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24226"/>
  <mc:AlternateContent xmlns:mc="http://schemas.openxmlformats.org/markup-compatibility/2006">
    <mc:Choice Requires="x15">
      <x15ac:absPath xmlns:x15ac="http://schemas.microsoft.com/office/spreadsheetml/2010/11/ac" url="https://frbprod1.sharepoint.com/sites/msteams_2744b3/Shared Documents/2022 Survey and Diary/"/>
    </mc:Choice>
  </mc:AlternateContent>
  <xr:revisionPtr revIDLastSave="3" documentId="13_ncr:1_{DDB18F0B-BFBC-4F05-8DAC-BD847C6E4CC7}" xr6:coauthVersionLast="47" xr6:coauthVersionMax="47" xr10:uidLastSave="{6B5639CA-7283-4BA2-A9CA-EB28BB7314EE}"/>
  <bookViews>
    <workbookView xWindow="-108" yWindow="-108" windowWidth="30936" windowHeight="16896" tabRatio="883" xr2:uid="{00000000-000D-0000-FFFF-FFFF00000000}"/>
  </bookViews>
  <sheets>
    <sheet name="Table of contents" sheetId="4" r:id="rId1"/>
    <sheet name="C_BA_Adoption" sheetId="6" r:id="rId2"/>
    <sheet name="Why_no_checking_account" sheetId="134" r:id="rId3"/>
    <sheet name="C_Adoption_PI" sheetId="12" r:id="rId4"/>
    <sheet name="CC_debt_and_other" sheetId="111" r:id="rId5"/>
    <sheet name="Incidence_PI" sheetId="28" r:id="rId6"/>
    <sheet name="Table_06" sheetId="148" r:id="rId7"/>
    <sheet name="Table_07" sheetId="149" r:id="rId8"/>
    <sheet name="Table_08" sheetId="167" r:id="rId9"/>
    <sheet name="Table_09a" sheetId="150" r:id="rId10"/>
    <sheet name="Table_09b" sheetId="151" r:id="rId11"/>
    <sheet name="Table_10" sheetId="168" r:id="rId12"/>
    <sheet name="Table_11" sheetId="152" r:id="rId13"/>
    <sheet name="Table_12" sheetId="169" r:id="rId14"/>
    <sheet name="Table_13" sheetId="153" r:id="rId15"/>
    <sheet name="Table_14" sheetId="154" r:id="rId16"/>
    <sheet name="Table_15" sheetId="155" r:id="rId17"/>
    <sheet name="Loss_theft_fraud" sheetId="42" r:id="rId18"/>
    <sheet name="Char_rating" sheetId="110" r:id="rId19"/>
    <sheet name="Char_rating speed mobile" sheetId="156" r:id="rId20"/>
    <sheet name="payment_prefs" sheetId="135" r:id="rId21"/>
    <sheet name="DE_Financials_wgt" sheetId="60" r:id="rId22"/>
    <sheet name="DE_ASRE_wgt" sheetId="59" r:id="rId23"/>
    <sheet name="BNPL" sheetId="132" r:id="rId24"/>
    <sheet name="Crypto" sheetId="133" r:id="rId25"/>
    <sheet name="Cashless" sheetId="158" r:id="rId26"/>
    <sheet name="OverviewSamples" sheetId="137" r:id="rId27"/>
    <sheet name="OTHERS" sheetId="130" r:id="rId28"/>
    <sheet name="MORE_OTHERS" sheetId="138" r:id="rId29"/>
    <sheet name="Fees" sheetId="136" r:id="rId30"/>
    <sheet name="Table_06_noremind" sheetId="161" r:id="rId31"/>
    <sheet name="Table_07_noremind" sheetId="162" r:id="rId32"/>
    <sheet name="Table_09a_noremind" sheetId="163" r:id="rId33"/>
    <sheet name="Table_09b_noremind" sheetId="164" r:id="rId34"/>
    <sheet name="Table_11_noremind" sheetId="165" r:id="rId35"/>
    <sheet name="Table_12_noremind" sheetId="166" r:id="rId36"/>
    <sheet name="Num_accounts" sheetId="131" r:id="rId37"/>
    <sheet name="scpc22" sheetId="157" r:id="rId38"/>
    <sheet name="scpc22_allwgt" sheetId="159" r:id="rId39"/>
    <sheet name="scpc22_nowgt" sheetId="160" r:id="rId40"/>
    <sheet name="scpc2021" sheetId="129" r:id="rId41"/>
  </sheets>
  <externalReferences>
    <externalReference r:id="rId42"/>
  </externalReferences>
  <definedNames>
    <definedName name="csh_p95_year1" localSheetId="4">#REF!</definedName>
    <definedName name="csh_p95_year1" localSheetId="18">#REF!</definedName>
    <definedName name="csh_p95_year1" localSheetId="19">#REF!</definedName>
    <definedName name="csh_p95_year1" localSheetId="29">#REF!</definedName>
    <definedName name="csh_p95_year1" localSheetId="10">#REF!</definedName>
    <definedName name="csh_p95_year1" localSheetId="33">#REF!</definedName>
    <definedName name="csh_p95_year1" localSheetId="35">#REF!</definedName>
    <definedName name="csh_p95_year1" localSheetId="14">#REF!</definedName>
    <definedName name="csh_p95_year1" localSheetId="15">#REF!</definedName>
    <definedName name="csh_p95_year1" localSheetId="16">#REF!</definedName>
    <definedName name="csh_p95_year1">#REF!</definedName>
    <definedName name="csh_p95_year1_ColumnHeader" localSheetId="4">#REF!</definedName>
    <definedName name="csh_p95_year1_ColumnHeader" localSheetId="18">#REF!</definedName>
    <definedName name="csh_p95_year1_ColumnHeader" localSheetId="19">#REF!</definedName>
    <definedName name="csh_p95_year1_ColumnHeader" localSheetId="29">#REF!</definedName>
    <definedName name="csh_p95_year1_ColumnHeader" localSheetId="10">#REF!</definedName>
    <definedName name="csh_p95_year1_ColumnHeader" localSheetId="33">#REF!</definedName>
    <definedName name="csh_p95_year1_ColumnHeader" localSheetId="35">#REF!</definedName>
    <definedName name="csh_p95_year1_ColumnHeader" localSheetId="14">#REF!</definedName>
    <definedName name="csh_p95_year1_ColumnHeader" localSheetId="15">#REF!</definedName>
    <definedName name="csh_p95_year1_ColumnHeader" localSheetId="16">#REF!</definedName>
    <definedName name="csh_p95_year1_ColumnHeader">#REF!</definedName>
    <definedName name="csh_p95_year2" localSheetId="4">#REF!</definedName>
    <definedName name="csh_p95_year2" localSheetId="18">#REF!</definedName>
    <definedName name="csh_p95_year2" localSheetId="19">#REF!</definedName>
    <definedName name="csh_p95_year2" localSheetId="29">#REF!</definedName>
    <definedName name="csh_p95_year2" localSheetId="10">#REF!</definedName>
    <definedName name="csh_p95_year2" localSheetId="33">#REF!</definedName>
    <definedName name="csh_p95_year2" localSheetId="35">#REF!</definedName>
    <definedName name="csh_p95_year2" localSheetId="14">#REF!</definedName>
    <definedName name="csh_p95_year2" localSheetId="15">#REF!</definedName>
    <definedName name="csh_p95_year2" localSheetId="16">#REF!</definedName>
    <definedName name="csh_p95_year2">#REF!</definedName>
    <definedName name="csh_p95_year2_ColumnHeader" localSheetId="4">#REF!</definedName>
    <definedName name="csh_p95_year2_ColumnHeader" localSheetId="18">#REF!</definedName>
    <definedName name="csh_p95_year2_ColumnHeader" localSheetId="19">#REF!</definedName>
    <definedName name="csh_p95_year2_ColumnHeader" localSheetId="29">#REF!</definedName>
    <definedName name="csh_p95_year2_ColumnHeader" localSheetId="10">#REF!</definedName>
    <definedName name="csh_p95_year2_ColumnHeader" localSheetId="33">#REF!</definedName>
    <definedName name="csh_p95_year2_ColumnHeader" localSheetId="35">#REF!</definedName>
    <definedName name="csh_p95_year2_ColumnHeader" localSheetId="14">#REF!</definedName>
    <definedName name="csh_p95_year2_ColumnHeader" localSheetId="15">#REF!</definedName>
    <definedName name="csh_p95_year2_ColumnHeader" localSheetId="16">#REF!</definedName>
    <definedName name="csh_p95_year2_ColumnHeader">#REF!</definedName>
    <definedName name="DLX1.USE" localSheetId="4">[1]DE_ASRE_wgt!#REF!</definedName>
    <definedName name="DLX1.USE" localSheetId="18">[1]DE_ASRE_wgt!#REF!</definedName>
    <definedName name="DLX1.USE" localSheetId="19">[1]DE_ASRE_wgt!#REF!</definedName>
    <definedName name="DLX1.USE" localSheetId="29">[1]DE_ASRE_wgt!#REF!</definedName>
    <definedName name="DLX1.USE" localSheetId="5">[1]DE_ASRE_wgt!#REF!</definedName>
    <definedName name="DLX1.USE" localSheetId="10">[1]DE_ASRE_wgt!#REF!</definedName>
    <definedName name="DLX1.USE" localSheetId="33">[1]DE_ASRE_wgt!#REF!</definedName>
    <definedName name="DLX1.USE" localSheetId="35">[1]DE_ASRE_wgt!#REF!</definedName>
    <definedName name="DLX1.USE" localSheetId="14">[1]DE_ASRE_wgt!#REF!</definedName>
    <definedName name="DLX1.USE" localSheetId="15">[1]DE_ASRE_wgt!#REF!</definedName>
    <definedName name="DLX1.USE" localSheetId="16">[1]DE_ASRE_wgt!#REF!</definedName>
    <definedName name="DLX1.USE">[1]DE_ASRE_wgt!#REF!</definedName>
    <definedName name="DLX1.USE_1">[1]DE_ASRE_wgt!#REF!</definedName>
    <definedName name="DLX2.USE" localSheetId="4">[1]DE_ASRE_wgt!#REF!</definedName>
    <definedName name="DLX2.USE" localSheetId="18">[1]DE_ASRE_wgt!#REF!</definedName>
    <definedName name="DLX2.USE" localSheetId="19">[1]DE_ASRE_wgt!#REF!</definedName>
    <definedName name="DLX2.USE" localSheetId="29">[1]DE_ASRE_wgt!#REF!</definedName>
    <definedName name="DLX2.USE" localSheetId="5">[1]DE_ASRE_wgt!#REF!</definedName>
    <definedName name="DLX2.USE" localSheetId="10">[1]DE_ASRE_wgt!#REF!</definedName>
    <definedName name="DLX2.USE" localSheetId="33">[1]DE_ASRE_wgt!#REF!</definedName>
    <definedName name="DLX2.USE" localSheetId="35">[1]DE_ASRE_wgt!#REF!</definedName>
    <definedName name="DLX2.USE" localSheetId="14">[1]DE_ASRE_wgt!#REF!</definedName>
    <definedName name="DLX2.USE" localSheetId="15">[1]DE_ASRE_wgt!#REF!</definedName>
    <definedName name="DLX2.USE" localSheetId="16">[1]DE_ASRE_wgt!#REF!</definedName>
    <definedName name="DLX2.USE">[1]DE_ASRE_wgt!#REF!</definedName>
    <definedName name="OLE_LINK22" localSheetId="25">Cashless!$A$56</definedName>
    <definedName name="OLE_LINK42" localSheetId="25">Cashless!$A$51</definedName>
    <definedName name="OLE_LINK43" localSheetId="25">Cashless!$A$52</definedName>
    <definedName name="OLE_LINK44" localSheetId="25">Cashless!$A$57</definedName>
    <definedName name="OLE_LINK61" localSheetId="25">Cashless!$A$60</definedName>
    <definedName name="_xlnm.Print_Area" localSheetId="23">BNPL!$A$1:$B$25</definedName>
    <definedName name="_xlnm.Print_Area" localSheetId="3">C_Adoption_PI!$A$1:$I$30</definedName>
    <definedName name="_xlnm.Print_Area" localSheetId="1">C_BA_Adoption!$A$1:$I$31</definedName>
    <definedName name="_xlnm.Print_Area" localSheetId="4">CC_debt_and_other!$A$1:$I$46</definedName>
    <definedName name="_xlnm.Print_Area" localSheetId="18">Char_rating!$A$1:$I$68</definedName>
    <definedName name="_xlnm.Print_Area" localSheetId="19">'Char_rating speed mobile'!$A$1:$J$36</definedName>
    <definedName name="_xlnm.Print_Area" localSheetId="24">Crypto!$A$1:$B$53</definedName>
    <definedName name="_xlnm.Print_Area" localSheetId="22">DE_ASRE_wgt!$A$1:$I$42</definedName>
    <definedName name="_xlnm.Print_Area" localSheetId="21">DE_Financials_wgt!$A$1:$I$28</definedName>
    <definedName name="_xlnm.Print_Area" localSheetId="29">Fees!$A$1:$B$43</definedName>
    <definedName name="_xlnm.Print_Area" localSheetId="5">Incidence_PI!$A$1:$D$21</definedName>
    <definedName name="_xlnm.Print_Area" localSheetId="17">Loss_theft_fraud!$A$1:$I$26</definedName>
    <definedName name="_xlnm.Print_Area" localSheetId="36">Num_accounts!$A$1:$G$14</definedName>
    <definedName name="_xlnm.Print_Area" localSheetId="27">OTHERS!$A$2:$I$40</definedName>
    <definedName name="_xlnm.Print_Area" localSheetId="26">OverviewSamples!$A$1:$I$7</definedName>
    <definedName name="_xlnm.Print_Area" localSheetId="20">payment_prefs!$A$1:$I$48</definedName>
    <definedName name="_xlnm.Print_Area" localSheetId="0">'Table of contents'!$A$1:$B$34</definedName>
    <definedName name="_xlnm.Print_Area" localSheetId="6">Table_06!$A$1:$Q$48</definedName>
    <definedName name="_xlnm.Print_Area" localSheetId="30">Table_06_noremind!$A$1:$P$46</definedName>
    <definedName name="_xlnm.Print_Area" localSheetId="7">Table_07!$A$1:$I$25</definedName>
    <definedName name="_xlnm.Print_Area" localSheetId="31">Table_07_noremind!$A$1:$H$25</definedName>
    <definedName name="_xlnm.Print_Area" localSheetId="8">Table_08!$A$1:$J$46</definedName>
    <definedName name="_xlnm.Print_Area" localSheetId="9">Table_09a!$A$1:$D$29</definedName>
    <definedName name="_xlnm.Print_Area" localSheetId="32">Table_09a_noremind!$A$1:$D$29</definedName>
    <definedName name="_xlnm.Print_Area" localSheetId="10">Table_09b!$A$1:$D$29</definedName>
    <definedName name="_xlnm.Print_Area" localSheetId="33">Table_09b_noremind!$A$1:$D$29</definedName>
    <definedName name="_xlnm.Print_Area" localSheetId="11">Table_10!$A$1:$J$46</definedName>
    <definedName name="_xlnm.Print_Area" localSheetId="12">Table_11!$A$1:$D$46</definedName>
    <definedName name="_xlnm.Print_Area" localSheetId="34">Table_11_noremind!$A$1:$D$46</definedName>
    <definedName name="_xlnm.Print_Area" localSheetId="13">Table_12!$A$1:$J$46</definedName>
    <definedName name="_xlnm.Print_Area" localSheetId="35">Table_12_noremind!$A$1:$C$43</definedName>
    <definedName name="_xlnm.Print_Area" localSheetId="14">Table_13!$A$1:$C$45</definedName>
    <definedName name="_xlnm.Print_Area" localSheetId="15">Table_14!$A$1:$I$29</definedName>
    <definedName name="_xlnm.Print_Area" localSheetId="16">Table_15!$A$1:$I$30</definedName>
    <definedName name="_xlnm.Print_Area" localSheetId="2">Why_no_checking_account!$A$1:$I$14</definedName>
    <definedName name="SCPCyear1" localSheetId="4">#REF!</definedName>
    <definedName name="SCPCyear1" localSheetId="18">#REF!</definedName>
    <definedName name="SCPCyear1" localSheetId="19">#REF!</definedName>
    <definedName name="SCPCyear1" localSheetId="29">#REF!</definedName>
    <definedName name="SCPCyear1" localSheetId="10">#REF!</definedName>
    <definedName name="SCPCyear1" localSheetId="33">#REF!</definedName>
    <definedName name="SCPCyear1" localSheetId="35">#REF!</definedName>
    <definedName name="SCPCyear1" localSheetId="14">#REF!</definedName>
    <definedName name="SCPCyear1" localSheetId="15">#REF!</definedName>
    <definedName name="SCPCyear1" localSheetId="16">#REF!</definedName>
    <definedName name="SCPCyear1">#REF!</definedName>
    <definedName name="SCPCyear1_ColumnHeader" localSheetId="4">#REF!</definedName>
    <definedName name="SCPCyear1_ColumnHeader" localSheetId="18">#REF!</definedName>
    <definedName name="SCPCyear1_ColumnHeader" localSheetId="19">#REF!</definedName>
    <definedName name="SCPCyear1_ColumnHeader" localSheetId="29">#REF!</definedName>
    <definedName name="SCPCyear1_ColumnHeader" localSheetId="10">#REF!</definedName>
    <definedName name="SCPCyear1_ColumnHeader" localSheetId="33">#REF!</definedName>
    <definedName name="SCPCyear1_ColumnHeader" localSheetId="35">#REF!</definedName>
    <definedName name="SCPCyear1_ColumnHeader" localSheetId="14">#REF!</definedName>
    <definedName name="SCPCyear1_ColumnHeader" localSheetId="15">#REF!</definedName>
    <definedName name="SCPCyear1_ColumnHeader" localSheetId="16">#REF!</definedName>
    <definedName name="SCPCyear1_ColumnHeader">#REF!</definedName>
    <definedName name="SCPCyear2" localSheetId="4">#REF!</definedName>
    <definedName name="SCPCyear2" localSheetId="18">#REF!</definedName>
    <definedName name="SCPCyear2" localSheetId="19">#REF!</definedName>
    <definedName name="SCPCyear2" localSheetId="29">#REF!</definedName>
    <definedName name="SCPCyear2" localSheetId="10">#REF!</definedName>
    <definedName name="SCPCyear2" localSheetId="33">#REF!</definedName>
    <definedName name="SCPCyear2" localSheetId="35">#REF!</definedName>
    <definedName name="SCPCyear2" localSheetId="14">#REF!</definedName>
    <definedName name="SCPCyear2" localSheetId="15">#REF!</definedName>
    <definedName name="SCPCyear2" localSheetId="16">#REF!</definedName>
    <definedName name="SCPCyear2">#REF!</definedName>
    <definedName name="SCPCyear2_ColumnHeader" localSheetId="4">#REF!</definedName>
    <definedName name="SCPCyear2_ColumnHeader" localSheetId="18">#REF!</definedName>
    <definedName name="SCPCyear2_ColumnHeader" localSheetId="19">#REF!</definedName>
    <definedName name="SCPCyear2_ColumnHeader" localSheetId="29">#REF!</definedName>
    <definedName name="SCPCyear2_ColumnHeader" localSheetId="10">#REF!</definedName>
    <definedName name="SCPCyear2_ColumnHeader" localSheetId="33">#REF!</definedName>
    <definedName name="SCPCyear2_ColumnHeader" localSheetId="35">#REF!</definedName>
    <definedName name="SCPCyear2_ColumnHeader" localSheetId="14">#REF!</definedName>
    <definedName name="SCPCyear2_ColumnHeader" localSheetId="15">#REF!</definedName>
    <definedName name="SCPCyear2_ColumnHeader" localSheetId="16">#REF!</definedName>
    <definedName name="SCPCyear2_ColumnHeader">#REF!</definedName>
    <definedName name="SCPCyear3">#REF!</definedName>
    <definedName name="SCPCyear3_ColumnHeader">#REF!</definedName>
    <definedName name="sharesyear1" localSheetId="4">#REF!</definedName>
    <definedName name="sharesyear1" localSheetId="18">#REF!</definedName>
    <definedName name="sharesyear1" localSheetId="19">#REF!</definedName>
    <definedName name="sharesyear1" localSheetId="29">#REF!</definedName>
    <definedName name="sharesyear1" localSheetId="10">#REF!</definedName>
    <definedName name="sharesyear1" localSheetId="33">#REF!</definedName>
    <definedName name="sharesyear1" localSheetId="35">#REF!</definedName>
    <definedName name="sharesyear1" localSheetId="14">#REF!</definedName>
    <definedName name="sharesyear1" localSheetId="15">#REF!</definedName>
    <definedName name="sharesyear1" localSheetId="16">#REF!</definedName>
    <definedName name="sharesyear1">#REF!</definedName>
    <definedName name="sharesyear1_ColumnHeader" localSheetId="4">#REF!</definedName>
    <definedName name="sharesyear1_ColumnHeader" localSheetId="18">#REF!</definedName>
    <definedName name="sharesyear1_ColumnHeader" localSheetId="19">#REF!</definedName>
    <definedName name="sharesyear1_ColumnHeader" localSheetId="29">#REF!</definedName>
    <definedName name="sharesyear1_ColumnHeader" localSheetId="10">#REF!</definedName>
    <definedName name="sharesyear1_ColumnHeader" localSheetId="33">#REF!</definedName>
    <definedName name="sharesyear1_ColumnHeader" localSheetId="35">#REF!</definedName>
    <definedName name="sharesyear1_ColumnHeader" localSheetId="14">#REF!</definedName>
    <definedName name="sharesyear1_ColumnHeader" localSheetId="15">#REF!</definedName>
    <definedName name="sharesyear1_ColumnHeader" localSheetId="16">#REF!</definedName>
    <definedName name="sharesyear1_ColumnHeader">#REF!</definedName>
    <definedName name="sharesyear2" localSheetId="4">#REF!</definedName>
    <definedName name="sharesyear2" localSheetId="18">#REF!</definedName>
    <definedName name="sharesyear2" localSheetId="19">#REF!</definedName>
    <definedName name="sharesyear2" localSheetId="29">#REF!</definedName>
    <definedName name="sharesyear2" localSheetId="10">#REF!</definedName>
    <definedName name="sharesyear2" localSheetId="33">#REF!</definedName>
    <definedName name="sharesyear2" localSheetId="35">#REF!</definedName>
    <definedName name="sharesyear2" localSheetId="14">#REF!</definedName>
    <definedName name="sharesyear2" localSheetId="15">#REF!</definedName>
    <definedName name="sharesyear2" localSheetId="16">#REF!</definedName>
    <definedName name="sharesyear2">#REF!</definedName>
    <definedName name="sharesyear2_ColumnHeader" localSheetId="4">#REF!</definedName>
    <definedName name="sharesyear2_ColumnHeader" localSheetId="18">#REF!</definedName>
    <definedName name="sharesyear2_ColumnHeader" localSheetId="19">#REF!</definedName>
    <definedName name="sharesyear2_ColumnHeader" localSheetId="29">#REF!</definedName>
    <definedName name="sharesyear2_ColumnHeader" localSheetId="10">#REF!</definedName>
    <definedName name="sharesyear2_ColumnHeader" localSheetId="33">#REF!</definedName>
    <definedName name="sharesyear2_ColumnHeader" localSheetId="35">#REF!</definedName>
    <definedName name="sharesyear2_ColumnHeader" localSheetId="14">#REF!</definedName>
    <definedName name="sharesyear2_ColumnHeader" localSheetId="15">#REF!</definedName>
    <definedName name="sharesyear2_ColumnHeader" localSheetId="16">#REF!</definedName>
    <definedName name="sharesyear2_ColumnHeader">#REF!</definedName>
    <definedName name="sharesyear3">#REF!</definedName>
    <definedName name="sharesyear3_ColumnHeader">#REF!</definedName>
    <definedName name="Z_F6487688_1702_48FD_B0AC_BC42410B737F_.wvu.PrintArea" localSheetId="23" hidden="1">BNPL!$A$1:$B$10</definedName>
    <definedName name="Z_F6487688_1702_48FD_B0AC_BC42410B737F_.wvu.PrintArea" localSheetId="3" hidden="1">C_Adoption_PI!$A$1:$C$30</definedName>
    <definedName name="Z_F6487688_1702_48FD_B0AC_BC42410B737F_.wvu.PrintArea" localSheetId="1" hidden="1">C_BA_Adoption!$A$1:$B$33</definedName>
    <definedName name="Z_F6487688_1702_48FD_B0AC_BC42410B737F_.wvu.PrintArea" localSheetId="4" hidden="1">CC_debt_and_other!$A$1:$C$46</definedName>
    <definedName name="Z_F6487688_1702_48FD_B0AC_BC42410B737F_.wvu.PrintArea" localSheetId="18" hidden="1">Char_rating!$A$1:$A$66</definedName>
    <definedName name="Z_F6487688_1702_48FD_B0AC_BC42410B737F_.wvu.PrintArea" localSheetId="19" hidden="1">'Char_rating speed mobile'!$A$1:$A$34</definedName>
    <definedName name="Z_F6487688_1702_48FD_B0AC_BC42410B737F_.wvu.PrintArea" localSheetId="24" hidden="1">Crypto!$A$1:$B$7</definedName>
    <definedName name="Z_F6487688_1702_48FD_B0AC_BC42410B737F_.wvu.PrintArea" localSheetId="22" hidden="1">DE_ASRE_wgt!$A$1:$C$43</definedName>
    <definedName name="Z_F6487688_1702_48FD_B0AC_BC42410B737F_.wvu.PrintArea" localSheetId="21" hidden="1">DE_Financials_wgt!$A$1:$C$29</definedName>
    <definedName name="Z_F6487688_1702_48FD_B0AC_BC42410B737F_.wvu.PrintArea" localSheetId="29" hidden="1">Fees!$A$1:$B$5</definedName>
    <definedName name="Z_F6487688_1702_48FD_B0AC_BC42410B737F_.wvu.PrintArea" localSheetId="5" hidden="1">Incidence_PI!$A$1:$C$21</definedName>
    <definedName name="Z_F6487688_1702_48FD_B0AC_BC42410B737F_.wvu.PrintArea" localSheetId="17" hidden="1">Loss_theft_fraud!$A$1:$C$27</definedName>
    <definedName name="Z_F6487688_1702_48FD_B0AC_BC42410B737F_.wvu.PrintArea" localSheetId="36" hidden="1">Num_accounts!$A$1:$C$9</definedName>
    <definedName name="Z_F6487688_1702_48FD_B0AC_BC42410B737F_.wvu.PrintArea" localSheetId="20" hidden="1">payment_prefs!$A$1:$B$10</definedName>
    <definedName name="Z_F6487688_1702_48FD_B0AC_BC42410B737F_.wvu.PrintArea" localSheetId="0" hidden="1">'Table of contents'!$A$1:$B$35</definedName>
    <definedName name="Z_F6487688_1702_48FD_B0AC_BC42410B737F_.wvu.PrintArea" localSheetId="2" hidden="1">Why_no_checking_account!$A$1:$H$8</definedName>
    <definedName name="Z_F6487688_1702_48FD_B0AC_BC42410B737F_.wvu.Rows" localSheetId="23" hidden="1">BNPL!#REF!</definedName>
    <definedName name="Z_F6487688_1702_48FD_B0AC_BC42410B737F_.wvu.Rows" localSheetId="3" hidden="1">C_Adoption_PI!#REF!</definedName>
    <definedName name="Z_F6487688_1702_48FD_B0AC_BC42410B737F_.wvu.Rows" localSheetId="1" hidden="1">C_BA_Adoption!#REF!</definedName>
    <definedName name="Z_F6487688_1702_48FD_B0AC_BC42410B737F_.wvu.Rows" localSheetId="4" hidden="1">CC_debt_and_other!#REF!</definedName>
    <definedName name="Z_F6487688_1702_48FD_B0AC_BC42410B737F_.wvu.Rows" localSheetId="18" hidden="1">Char_rating!#REF!</definedName>
    <definedName name="Z_F6487688_1702_48FD_B0AC_BC42410B737F_.wvu.Rows" localSheetId="19" hidden="1">'Char_rating speed mobile'!#REF!</definedName>
    <definedName name="Z_F6487688_1702_48FD_B0AC_BC42410B737F_.wvu.Rows" localSheetId="24" hidden="1">Crypto!#REF!</definedName>
    <definedName name="Z_F6487688_1702_48FD_B0AC_BC42410B737F_.wvu.Rows" localSheetId="22" hidden="1">DE_ASRE_wgt!#REF!</definedName>
    <definedName name="Z_F6487688_1702_48FD_B0AC_BC42410B737F_.wvu.Rows" localSheetId="21" hidden="1">DE_Financials_wgt!#REF!</definedName>
    <definedName name="Z_F6487688_1702_48FD_B0AC_BC42410B737F_.wvu.Rows" localSheetId="29" hidden="1">Fees!#REF!</definedName>
    <definedName name="Z_F6487688_1702_48FD_B0AC_BC42410B737F_.wvu.Rows" localSheetId="5" hidden="1">Incidence_PI!#REF!</definedName>
    <definedName name="Z_F6487688_1702_48FD_B0AC_BC42410B737F_.wvu.Rows" localSheetId="17" hidden="1">Loss_theft_fraud!#REF!</definedName>
    <definedName name="Z_F6487688_1702_48FD_B0AC_BC42410B737F_.wvu.Rows" localSheetId="36" hidden="1">Num_accounts!#REF!</definedName>
    <definedName name="Z_F6487688_1702_48FD_B0AC_BC42410B737F_.wvu.Rows" localSheetId="20" hidden="1">payment_prefs!#REF!</definedName>
    <definedName name="Z_F6487688_1702_48FD_B0AC_BC42410B737F_.wvu.Rows" localSheetId="2" hidden="1">Why_no_checking_account!#REF!</definedName>
  </definedNames>
  <calcPr calcId="191028"/>
  <customWorkbookViews>
    <customWorkbookView name="Zhang, David H - Personal View" guid="{F6487688-1702-48FD-B0AC-BC42410B737F}" mergeInterval="0" personalView="1" maximized="1" windowWidth="1440" windowHeight="635" tabRatio="914"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16" i="155" l="1"/>
  <c r="I15" i="155"/>
  <c r="I14" i="155"/>
  <c r="I13" i="155"/>
  <c r="I12" i="155"/>
  <c r="I11" i="155"/>
  <c r="I10" i="155"/>
  <c r="I9" i="155"/>
  <c r="I8" i="155"/>
  <c r="I7" i="155"/>
  <c r="I6" i="155"/>
  <c r="I15" i="154"/>
  <c r="I14" i="154"/>
  <c r="I13" i="154"/>
  <c r="I12" i="154"/>
  <c r="I11" i="154"/>
  <c r="I10" i="154"/>
  <c r="I9" i="154"/>
  <c r="I8" i="154"/>
  <c r="I7" i="154"/>
  <c r="I6" i="154"/>
  <c r="I5" i="154"/>
  <c r="D18" i="28"/>
  <c r="D17" i="28"/>
  <c r="D14" i="28"/>
  <c r="D13" i="28"/>
  <c r="D12" i="28"/>
  <c r="D9" i="28"/>
  <c r="D8" i="28"/>
  <c r="D7" i="28"/>
  <c r="D16" i="28"/>
  <c r="D11" i="28"/>
  <c r="D6" i="28"/>
  <c r="I39" i="111"/>
  <c r="I38" i="111"/>
  <c r="I34" i="111"/>
  <c r="I33" i="111"/>
  <c r="I32" i="111"/>
  <c r="I31" i="111"/>
  <c r="I30" i="111"/>
  <c r="I29" i="111"/>
  <c r="I28" i="111"/>
  <c r="I25" i="111"/>
  <c r="I24" i="111"/>
  <c r="I23" i="111"/>
  <c r="I22" i="111"/>
  <c r="I21" i="111"/>
  <c r="I20" i="111"/>
  <c r="I17" i="111"/>
  <c r="I16" i="111"/>
  <c r="I15" i="111"/>
  <c r="I14" i="111"/>
  <c r="I13" i="111"/>
  <c r="I12" i="111"/>
  <c r="I9" i="111"/>
  <c r="I7" i="111"/>
  <c r="I6" i="111"/>
  <c r="D27" i="158" l="1"/>
  <c r="C27" i="158"/>
  <c r="B27" i="158"/>
  <c r="D62" i="158"/>
  <c r="C62" i="158"/>
  <c r="D61" i="158"/>
  <c r="C61" i="158"/>
  <c r="D60" i="158"/>
  <c r="C60" i="158"/>
  <c r="D59" i="158"/>
  <c r="C59" i="158"/>
  <c r="D58" i="158"/>
  <c r="C58" i="158"/>
  <c r="D57" i="158"/>
  <c r="C57" i="158"/>
  <c r="D53" i="158"/>
  <c r="C53" i="158"/>
  <c r="D52" i="158"/>
  <c r="C52" i="158"/>
  <c r="D51" i="158"/>
  <c r="C51" i="158"/>
  <c r="D50" i="158"/>
  <c r="C50" i="158"/>
  <c r="D49" i="158"/>
  <c r="C49" i="158"/>
  <c r="D48" i="158"/>
  <c r="C48" i="158"/>
  <c r="D44" i="158"/>
  <c r="C44" i="158"/>
  <c r="D43" i="158"/>
  <c r="C43" i="158"/>
  <c r="D42" i="158"/>
  <c r="C42" i="158"/>
  <c r="D41" i="158"/>
  <c r="C41" i="158"/>
  <c r="D33" i="158"/>
  <c r="C33" i="158"/>
  <c r="D32" i="158"/>
  <c r="C32" i="158"/>
  <c r="D31" i="158"/>
  <c r="C31" i="158"/>
  <c r="D26" i="158"/>
  <c r="C26" i="158"/>
  <c r="D25" i="158"/>
  <c r="C25" i="158"/>
  <c r="D24" i="158"/>
  <c r="C24" i="158"/>
  <c r="D23" i="158"/>
  <c r="C23" i="158"/>
  <c r="D18" i="158"/>
  <c r="C18" i="158"/>
  <c r="D17" i="158"/>
  <c r="C17" i="158"/>
  <c r="D16" i="158"/>
  <c r="C16" i="158"/>
  <c r="D15" i="158"/>
  <c r="C15" i="158"/>
  <c r="D14" i="158"/>
  <c r="C14" i="158"/>
  <c r="D9" i="158"/>
  <c r="C9" i="158"/>
  <c r="D8" i="158"/>
  <c r="C8" i="158"/>
  <c r="D7" i="158"/>
  <c r="C7" i="158"/>
  <c r="D6" i="158"/>
  <c r="C6" i="158"/>
  <c r="D5" i="158"/>
  <c r="C5" i="158"/>
  <c r="B62" i="158"/>
  <c r="B53" i="158"/>
  <c r="B61" i="158"/>
  <c r="B60" i="158"/>
  <c r="B59" i="158"/>
  <c r="B58" i="158"/>
  <c r="B57" i="158"/>
  <c r="B52" i="158"/>
  <c r="B51" i="158"/>
  <c r="B50" i="158"/>
  <c r="B49" i="158"/>
  <c r="B48" i="158"/>
  <c r="B26" i="158"/>
  <c r="B25" i="158"/>
  <c r="B24" i="158"/>
  <c r="B23" i="158"/>
  <c r="B18" i="158"/>
  <c r="B17" i="158"/>
  <c r="B16" i="158"/>
  <c r="B15" i="158"/>
  <c r="B14" i="158"/>
  <c r="B44" i="158"/>
  <c r="B43" i="158"/>
  <c r="B42" i="158"/>
  <c r="B41" i="158"/>
  <c r="B33" i="158"/>
  <c r="B32" i="158"/>
  <c r="B31" i="158"/>
  <c r="B6" i="158"/>
  <c r="B7" i="158"/>
  <c r="B8" i="158"/>
  <c r="B9" i="158"/>
  <c r="B5" i="158"/>
  <c r="G9" i="131"/>
  <c r="F9" i="131"/>
  <c r="E9" i="131"/>
  <c r="D9" i="131"/>
  <c r="C9" i="131"/>
  <c r="B9" i="131"/>
  <c r="G8" i="131"/>
  <c r="F8" i="131"/>
  <c r="E8" i="131"/>
  <c r="D8" i="131"/>
  <c r="C8" i="131"/>
  <c r="B8" i="131"/>
  <c r="G7" i="131"/>
  <c r="F7" i="131"/>
  <c r="E7" i="131"/>
  <c r="D7" i="131"/>
  <c r="C7" i="131"/>
  <c r="B7" i="131"/>
  <c r="G6" i="131"/>
  <c r="F6" i="131"/>
  <c r="E6" i="131"/>
  <c r="D6" i="131"/>
  <c r="C6" i="131"/>
  <c r="B6" i="131"/>
  <c r="U32" i="156"/>
  <c r="T32" i="156"/>
  <c r="S32" i="156"/>
  <c r="R32" i="156"/>
  <c r="Q32" i="156"/>
  <c r="P32" i="156"/>
  <c r="O32" i="156"/>
  <c r="N32" i="156"/>
  <c r="M32" i="156"/>
  <c r="U28" i="156"/>
  <c r="T28" i="156"/>
  <c r="S28" i="156"/>
  <c r="R28" i="156"/>
  <c r="Q28" i="156"/>
  <c r="P28" i="156"/>
  <c r="O28" i="156"/>
  <c r="N28" i="156"/>
  <c r="M28" i="156"/>
  <c r="U24" i="156"/>
  <c r="T24" i="156"/>
  <c r="S24" i="156"/>
  <c r="R24" i="156"/>
  <c r="Q24" i="156"/>
  <c r="P24" i="156"/>
  <c r="O24" i="156"/>
  <c r="N24" i="156"/>
  <c r="M24" i="156"/>
  <c r="U20" i="156"/>
  <c r="T20" i="156"/>
  <c r="S20" i="156"/>
  <c r="R20" i="156"/>
  <c r="Q20" i="156"/>
  <c r="P20" i="156"/>
  <c r="O20" i="156"/>
  <c r="N20" i="156"/>
  <c r="M20" i="156"/>
  <c r="U16" i="156"/>
  <c r="T16" i="156"/>
  <c r="S16" i="156"/>
  <c r="R16" i="156"/>
  <c r="Q16" i="156"/>
  <c r="P16" i="156"/>
  <c r="O16" i="156"/>
  <c r="N16" i="156"/>
  <c r="M16" i="156"/>
  <c r="U12" i="156"/>
  <c r="T12" i="156"/>
  <c r="S12" i="156"/>
  <c r="R12" i="156"/>
  <c r="Q12" i="156"/>
  <c r="P12" i="156"/>
  <c r="O12" i="156"/>
  <c r="N12" i="156"/>
  <c r="M12" i="156"/>
  <c r="U8" i="156"/>
  <c r="T8" i="156"/>
  <c r="S8" i="156"/>
  <c r="R8" i="156"/>
  <c r="Q8" i="156"/>
  <c r="P8" i="156"/>
  <c r="O8" i="156"/>
  <c r="N8" i="156"/>
  <c r="M8" i="156"/>
  <c r="C39" i="136"/>
  <c r="C38" i="136"/>
  <c r="C37" i="136"/>
  <c r="C36" i="136"/>
  <c r="C33" i="136"/>
  <c r="C32" i="136"/>
  <c r="C31" i="136"/>
  <c r="C30" i="136"/>
  <c r="C29" i="136"/>
  <c r="C28" i="136"/>
  <c r="C27" i="136"/>
  <c r="C20" i="136"/>
  <c r="C19" i="136"/>
  <c r="C18" i="136"/>
  <c r="C17" i="136"/>
  <c r="C14" i="136"/>
  <c r="C13" i="136"/>
  <c r="C12" i="136"/>
  <c r="C11" i="136"/>
  <c r="C10" i="136"/>
  <c r="C9" i="136"/>
  <c r="C8" i="136"/>
  <c r="F40" i="130"/>
  <c r="F39" i="130"/>
  <c r="F38" i="130"/>
  <c r="F37" i="130"/>
  <c r="F36" i="130"/>
  <c r="F35" i="130"/>
  <c r="F34" i="130"/>
  <c r="F33" i="130"/>
  <c r="F32" i="130"/>
  <c r="F31" i="130"/>
  <c r="F30" i="130"/>
  <c r="F29" i="130"/>
  <c r="F28" i="130"/>
  <c r="F27" i="130"/>
  <c r="F26" i="130"/>
  <c r="F25" i="130"/>
  <c r="F24" i="130"/>
  <c r="F23" i="130"/>
  <c r="F22" i="130"/>
  <c r="F21" i="130"/>
  <c r="F20" i="130"/>
  <c r="F19" i="130"/>
  <c r="F18" i="130"/>
  <c r="F17" i="130"/>
  <c r="F16" i="130"/>
  <c r="F15" i="130"/>
  <c r="F14" i="130"/>
  <c r="F13" i="130"/>
  <c r="F12" i="130"/>
  <c r="F11" i="130"/>
  <c r="F10" i="130"/>
  <c r="F9" i="130"/>
  <c r="F8" i="130"/>
  <c r="F7" i="130"/>
  <c r="F6" i="130"/>
  <c r="F5" i="130"/>
  <c r="F4" i="130"/>
  <c r="F3" i="130"/>
  <c r="B25" i="130"/>
  <c r="C33" i="133"/>
  <c r="C52" i="133"/>
  <c r="C51" i="133"/>
  <c r="C50" i="133"/>
  <c r="C49" i="133"/>
  <c r="C48" i="133"/>
  <c r="C47" i="133"/>
  <c r="C46" i="133"/>
  <c r="C44" i="133"/>
  <c r="C43" i="133"/>
  <c r="C42" i="133"/>
  <c r="C40" i="133"/>
  <c r="C39" i="133"/>
  <c r="C37" i="133"/>
  <c r="C36" i="133"/>
  <c r="C35" i="133"/>
  <c r="C34" i="133"/>
  <c r="C32" i="133"/>
  <c r="C29" i="133"/>
  <c r="C28" i="133"/>
  <c r="C27" i="133"/>
  <c r="C26" i="133"/>
  <c r="C25" i="133"/>
  <c r="C7" i="133"/>
  <c r="C6" i="133"/>
  <c r="C24" i="132"/>
  <c r="C23" i="132"/>
  <c r="C22" i="132"/>
  <c r="C21" i="132"/>
  <c r="C20" i="132"/>
  <c r="C17" i="132"/>
  <c r="C16" i="132"/>
  <c r="C15" i="132"/>
  <c r="C14" i="132"/>
  <c r="C10" i="132"/>
  <c r="C7" i="132"/>
  <c r="C6" i="132"/>
  <c r="L14" i="110"/>
  <c r="S64" i="110"/>
  <c r="R64" i="110"/>
  <c r="Q64" i="110"/>
  <c r="P64" i="110"/>
  <c r="O64" i="110"/>
  <c r="N64" i="110"/>
  <c r="M64" i="110"/>
  <c r="L64" i="110"/>
  <c r="S54" i="110"/>
  <c r="R54" i="110"/>
  <c r="Q54" i="110"/>
  <c r="P54" i="110"/>
  <c r="O54" i="110"/>
  <c r="N54" i="110"/>
  <c r="M54" i="110"/>
  <c r="L54" i="110"/>
  <c r="S44" i="110"/>
  <c r="R44" i="110"/>
  <c r="Q44" i="110"/>
  <c r="P44" i="110"/>
  <c r="O44" i="110"/>
  <c r="N44" i="110"/>
  <c r="M44" i="110"/>
  <c r="L44" i="110"/>
  <c r="S34" i="110"/>
  <c r="R34" i="110"/>
  <c r="Q34" i="110"/>
  <c r="P34" i="110"/>
  <c r="O34" i="110"/>
  <c r="N34" i="110"/>
  <c r="M34" i="110"/>
  <c r="L34" i="110"/>
  <c r="S24" i="110"/>
  <c r="R24" i="110"/>
  <c r="Q24" i="110"/>
  <c r="P24" i="110"/>
  <c r="O24" i="110"/>
  <c r="N24" i="110"/>
  <c r="M24" i="110"/>
  <c r="L24" i="110"/>
  <c r="S14" i="110"/>
  <c r="R14" i="110"/>
  <c r="Q14" i="110"/>
  <c r="P14" i="110"/>
  <c r="O14" i="110"/>
  <c r="N14" i="110"/>
  <c r="M14" i="110"/>
  <c r="R31" i="156"/>
  <c r="Q31" i="156"/>
  <c r="P31" i="156"/>
  <c r="O31" i="156"/>
  <c r="N31" i="156"/>
  <c r="M31" i="156"/>
  <c r="U27" i="156"/>
  <c r="T27" i="156"/>
  <c r="S27" i="156"/>
  <c r="R27" i="156"/>
  <c r="Q27" i="156"/>
  <c r="P27" i="156"/>
  <c r="O27" i="156"/>
  <c r="N27" i="156"/>
  <c r="M27" i="156"/>
  <c r="U23" i="156"/>
  <c r="T23" i="156"/>
  <c r="S23" i="156"/>
  <c r="R23" i="156"/>
  <c r="Q23" i="156"/>
  <c r="P23" i="156"/>
  <c r="O23" i="156"/>
  <c r="N23" i="156"/>
  <c r="M23" i="156"/>
  <c r="U19" i="156"/>
  <c r="T19" i="156"/>
  <c r="S19" i="156"/>
  <c r="R19" i="156"/>
  <c r="Q19" i="156"/>
  <c r="P19" i="156"/>
  <c r="O19" i="156"/>
  <c r="N19" i="156"/>
  <c r="M19" i="156"/>
  <c r="U15" i="156"/>
  <c r="T15" i="156"/>
  <c r="S15" i="156"/>
  <c r="R15" i="156"/>
  <c r="Q15" i="156"/>
  <c r="P15" i="156"/>
  <c r="O15" i="156"/>
  <c r="N15" i="156"/>
  <c r="M15" i="156"/>
  <c r="U11" i="156"/>
  <c r="T11" i="156"/>
  <c r="S11" i="156"/>
  <c r="R11" i="156"/>
  <c r="Q11" i="156"/>
  <c r="P11" i="156"/>
  <c r="O11" i="156"/>
  <c r="N11" i="156"/>
  <c r="M11" i="156"/>
  <c r="U7" i="156"/>
  <c r="T7" i="156"/>
  <c r="S7" i="156"/>
  <c r="R7" i="156"/>
  <c r="Q7" i="156"/>
  <c r="P7" i="156"/>
  <c r="O7" i="156"/>
  <c r="N7" i="156"/>
  <c r="M7" i="156"/>
  <c r="B29" i="130"/>
  <c r="B28" i="130"/>
  <c r="B27" i="130"/>
  <c r="B26" i="130"/>
  <c r="B24" i="130"/>
  <c r="U31" i="156"/>
  <c r="T31" i="156"/>
  <c r="S31" i="156"/>
  <c r="I38" i="59"/>
  <c r="I36" i="59"/>
  <c r="I35" i="59"/>
  <c r="I34" i="59"/>
  <c r="I33" i="59"/>
  <c r="I32" i="59"/>
  <c r="I29" i="59"/>
  <c r="I26" i="59"/>
  <c r="I25" i="59"/>
  <c r="I24" i="59"/>
  <c r="I23" i="59"/>
  <c r="I22" i="59"/>
  <c r="I19" i="59"/>
  <c r="I18" i="59"/>
  <c r="I17" i="59"/>
  <c r="I16" i="59"/>
  <c r="I15" i="59"/>
  <c r="I14" i="59"/>
  <c r="I11" i="59"/>
  <c r="I10" i="59"/>
  <c r="I24" i="60"/>
  <c r="I23" i="60"/>
  <c r="I22" i="60"/>
  <c r="I21" i="60"/>
  <c r="I20" i="60"/>
  <c r="I19" i="60"/>
  <c r="I18" i="60"/>
  <c r="I17" i="60"/>
  <c r="I14" i="60"/>
  <c r="I13" i="60"/>
  <c r="I12" i="60"/>
  <c r="I11" i="60"/>
  <c r="I10" i="60"/>
  <c r="I9" i="60"/>
  <c r="I8" i="60"/>
  <c r="I7" i="60"/>
  <c r="I46" i="135"/>
  <c r="I45" i="135"/>
  <c r="I44" i="135"/>
  <c r="I43" i="135"/>
  <c r="I42" i="135"/>
  <c r="I41" i="135"/>
  <c r="I40" i="135"/>
  <c r="I39" i="135"/>
  <c r="I38" i="135"/>
  <c r="I37" i="135"/>
  <c r="I36" i="135"/>
  <c r="I31" i="135"/>
  <c r="I30" i="135"/>
  <c r="I29" i="135"/>
  <c r="I28" i="135"/>
  <c r="I27" i="135"/>
  <c r="I26" i="135"/>
  <c r="I25" i="135"/>
  <c r="I24" i="135"/>
  <c r="I23" i="135"/>
  <c r="I22" i="135"/>
  <c r="I21" i="135"/>
  <c r="I18" i="135"/>
  <c r="I17" i="135"/>
  <c r="I16" i="135"/>
  <c r="I15" i="135"/>
  <c r="I14" i="135"/>
  <c r="I13" i="135"/>
  <c r="I12" i="135"/>
  <c r="I11" i="135"/>
  <c r="I10" i="135"/>
  <c r="I9" i="135"/>
  <c r="I8" i="135"/>
  <c r="I22" i="42"/>
  <c r="I21" i="42"/>
  <c r="I20" i="42"/>
  <c r="I15" i="42"/>
  <c r="I14" i="42"/>
  <c r="I13" i="42"/>
  <c r="I12" i="42"/>
  <c r="I9" i="42"/>
  <c r="I9" i="137"/>
  <c r="F9" i="137"/>
  <c r="H9" i="137"/>
  <c r="G9" i="137"/>
</calcChain>
</file>

<file path=xl/sharedStrings.xml><?xml version="1.0" encoding="utf-8"?>
<sst xmlns="http://schemas.openxmlformats.org/spreadsheetml/2006/main" count="9536" uniqueCount="4032">
  <si>
    <t>Adoption of Accounts and Payment Instruments</t>
  </si>
  <si>
    <t>Table 1</t>
  </si>
  <si>
    <t>Ownership of Accounts and Adoption of Account Access Technologies</t>
  </si>
  <si>
    <t>Table 2</t>
  </si>
  <si>
    <t>Adoption of Payment Instruments</t>
  </si>
  <si>
    <t>Incidence of Use of Accounts and Payment Instruments</t>
  </si>
  <si>
    <t>Table 3</t>
  </si>
  <si>
    <t>Share of Consumers Using Payment Instruments</t>
  </si>
  <si>
    <t>Table 4</t>
  </si>
  <si>
    <t>Frequency of Use of Payment Instruments</t>
  </si>
  <si>
    <t>Table 5</t>
  </si>
  <si>
    <t>Table 6</t>
  </si>
  <si>
    <t>Table 7</t>
  </si>
  <si>
    <t>Table 9</t>
  </si>
  <si>
    <t>Table 10</t>
  </si>
  <si>
    <t>Table 11</t>
  </si>
  <si>
    <t>Table 12</t>
  </si>
  <si>
    <t>Use of Credit Card Debt</t>
  </si>
  <si>
    <t>Loss, Theft, or Fraud</t>
  </si>
  <si>
    <t>Table 13</t>
  </si>
  <si>
    <t>Identity Theft, Loss, Theft, or Fraudulent Use of Payment Instruments</t>
  </si>
  <si>
    <t>Assessments</t>
  </si>
  <si>
    <t>Table 14</t>
  </si>
  <si>
    <t>Assessments of Payment Instruments</t>
  </si>
  <si>
    <t>Household Characteristics</t>
  </si>
  <si>
    <t>Table 15</t>
  </si>
  <si>
    <t>Income and Labor Force Status</t>
  </si>
  <si>
    <t>Table 16</t>
  </si>
  <si>
    <t>Demographics and Homeownership</t>
  </si>
  <si>
    <t>Other</t>
  </si>
  <si>
    <t>Percentage of consumers</t>
  </si>
  <si>
    <t>Bank deposit accounts*</t>
  </si>
  <si>
    <t>bnk_acnt_adopt</t>
  </si>
  <si>
    <t>Checking</t>
  </si>
  <si>
    <t>chk_acnt_adopt</t>
  </si>
  <si>
    <t>Savings</t>
  </si>
  <si>
    <t>sav_acnt_adopt</t>
  </si>
  <si>
    <t>Online payment accounts</t>
  </si>
  <si>
    <t>nbop_acnt_adopt</t>
  </si>
  <si>
    <t>PayPal</t>
  </si>
  <si>
    <t>paypal_adopt</t>
  </si>
  <si>
    <t>Zelle</t>
  </si>
  <si>
    <t>—</t>
  </si>
  <si>
    <t>zelle_adopt</t>
  </si>
  <si>
    <t>Venmo</t>
  </si>
  <si>
    <t>venmo_adopt</t>
  </si>
  <si>
    <t>Other nonbank payment services†</t>
  </si>
  <si>
    <t>other_nbops_adopt</t>
  </si>
  <si>
    <t>Deposit account access technologies</t>
  </si>
  <si>
    <t>Online banking</t>
  </si>
  <si>
    <t>ob_adopt</t>
  </si>
  <si>
    <t>Mobile banking</t>
  </si>
  <si>
    <t>mb_adopt</t>
  </si>
  <si>
    <t>* "Bank" is defined as any institution that accepts deposits and offers checking accounts or savings accounts, including regular or internet-based commercial banks, credit unions, and savings and loans. Some checking accounts pay interest on deposits and may be called money market checking accounts.</t>
  </si>
  <si>
    <t>In the past 12 months, did you pay any of the following kinds of fees on your primary bank account? (new question 2022, conditional on being a bank account adopter)</t>
  </si>
  <si>
    <t>ATM fees for withdrawing cash</t>
  </si>
  <si>
    <t>fees_bnkaccnt_1</t>
  </si>
  <si>
    <t>Overdraft fees</t>
  </si>
  <si>
    <t>fees_bnkaccnt_2</t>
  </si>
  <si>
    <t>Bounced check fees</t>
  </si>
  <si>
    <t>fees_bnkaccnt_3</t>
  </si>
  <si>
    <t>Low balance fees</t>
  </si>
  <si>
    <t>fees_bnkaccnt_4</t>
  </si>
  <si>
    <t>fees_bnkaccnt_5</t>
  </si>
  <si>
    <t>Teller fees</t>
  </si>
  <si>
    <t>fees_bnkaccnt_6</t>
  </si>
  <si>
    <t>I did not pay any fees</t>
  </si>
  <si>
    <t>fees_bnkaccnt_7</t>
  </si>
  <si>
    <t>Paper instruments</t>
  </si>
  <si>
    <t>paper_adopt</t>
  </si>
  <si>
    <t>Cash</t>
  </si>
  <si>
    <t>csh_adopt</t>
  </si>
  <si>
    <t>Check</t>
  </si>
  <si>
    <t>chk_adopt</t>
  </si>
  <si>
    <t>Money order</t>
  </si>
  <si>
    <t>mon_adopt</t>
  </si>
  <si>
    <t>Payment cards</t>
  </si>
  <si>
    <t>card_adopt</t>
  </si>
  <si>
    <t>Debit</t>
  </si>
  <si>
    <t>dc_adopt</t>
  </si>
  <si>
    <t>cc_adopt</t>
  </si>
  <si>
    <t>Prepaid</t>
  </si>
  <si>
    <t>svc_adopt</t>
  </si>
  <si>
    <t>Electronic payments</t>
  </si>
  <si>
    <t>elect_adopt</t>
  </si>
  <si>
    <t>Online banking bill payment</t>
  </si>
  <si>
    <t>obbp_adopt</t>
  </si>
  <si>
    <t>Bank account number payment</t>
  </si>
  <si>
    <t>banp_adopt</t>
  </si>
  <si>
    <t>crypto_adopt</t>
  </si>
  <si>
    <t>Table X.1</t>
  </si>
  <si>
    <t>Number of accounts or payment instruments</t>
  </si>
  <si>
    <t>Percentage of adopters</t>
  </si>
  <si>
    <t>6+</t>
  </si>
  <si>
    <t>one</t>
  </si>
  <si>
    <t xml:space="preserve">two </t>
  </si>
  <si>
    <t>three</t>
  </si>
  <si>
    <t>four</t>
  </si>
  <si>
    <t>five</t>
  </si>
  <si>
    <t>six plus</t>
  </si>
  <si>
    <t>Checking accounts</t>
  </si>
  <si>
    <t>pa001_a_num_1</t>
  </si>
  <si>
    <t>pa001_a_num_2</t>
  </si>
  <si>
    <t>pa001_a_num_3</t>
  </si>
  <si>
    <t>pa001_a_num_4</t>
  </si>
  <si>
    <t>pa001_a_num_5</t>
  </si>
  <si>
    <t>pa001_a_num_6</t>
  </si>
  <si>
    <t>Savings accounts</t>
  </si>
  <si>
    <t>pa001_b_num_1</t>
  </si>
  <si>
    <t>pa001_b_num_2</t>
  </si>
  <si>
    <t>pa001_b_num_3</t>
  </si>
  <si>
    <t>pa001_b_num_4</t>
  </si>
  <si>
    <t>pa001_b_num_5</t>
  </si>
  <si>
    <t>pa001_b_num_6</t>
  </si>
  <si>
    <t>Debit cards</t>
  </si>
  <si>
    <t>pa008_a_num_1</t>
  </si>
  <si>
    <t>pa008_a_num_2</t>
  </si>
  <si>
    <t>pa008_a_num_3</t>
  </si>
  <si>
    <t>pa008_a_num_4</t>
  </si>
  <si>
    <t>pa008_a_num_5</t>
  </si>
  <si>
    <t>pa008_a_num_6</t>
  </si>
  <si>
    <t>Credit cards</t>
  </si>
  <si>
    <t>pa056_num_1</t>
  </si>
  <si>
    <t>pa056_num_2</t>
  </si>
  <si>
    <t>pa056_num_3</t>
  </si>
  <si>
    <t>pa056_num_4</t>
  </si>
  <si>
    <t>pa056_num_5</t>
  </si>
  <si>
    <t>pa056_num_6</t>
  </si>
  <si>
    <t>Each of these rows is conditional on having adopted that account or payment instrument</t>
  </si>
  <si>
    <t>Percentage of consumers, payment instrument use in the last 30 days</t>
  </si>
  <si>
    <t>paper_t_m</t>
  </si>
  <si>
    <t>csh_t_m</t>
  </si>
  <si>
    <t>chk_t_m</t>
  </si>
  <si>
    <t>mon_t_m</t>
  </si>
  <si>
    <t>card_t_m</t>
  </si>
  <si>
    <t>dc_t_m</t>
  </si>
  <si>
    <t>Credit or charge</t>
  </si>
  <si>
    <t>cc_t_m</t>
  </si>
  <si>
    <t>svc_t_m</t>
  </si>
  <si>
    <t>elect_t_m</t>
  </si>
  <si>
    <t>obbp_t_m</t>
  </si>
  <si>
    <t>banp_t_m</t>
  </si>
  <si>
    <t>Bill payments</t>
  </si>
  <si>
    <t>Percentage of consumers or adopters and mean dollar value, in the past 12 months</t>
  </si>
  <si>
    <t>Incidence of identity theft</t>
  </si>
  <si>
    <t>Myself and someone I know well</t>
  </si>
  <si>
    <t>Someone I know well only</t>
  </si>
  <si>
    <t>Credit card</t>
  </si>
  <si>
    <t>Debit card</t>
  </si>
  <si>
    <t>† The amount of fraudulent charges may not be the actual amount of the loss borne by consumers. Actual consumer loss depends on the policies of depository institutions and card network agreements.</t>
  </si>
  <si>
    <t>❶</t>
  </si>
  <si>
    <t>⑧</t>
  </si>
  <si>
    <t>&lt;-- do not move or delete these symbols</t>
  </si>
  <si>
    <t>Rankings*</t>
  </si>
  <si>
    <t>Prepaid card</t>
  </si>
  <si>
    <t>BANP†</t>
  </si>
  <si>
    <t>OBBP</t>
  </si>
  <si>
    <t>BANP</t>
  </si>
  <si>
    <t>Acceptance</t>
  </si>
  <si>
    <t>as003_a1</t>
  </si>
  <si>
    <t>as003_b1</t>
  </si>
  <si>
    <t>as003_h1</t>
  </si>
  <si>
    <t>as003_c1</t>
  </si>
  <si>
    <t>as003_d1</t>
  </si>
  <si>
    <t>as003_e1</t>
  </si>
  <si>
    <t>as003_f1</t>
  </si>
  <si>
    <t>as003_g1</t>
  </si>
  <si>
    <t>2015</t>
  </si>
  <si>
    <t>2016</t>
  </si>
  <si>
    <t>2017</t>
  </si>
  <si>
    <t>2018</t>
  </si>
  <si>
    <t>2019</t>
  </si>
  <si>
    <t>2020</t>
  </si>
  <si>
    <t>2021</t>
  </si>
  <si>
    <t>Acquisition and setup</t>
  </si>
  <si>
    <t>as003_a5</t>
  </si>
  <si>
    <t>as003_b5</t>
  </si>
  <si>
    <t>as003_h5</t>
  </si>
  <si>
    <t>as003_c5</t>
  </si>
  <si>
    <t>as003_d5</t>
  </si>
  <si>
    <t>as003_e5</t>
  </si>
  <si>
    <t>as003_f5</t>
  </si>
  <si>
    <t>as003_g5</t>
  </si>
  <si>
    <t>Convenience</t>
  </si>
  <si>
    <t>as003_a3</t>
  </si>
  <si>
    <t>as003_b3</t>
  </si>
  <si>
    <t>as003_h3</t>
  </si>
  <si>
    <t>as003_c3</t>
  </si>
  <si>
    <t>as003_d3</t>
  </si>
  <si>
    <t>as003_e3</t>
  </si>
  <si>
    <t>as003_f3</t>
  </si>
  <si>
    <t>as003_g3</t>
  </si>
  <si>
    <t>Cost</t>
  </si>
  <si>
    <t>as003_a2</t>
  </si>
  <si>
    <t>as003_b2</t>
  </si>
  <si>
    <t>as003_h2</t>
  </si>
  <si>
    <t>as003_c2</t>
  </si>
  <si>
    <t>as003_d2</t>
  </si>
  <si>
    <t>as003_e2</t>
  </si>
  <si>
    <t>as003_f2</t>
  </si>
  <si>
    <t>as003_g2</t>
  </si>
  <si>
    <t>Payment records</t>
  </si>
  <si>
    <t>as003_a6</t>
  </si>
  <si>
    <t>as003_b6</t>
  </si>
  <si>
    <t>as003_h6</t>
  </si>
  <si>
    <t>as003_c6</t>
  </si>
  <si>
    <t>as003_d6</t>
  </si>
  <si>
    <t>as003_e6</t>
  </si>
  <si>
    <t>as003_f6</t>
  </si>
  <si>
    <t>as003_g6</t>
  </si>
  <si>
    <t>Security</t>
  </si>
  <si>
    <t>as003_a4</t>
  </si>
  <si>
    <t>as003_b4</t>
  </si>
  <si>
    <t>as003_h4</t>
  </si>
  <si>
    <t>as003_c4</t>
  </si>
  <si>
    <t>as003_d4</t>
  </si>
  <si>
    <t>as003_e4</t>
  </si>
  <si>
    <t>as003_f4</t>
  </si>
  <si>
    <t>as003_g4</t>
  </si>
  <si>
    <t>† BANP = Bank account number payment, OBBP = Online banking bill payment.</t>
  </si>
  <si>
    <t>Percentage of consumers*</t>
  </si>
  <si>
    <t>Household income</t>
  </si>
  <si>
    <t>Less than $25,000</t>
  </si>
  <si>
    <t>inc_lt25</t>
  </si>
  <si>
    <t>$25,000–$49,999</t>
  </si>
  <si>
    <t>inc_2549</t>
  </si>
  <si>
    <t>$50,000–$74,999</t>
  </si>
  <si>
    <t>inc_5074</t>
  </si>
  <si>
    <t>$75,000–$99,999</t>
  </si>
  <si>
    <t>inc_7599</t>
  </si>
  <si>
    <t>$100,000–$124,999</t>
  </si>
  <si>
    <t>inc_100124</t>
  </si>
  <si>
    <t>$125,000–$199,999</t>
  </si>
  <si>
    <t>inc_125199</t>
  </si>
  <si>
    <t>$200,000–$499,999</t>
  </si>
  <si>
    <t>inc_200499</t>
  </si>
  <si>
    <t>$500,000 or more</t>
  </si>
  <si>
    <t>inc_gt500</t>
  </si>
  <si>
    <t>Labor force status</t>
  </si>
  <si>
    <t>Currently working</t>
  </si>
  <si>
    <t>working_now</t>
  </si>
  <si>
    <t>On sick or other leave</t>
  </si>
  <si>
    <t>on_sick_leave</t>
  </si>
  <si>
    <t>Unemployed – on layoff†</t>
  </si>
  <si>
    <t>unemp_layoff</t>
  </si>
  <si>
    <t>Unemployed – looking</t>
  </si>
  <si>
    <t>unemp_looking</t>
  </si>
  <si>
    <t>Retired</t>
  </si>
  <si>
    <t>retired</t>
  </si>
  <si>
    <t>Disabled</t>
  </si>
  <si>
    <t>disabled</t>
  </si>
  <si>
    <t>job_other</t>
  </si>
  <si>
    <t>Selected multiple categories</t>
  </si>
  <si>
    <t>job_mixed</t>
  </si>
  <si>
    <t>* Estimates are weighted. The table of unweighted sample demographics is available upon request.</t>
  </si>
  <si>
    <t>† The numbers for unemployment differ from the official BLS numbers due to differences between the UAS panel and the BLS in the methodologies for collecting the data and computing the unemployment rate.</t>
  </si>
  <si>
    <t>Percentage of consumers, except where noted*</t>
  </si>
  <si>
    <t>U.S. Population age 18 or older (millions)†</t>
  </si>
  <si>
    <t>&lt;-- † Source: Bureau of Labor Statistics data series LNU00076975</t>
  </si>
  <si>
    <t>Number of survey respondents</t>
  </si>
  <si>
    <t>Gender</t>
  </si>
  <si>
    <t>Male</t>
  </si>
  <si>
    <t>male</t>
  </si>
  <si>
    <t>Female</t>
  </si>
  <si>
    <t>female</t>
  </si>
  <si>
    <t>Age</t>
  </si>
  <si>
    <t>18–24</t>
  </si>
  <si>
    <t>age_u25</t>
  </si>
  <si>
    <t>25–34</t>
  </si>
  <si>
    <t>age_2534</t>
  </si>
  <si>
    <t>35–44</t>
  </si>
  <si>
    <t>age_3544</t>
  </si>
  <si>
    <t>45–54</t>
  </si>
  <si>
    <t>age_4554</t>
  </si>
  <si>
    <t>55–64</t>
  </si>
  <si>
    <t>age_5564</t>
  </si>
  <si>
    <t>65 and older</t>
  </si>
  <si>
    <t>age_O65</t>
  </si>
  <si>
    <t>Race</t>
  </si>
  <si>
    <t>White</t>
  </si>
  <si>
    <t>white</t>
  </si>
  <si>
    <t>Black</t>
  </si>
  <si>
    <t>black</t>
  </si>
  <si>
    <t>Asian</t>
  </si>
  <si>
    <t>asian</t>
  </si>
  <si>
    <t>other</t>
  </si>
  <si>
    <t>Mixed</t>
  </si>
  <si>
    <t>mixed</t>
  </si>
  <si>
    <t>Ethnicity</t>
  </si>
  <si>
    <t>Hispanic or Latino</t>
  </si>
  <si>
    <t>latino</t>
  </si>
  <si>
    <t>Education</t>
  </si>
  <si>
    <t>No high school diploma</t>
  </si>
  <si>
    <t>edu_lhs</t>
  </si>
  <si>
    <t>High school</t>
  </si>
  <si>
    <t>edu_hs</t>
  </si>
  <si>
    <t>Some college</t>
  </si>
  <si>
    <t>edu_sc</t>
  </si>
  <si>
    <t>College</t>
  </si>
  <si>
    <t>edu_c</t>
  </si>
  <si>
    <t>Post-graduate study</t>
  </si>
  <si>
    <t>edu_pgs</t>
  </si>
  <si>
    <t xml:space="preserve">Homeownership rate </t>
  </si>
  <si>
    <t>own_home</t>
  </si>
  <si>
    <t>† Source: Bureau of Labor Statistics data series LNU00076975, (Unadj) Population Level - 18 years and over.</t>
  </si>
  <si>
    <t>Table X</t>
  </si>
  <si>
    <t>Buy now, pay later</t>
  </si>
  <si>
    <t>Heard of Buy Now, Pay Later</t>
  </si>
  <si>
    <t>heard_of_bnpl</t>
  </si>
  <si>
    <t>Offered Buy Now, Pay Later</t>
  </si>
  <si>
    <t>offered_bnpl</t>
  </si>
  <si>
    <t>used_bnpl</t>
  </si>
  <si>
    <t>How many times used in last 30 days</t>
  </si>
  <si>
    <t>1 time</t>
  </si>
  <si>
    <t>bnpl006_1</t>
  </si>
  <si>
    <t>2 times</t>
  </si>
  <si>
    <t>bnpl006_2</t>
  </si>
  <si>
    <t>3 to 5 times</t>
  </si>
  <si>
    <t>bnpl006_3</t>
  </si>
  <si>
    <t>More than 5 times</t>
  </si>
  <si>
    <t>bnpl006_4</t>
  </si>
  <si>
    <t>For most recent payment, how many installments</t>
  </si>
  <si>
    <t>2 installments</t>
  </si>
  <si>
    <t>bnpl004_2</t>
  </si>
  <si>
    <t>3 installments</t>
  </si>
  <si>
    <t>bnpl004_3</t>
  </si>
  <si>
    <t>4 installments</t>
  </si>
  <si>
    <t>bnpl004_4</t>
  </si>
  <si>
    <t>5 installments</t>
  </si>
  <si>
    <t>bnpl004_5</t>
  </si>
  <si>
    <t>6 or more installments</t>
  </si>
  <si>
    <t>bnpl004_6</t>
  </si>
  <si>
    <t>Crypto</t>
  </si>
  <si>
    <t>Percents</t>
  </si>
  <si>
    <t>Heard of cryptocurrency</t>
  </si>
  <si>
    <t>Own cryptocurrency</t>
  </si>
  <si>
    <t>Owns Bitcoin</t>
  </si>
  <si>
    <t>crypto_own_bitcoin</t>
  </si>
  <si>
    <t>Owns Ethereum</t>
  </si>
  <si>
    <t>crypto_own_ethereum</t>
  </si>
  <si>
    <t>Owns Dogecoin</t>
  </si>
  <si>
    <t>crypto_own_dogecoin</t>
  </si>
  <si>
    <t>Owns Litecoin</t>
  </si>
  <si>
    <t>crypto_own_litecoin</t>
  </si>
  <si>
    <t>Owns other kind of coin</t>
  </si>
  <si>
    <t>crypto_own_othercoin</t>
  </si>
  <si>
    <t>I use it to buy goods and services in the United States</t>
  </si>
  <si>
    <t>pa126_a_unrand_1</t>
  </si>
  <si>
    <t>I use it to make remittances or other international payments</t>
  </si>
  <si>
    <t>It is an investment</t>
  </si>
  <si>
    <t>pa126_a_unrand_3</t>
  </si>
  <si>
    <t>It allows me to make payments anonymously</t>
  </si>
  <si>
    <t>pa126_a_unrand_4</t>
  </si>
  <si>
    <t>It uses secure blockchain technology to prevent loss and fraud</t>
  </si>
  <si>
    <t>pa126_a_unrand_5</t>
  </si>
  <si>
    <t>I am interested in new technologies</t>
  </si>
  <si>
    <t>pa126_a_unrand_6</t>
  </si>
  <si>
    <t>I do not trust banks</t>
  </si>
  <si>
    <t>I do not trust the government or U.S. dollar</t>
  </si>
  <si>
    <t>pa126_a_unrand_8</t>
  </si>
  <si>
    <t>pa126_a_unrand_9</t>
  </si>
  <si>
    <t>Bought crypto in the past 12 months</t>
  </si>
  <si>
    <t>bought_crypto</t>
  </si>
  <si>
    <t>Sold crypto in the past 12 months</t>
  </si>
  <si>
    <t>sold_crypto</t>
  </si>
  <si>
    <t>Made purchase with crypto in the past 12 months</t>
  </si>
  <si>
    <t>made_purchase_with_crypto</t>
  </si>
  <si>
    <t>Mean dollar value of cryptocurrency that respondent owns</t>
  </si>
  <si>
    <t>crypto_dollar_value_mean</t>
  </si>
  <si>
    <t>25th percentile dollar value of crypto</t>
  </si>
  <si>
    <t>crypto_dollar_value_p25</t>
  </si>
  <si>
    <t>Median dollar value of crypto</t>
  </si>
  <si>
    <t>crypto_dollar_value_p50</t>
  </si>
  <si>
    <t>75th percentile dollar value of crypto</t>
  </si>
  <si>
    <t>crypto_dollar_value_p75</t>
  </si>
  <si>
    <t>90th percentile dollar value of crypto</t>
  </si>
  <si>
    <t>crypto_dollar_value_p90</t>
  </si>
  <si>
    <t>95th percentile dollar value of crypto</t>
  </si>
  <si>
    <t>crypto_dollar_value_p95</t>
  </si>
  <si>
    <t>99th percentile dollar value of crypto</t>
  </si>
  <si>
    <t>crypto_dollar_value_p99</t>
  </si>
  <si>
    <t>Credit card adopters</t>
  </si>
  <si>
    <t>Percentage</t>
  </si>
  <si>
    <t xml:space="preserve">Carried unpaid balance at any time during the past 12 months </t>
  </si>
  <si>
    <t xml:space="preserve">Carried unpaid balance last month </t>
  </si>
  <si>
    <t>cc_debt_lastmonthrevolver</t>
  </si>
  <si>
    <t>Much lower</t>
  </si>
  <si>
    <t>Lower</t>
  </si>
  <si>
    <t>About the same</t>
  </si>
  <si>
    <t>Higher</t>
  </si>
  <si>
    <t>Much higher</t>
  </si>
  <si>
    <t>Did not have balance 12 months ago</t>
  </si>
  <si>
    <t>Dollar values</t>
  </si>
  <si>
    <t>Mean credit card balance unpaid, previous month, all adopters</t>
  </si>
  <si>
    <t>cc_debt_adopter_amnt</t>
  </si>
  <si>
    <t>Per adopter with unpaid balance</t>
  </si>
  <si>
    <t>Median credit card balance unpaid, previous month, all adopters</t>
  </si>
  <si>
    <t>In the past 12 months, did you pay any of the following kinds of fees on your primary credit card? (new question 2022, conditional on being a credit card adopter)</t>
  </si>
  <si>
    <t>Cash advance fee</t>
  </si>
  <si>
    <t>fees_creditcard_1</t>
  </si>
  <si>
    <t>Late payment fee</t>
  </si>
  <si>
    <t>fees_creditcard_2</t>
  </si>
  <si>
    <t>Balance transfer fee</t>
  </si>
  <si>
    <t>fees_creditcard_3</t>
  </si>
  <si>
    <t>Annual fee</t>
  </si>
  <si>
    <t>fees_creditcard_4</t>
  </si>
  <si>
    <t>Over-limit fee (also known as overdraft fee)</t>
  </si>
  <si>
    <t>fees_creditcard_5</t>
  </si>
  <si>
    <t>Foreign transaction fee</t>
  </si>
  <si>
    <t>fees_creditcard_6</t>
  </si>
  <si>
    <t>fees_creditcard_7</t>
  </si>
  <si>
    <t>cc_rewards</t>
  </si>
  <si>
    <t>cc_unpaid_balance</t>
  </si>
  <si>
    <t>cc_unpaid_balance_total</t>
  </si>
  <si>
    <t>pu011_1</t>
  </si>
  <si>
    <t>pu011_2</t>
  </si>
  <si>
    <t>pu011_3</t>
  </si>
  <si>
    <t>pu011_4</t>
  </si>
  <si>
    <t>pu011_5</t>
  </si>
  <si>
    <t>pu011_6</t>
  </si>
  <si>
    <t>Percents, conditional on not having a bank account</t>
  </si>
  <si>
    <t>I don't write enough checks to make it worthwhile</t>
  </si>
  <si>
    <t>pa002_unrand_1</t>
  </si>
  <si>
    <t>The minimum balance is too high</t>
  </si>
  <si>
    <t>pa002_unrand_2</t>
  </si>
  <si>
    <t>I don't like dealing with banks</t>
  </si>
  <si>
    <t>pa002_unrand_3</t>
  </si>
  <si>
    <t>The fees and service charges are too high</t>
  </si>
  <si>
    <t>pa002_unrand_4</t>
  </si>
  <si>
    <t>No bank has convenient hours or location</t>
  </si>
  <si>
    <t>pa002_unrand_5</t>
  </si>
  <si>
    <t>No bank will give me a checking account</t>
  </si>
  <si>
    <t>pa002_unrand_6</t>
  </si>
  <si>
    <t>pa002_unrand_7</t>
  </si>
  <si>
    <t>Online payments</t>
  </si>
  <si>
    <t>q115_b_1</t>
  </si>
  <si>
    <t>q165_a_1</t>
  </si>
  <si>
    <t>q115_c_1</t>
  </si>
  <si>
    <t>q115_b_2</t>
  </si>
  <si>
    <t>q165_a_2</t>
  </si>
  <si>
    <t>q115_c_2</t>
  </si>
  <si>
    <t>q115_b_3</t>
  </si>
  <si>
    <t>q165_a_3</t>
  </si>
  <si>
    <t>q115_c_3</t>
  </si>
  <si>
    <t>q115_b_4</t>
  </si>
  <si>
    <t>q165_a_4</t>
  </si>
  <si>
    <t>q115_c_4</t>
  </si>
  <si>
    <t>Prepaid/Gift/EBT card</t>
  </si>
  <si>
    <t>q115_b_5</t>
  </si>
  <si>
    <t>q165_a_5</t>
  </si>
  <si>
    <t>q115_c_5</t>
  </si>
  <si>
    <t>q115_b_6</t>
  </si>
  <si>
    <t>q165_a_6</t>
  </si>
  <si>
    <t>q115_c_6</t>
  </si>
  <si>
    <t>q115_b_7</t>
  </si>
  <si>
    <t>q165_a_7</t>
  </si>
  <si>
    <t>q115_c_7</t>
  </si>
  <si>
    <t>q115_b_8</t>
  </si>
  <si>
    <t>q165_a_8</t>
  </si>
  <si>
    <t>q115_c_8</t>
  </si>
  <si>
    <t>Mobile payment apps such as PayPal, Zelle, Venmo, etc.</t>
  </si>
  <si>
    <t>q115_b_10</t>
  </si>
  <si>
    <t>q165_a_10</t>
  </si>
  <si>
    <t>q115_c_10</t>
  </si>
  <si>
    <t>Account-to-account transfer</t>
  </si>
  <si>
    <t>q115_b_11</t>
  </si>
  <si>
    <t>q165_a_11</t>
  </si>
  <si>
    <t>q115_c_11</t>
  </si>
  <si>
    <t>Other payment method</t>
  </si>
  <si>
    <t>q115_b_13</t>
  </si>
  <si>
    <t>q165_a_13</t>
  </si>
  <si>
    <t>q115_c_13</t>
  </si>
  <si>
    <t>variable</t>
  </si>
  <si>
    <t>created_variable</t>
  </si>
  <si>
    <t>question text</t>
  </si>
  <si>
    <t>Percent</t>
  </si>
  <si>
    <t>Notes</t>
  </si>
  <si>
    <t>pa031</t>
  </si>
  <si>
    <t>blank_checks</t>
  </si>
  <si>
    <t>Do you have any blank, unused checks?</t>
  </si>
  <si>
    <t>Percent of adopters</t>
  </si>
  <si>
    <t>pa035</t>
  </si>
  <si>
    <t>written_paper_checks</t>
  </si>
  <si>
    <t>Have you written a paper check to make a payment in the past 12 months?</t>
  </si>
  <si>
    <t>pa013</t>
  </si>
  <si>
    <t>accessed_online_banking</t>
  </si>
  <si>
    <t>In the past 12 months, have you accessed any of your bank accounts using online banking?</t>
  </si>
  <si>
    <t>pa026_a</t>
  </si>
  <si>
    <t>accessed_mobile_banking</t>
  </si>
  <si>
    <t>In the past 12 months, have you accessed any of your bank accounts using mobile banking?</t>
  </si>
  <si>
    <t>pa198_a</t>
  </si>
  <si>
    <t>gift_card_adopt</t>
  </si>
  <si>
    <t>pa198_c</t>
  </si>
  <si>
    <t>transit_card_adopt</t>
  </si>
  <si>
    <t>pa198_f</t>
  </si>
  <si>
    <t>govt_benefits_card_adopt</t>
  </si>
  <si>
    <t>pa198_g</t>
  </si>
  <si>
    <t>payroll_card_adopt</t>
  </si>
  <si>
    <t>pa198_i</t>
  </si>
  <si>
    <t>employee_benefit_card_adopt</t>
  </si>
  <si>
    <t>pa198_k</t>
  </si>
  <si>
    <t>rebate_card_adopt</t>
  </si>
  <si>
    <t>pa198_b</t>
  </si>
  <si>
    <t>general_purpose_prepaid_card_adopt</t>
  </si>
  <si>
    <t>ph009_a_unrand</t>
  </si>
  <si>
    <t>Respondent or somebody else in household lost their primary job in the past 12 months</t>
  </si>
  <si>
    <t>ph009_b_unrand</t>
  </si>
  <si>
    <t>Declared bankruptcy in past 12 months</t>
  </si>
  <si>
    <t>ph009_c_unrand</t>
  </si>
  <si>
    <t>Mortgage foreclosure on primary home in past 12 months</t>
  </si>
  <si>
    <t>ph009_d_unrand</t>
  </si>
  <si>
    <t xml:space="preserve">Credit card account closed or frozen by the bank or card company in past 12 months. </t>
  </si>
  <si>
    <t>pa040_e</t>
  </si>
  <si>
    <t>remittance_user</t>
  </si>
  <si>
    <t xml:space="preserve">In the past 12 months, have you sent a remittance to a person or account in another country? </t>
  </si>
  <si>
    <t>pa042_a</t>
  </si>
  <si>
    <t>mon_order_nonbank</t>
  </si>
  <si>
    <t>In the past 12 months, did you purchase any money orders from a non-bank source?</t>
  </si>
  <si>
    <t>pa042_e</t>
  </si>
  <si>
    <t>remittance_nonbank</t>
  </si>
  <si>
    <t>Did you send any of the remittances you used in the past 12 months from a non-bank source?</t>
  </si>
  <si>
    <t>(conditional on having sent a remittance in the past 12 months, variable remittance_user)</t>
  </si>
  <si>
    <t>pa055_a2</t>
  </si>
  <si>
    <t>check_cashing_store</t>
  </si>
  <si>
    <t xml:space="preserve">In the past 12 months, have you used a check cashing store to get cash? </t>
  </si>
  <si>
    <t>mon_order_nonbank_mean_num</t>
  </si>
  <si>
    <t xml:space="preserve">In the past 30 days, how many times did you purchase any money orders from a non-bank source? </t>
  </si>
  <si>
    <t>remittance_nonbank_mean_num</t>
  </si>
  <si>
    <t>In the past 30 days, how many times did you send a remittance using a non-bank source?</t>
  </si>
  <si>
    <t>made_payment_using_computer</t>
  </si>
  <si>
    <t>In the past 12 months, have you made any payments using a computer?</t>
  </si>
  <si>
    <t>made_payment_using_mobile</t>
  </si>
  <si>
    <t>In the past 12 months, have you made any payments using a mobile phone or tablet?</t>
  </si>
  <si>
    <t>uses_automatic_billpay</t>
  </si>
  <si>
    <t>Do you have any automatic bill payments set up to occur this month?</t>
  </si>
  <si>
    <t>used_device_to_pay_in_store</t>
  </si>
  <si>
    <t>In the past 12 months, have you used a mobile phone or tablet to make a payment while you were in-person at a store?</t>
  </si>
  <si>
    <t>used_device_to_pay_another_person</t>
  </si>
  <si>
    <t>In the past 12 months, have you used a mobile phone or tablet to pay or give money to another person?</t>
  </si>
  <si>
    <t>identity_theft_victim</t>
  </si>
  <si>
    <t>In the past 12 months, have you been a victim of identity theft?</t>
  </si>
  <si>
    <t>fraud_cc</t>
  </si>
  <si>
    <t>In the past 12 months, have you had any fraud or fraudulent activity committed on any of these payment methods that you own? CREDIT CARD</t>
  </si>
  <si>
    <t>fraud_dc</t>
  </si>
  <si>
    <t>In the past 12 months, have you had any fraud or fraudulent activity committed on any of these payment methods that you own? DEBIT CARD</t>
  </si>
  <si>
    <t>fraud_checking</t>
  </si>
  <si>
    <t>In the past 12 months, have you had any fraud or fraudulent activity committed on any of these payment methods that you own? CHECKING ACCOUNT</t>
  </si>
  <si>
    <t>ph006_1</t>
  </si>
  <si>
    <t>FICO score estimate - Below 600</t>
  </si>
  <si>
    <t>ph006_2</t>
  </si>
  <si>
    <t>FICO score estimate - 600-649</t>
  </si>
  <si>
    <t>ph006_3</t>
  </si>
  <si>
    <t>FICO score estimate - 650-699</t>
  </si>
  <si>
    <t>ph006_4</t>
  </si>
  <si>
    <t>FICO score estimate - 700-749</t>
  </si>
  <si>
    <t>ph006_5</t>
  </si>
  <si>
    <t>FICO score estimate - 750-800</t>
  </si>
  <si>
    <t>ph006_6</t>
  </si>
  <si>
    <t>FICO score estimate - Above 800</t>
  </si>
  <si>
    <t>ph006_7</t>
  </si>
  <si>
    <t>FICO score estimate - Don't know</t>
  </si>
  <si>
    <t>var_name</t>
  </si>
  <si>
    <t>mean</t>
  </si>
  <si>
    <t>SE</t>
  </si>
  <si>
    <t>ci_lower</t>
  </si>
  <si>
    <t>ci_upper</t>
  </si>
  <si>
    <t>new.laborstatus1</t>
  </si>
  <si>
    <t>new.laborstatus2</t>
  </si>
  <si>
    <t>new.laborstatus3</t>
  </si>
  <si>
    <t>new.laborstatus4</t>
  </si>
  <si>
    <t>new.laborstatus5</t>
  </si>
  <si>
    <t>new.laborstatus6</t>
  </si>
  <si>
    <t>new.laborstatus7</t>
  </si>
  <si>
    <t>new.laborstatus99</t>
  </si>
  <si>
    <t>new.race1</t>
  </si>
  <si>
    <t>new.race2</t>
  </si>
  <si>
    <t>new.race3</t>
  </si>
  <si>
    <t>new.race4</t>
  </si>
  <si>
    <t>new.race5</t>
  </si>
  <si>
    <t>new.race99</t>
  </si>
  <si>
    <t>crypto_t_m</t>
  </si>
  <si>
    <t>age_o65</t>
  </si>
  <si>
    <t>pa126_a_unrand</t>
  </si>
  <si>
    <t>pa002_unrand</t>
  </si>
  <si>
    <t>pu011_NA</t>
  </si>
  <si>
    <t>pa001_a_num_NA</t>
  </si>
  <si>
    <t>pa001_b_num_NA</t>
  </si>
  <si>
    <t>pa008_a_num_NA</t>
  </si>
  <si>
    <t>pa056_num_NA</t>
  </si>
  <si>
    <t>bnpl006_NA</t>
  </si>
  <si>
    <t>bnpl004_NA</t>
  </si>
  <si>
    <t>pa126_a_unrand_NA</t>
  </si>
  <si>
    <t>pa002_unrand_NA</t>
  </si>
  <si>
    <t>q115_b_NA</t>
  </si>
  <si>
    <t>q165_a_NA</t>
  </si>
  <si>
    <t>q115_c_NA</t>
  </si>
  <si>
    <t>ph006_NA</t>
  </si>
  <si>
    <t>as003_i4</t>
  </si>
  <si>
    <t>as003_i1</t>
  </si>
  <si>
    <t>as003_i2</t>
  </si>
  <si>
    <t>as003_i3</t>
  </si>
  <si>
    <t>as003_i5</t>
  </si>
  <si>
    <t>as003_i6</t>
  </si>
  <si>
    <t>as003_a7</t>
  </si>
  <si>
    <t>as003_b7</t>
  </si>
  <si>
    <t>as003_c7</t>
  </si>
  <si>
    <t>as003_d7</t>
  </si>
  <si>
    <t>as003_e7</t>
  </si>
  <si>
    <t>as003_f7</t>
  </si>
  <si>
    <t>as003_g7</t>
  </si>
  <si>
    <t>as003_h7</t>
  </si>
  <si>
    <t>as003_i7</t>
  </si>
  <si>
    <t>crypto_dollar_value_min</t>
  </si>
  <si>
    <t>NA</t>
  </si>
  <si>
    <t>crypto_dollar_value_max</t>
  </si>
  <si>
    <t>In person</t>
  </si>
  <si>
    <t>Number per consumer</t>
  </si>
  <si>
    <t>Used Buy Now, Pay Later in last 30 days</t>
  </si>
  <si>
    <t>Please tell us the payment method you most prefer to use for making…</t>
  </si>
  <si>
    <t>d15_paypref_nb1</t>
  </si>
  <si>
    <t>d15_paypref_nb1_why</t>
  </si>
  <si>
    <t>d15_paypref_nb2</t>
  </si>
  <si>
    <t>d15_paypref_nb2_why</t>
  </si>
  <si>
    <t>d15_paypref_b1</t>
  </si>
  <si>
    <t>d15_paypref_b1_why</t>
  </si>
  <si>
    <t>d15_paypref_b2</t>
  </si>
  <si>
    <t>d15_paypref_b2_why</t>
  </si>
  <si>
    <t>d15_paypref_web</t>
  </si>
  <si>
    <t>d15_paypref_web_why</t>
  </si>
  <si>
    <t>d15_paypref_lt10</t>
  </si>
  <si>
    <t>d15_paypref_10to25</t>
  </si>
  <si>
    <t>d15_paypref_25to50</t>
  </si>
  <si>
    <t>d15_paypref_50to100</t>
  </si>
  <si>
    <t>d15_paypref_100plus</t>
  </si>
  <si>
    <t>d15_paypref_b1_1</t>
  </si>
  <si>
    <t>d15_paypref_b1_2</t>
  </si>
  <si>
    <t>d15_paypref_b1_3</t>
  </si>
  <si>
    <t>d15_paypref_b1_4</t>
  </si>
  <si>
    <t>d15_paypref_b1_5</t>
  </si>
  <si>
    <t>d15_paypref_b1_6</t>
  </si>
  <si>
    <t>d15_paypref_b1_7</t>
  </si>
  <si>
    <t>d15_paypref_b1_8</t>
  </si>
  <si>
    <t>d15_paypref_b1_9</t>
  </si>
  <si>
    <t>d15_paypref_b1_12</t>
  </si>
  <si>
    <t>d15_paypref_b1_13</t>
  </si>
  <si>
    <t>d15_paypref_b1_NA</t>
  </si>
  <si>
    <t>d15_paypref_nb1_1</t>
  </si>
  <si>
    <t>d15_paypref_nb1_2</t>
  </si>
  <si>
    <t>d15_paypref_nb1_3</t>
  </si>
  <si>
    <t>d15_paypref_nb1_4</t>
  </si>
  <si>
    <t>d15_paypref_nb1_5</t>
  </si>
  <si>
    <t>d15_paypref_nb1_6</t>
  </si>
  <si>
    <t>d15_paypref_nb1_7</t>
  </si>
  <si>
    <t>d15_paypref_nb1_8</t>
  </si>
  <si>
    <t>d15_paypref_nb1_12</t>
  </si>
  <si>
    <t>d15_paypref_nb1_13</t>
  </si>
  <si>
    <t>d15_paypref_nb1_NA</t>
  </si>
  <si>
    <t>d15_paypref_web_1</t>
  </si>
  <si>
    <t>d15_paypref_web_2</t>
  </si>
  <si>
    <t>d15_paypref_web_3</t>
  </si>
  <si>
    <t>d15_paypref_web_4</t>
  </si>
  <si>
    <t>d15_paypref_web_5</t>
  </si>
  <si>
    <t>d15_paypref_web_6</t>
  </si>
  <si>
    <t>d15_paypref_web_7</t>
  </si>
  <si>
    <t>d15_paypref_web_8</t>
  </si>
  <si>
    <t>d15_paypref_web_12</t>
  </si>
  <si>
    <t>d15_paypref_web_13</t>
  </si>
  <si>
    <t>d15_paypref_web_NA</t>
  </si>
  <si>
    <t>d16_paypref_nb1</t>
  </si>
  <si>
    <t>d16_paypref_nb1_why</t>
  </si>
  <si>
    <t>d16_paypref_nb2</t>
  </si>
  <si>
    <t>d16_paypref_nb2_why</t>
  </si>
  <si>
    <t>d16_paypref_b1</t>
  </si>
  <si>
    <t>d16_paypref_b1_why</t>
  </si>
  <si>
    <t>d16_paypref_b2</t>
  </si>
  <si>
    <t>d16_paypref_b2_why</t>
  </si>
  <si>
    <t>d16_paypref_web</t>
  </si>
  <si>
    <t>d16_paypref_web_why</t>
  </si>
  <si>
    <t>d16_paypref_lt10</t>
  </si>
  <si>
    <t>d16_paypref_10to25</t>
  </si>
  <si>
    <t>d16_paypref_25to50</t>
  </si>
  <si>
    <t>d16_paypref_50to100</t>
  </si>
  <si>
    <t>d16_paypref_100plus</t>
  </si>
  <si>
    <t>d16_paypref_b1_1</t>
  </si>
  <si>
    <t>d16_paypref_b1_2</t>
  </si>
  <si>
    <t>d16_paypref_b1_3</t>
  </si>
  <si>
    <t>d16_paypref_b1_4</t>
  </si>
  <si>
    <t>d16_paypref_b1_5</t>
  </si>
  <si>
    <t>d16_paypref_b1_6</t>
  </si>
  <si>
    <t>d16_paypref_b1_7</t>
  </si>
  <si>
    <t>d16_paypref_b1_8</t>
  </si>
  <si>
    <t>d16_paypref_b1_10</t>
  </si>
  <si>
    <t>d16_paypref_b1_11</t>
  </si>
  <si>
    <t>d16_paypref_b1_12</t>
  </si>
  <si>
    <t>d16_paypref_b1_13</t>
  </si>
  <si>
    <t>d16_paypref_b1_NA</t>
  </si>
  <si>
    <t>d16_paypref_nb1_1</t>
  </si>
  <si>
    <t>d16_paypref_nb1_2</t>
  </si>
  <si>
    <t>d16_paypref_nb1_3</t>
  </si>
  <si>
    <t>d16_paypref_nb1_4</t>
  </si>
  <si>
    <t>d16_paypref_nb1_5</t>
  </si>
  <si>
    <t>d16_paypref_nb1_6</t>
  </si>
  <si>
    <t>d16_paypref_nb1_7</t>
  </si>
  <si>
    <t>d16_paypref_nb1_8</t>
  </si>
  <si>
    <t>d16_paypref_nb1_9</t>
  </si>
  <si>
    <t>d16_paypref_nb1_10</t>
  </si>
  <si>
    <t>d16_paypref_nb1_11</t>
  </si>
  <si>
    <t>d16_paypref_nb1_12</t>
  </si>
  <si>
    <t>d16_paypref_nb1_13</t>
  </si>
  <si>
    <t>d16_paypref_nb1_NA</t>
  </si>
  <si>
    <t>d16_paypref_web_1</t>
  </si>
  <si>
    <t>d16_paypref_web_2</t>
  </si>
  <si>
    <t>d16_paypref_web_3</t>
  </si>
  <si>
    <t>d16_paypref_web_4</t>
  </si>
  <si>
    <t>d16_paypref_web_5</t>
  </si>
  <si>
    <t>d16_paypref_web_6</t>
  </si>
  <si>
    <t>d16_paypref_web_7</t>
  </si>
  <si>
    <t>d16_paypref_web_8</t>
  </si>
  <si>
    <t>d16_paypref_web_10</t>
  </si>
  <si>
    <t>d16_paypref_web_11</t>
  </si>
  <si>
    <t>d16_paypref_web_12</t>
  </si>
  <si>
    <t>d16_paypref_web_13</t>
  </si>
  <si>
    <t>d16_paypref_web_NA</t>
  </si>
  <si>
    <t>d17_paypref_b1</t>
  </si>
  <si>
    <t>d17_paypref_b2</t>
  </si>
  <si>
    <t>d17_paypref_nb1</t>
  </si>
  <si>
    <t>d17_paypref_nb2</t>
  </si>
  <si>
    <t>d17_paypref_lt10</t>
  </si>
  <si>
    <t>d17_paypref_10to25</t>
  </si>
  <si>
    <t>d17_paypref_25to50</t>
  </si>
  <si>
    <t>d17_paypref_50to100</t>
  </si>
  <si>
    <t>d17_paypref_100plus</t>
  </si>
  <si>
    <t>d17_paypref_web</t>
  </si>
  <si>
    <t>d17_paypref_b1_why</t>
  </si>
  <si>
    <t>d17_paypref_b2_why</t>
  </si>
  <si>
    <t>d17_paypref_nb1_why</t>
  </si>
  <si>
    <t>d17_paypref_nb2_why</t>
  </si>
  <si>
    <t>d17_paypref_web_why</t>
  </si>
  <si>
    <t>d17_paypref_b1_1</t>
  </si>
  <si>
    <t>d17_paypref_b1_2</t>
  </si>
  <si>
    <t>d17_paypref_b1_3</t>
  </si>
  <si>
    <t>d17_paypref_b1_4</t>
  </si>
  <si>
    <t>d17_paypref_b1_5</t>
  </si>
  <si>
    <t>d17_paypref_b1_6</t>
  </si>
  <si>
    <t>d17_paypref_b1_7</t>
  </si>
  <si>
    <t>d17_paypref_b1_8</t>
  </si>
  <si>
    <t>d17_paypref_b1_10</t>
  </si>
  <si>
    <t>d17_paypref_b1_11</t>
  </si>
  <si>
    <t>d17_paypref_b1_12</t>
  </si>
  <si>
    <t>d17_paypref_b1_13</t>
  </si>
  <si>
    <t>d17_paypref_b1_NA</t>
  </si>
  <si>
    <t>d17_paypref_nb1_1</t>
  </si>
  <si>
    <t>d17_paypref_nb1_2</t>
  </si>
  <si>
    <t>d17_paypref_nb1_3</t>
  </si>
  <si>
    <t>d17_paypref_nb1_4</t>
  </si>
  <si>
    <t>d17_paypref_nb1_5</t>
  </si>
  <si>
    <t>d17_paypref_nb1_6</t>
  </si>
  <si>
    <t>d17_paypref_nb1_7</t>
  </si>
  <si>
    <t>d17_paypref_nb1_8</t>
  </si>
  <si>
    <t>d17_paypref_nb1_10</t>
  </si>
  <si>
    <t>d17_paypref_nb1_11</t>
  </si>
  <si>
    <t>d17_paypref_nb1_12</t>
  </si>
  <si>
    <t>d17_paypref_nb1_13</t>
  </si>
  <si>
    <t>d17_paypref_nb1_NA</t>
  </si>
  <si>
    <t>d17_paypref_web_1</t>
  </si>
  <si>
    <t>d17_paypref_web_2</t>
  </si>
  <si>
    <t>d17_paypref_web_3</t>
  </si>
  <si>
    <t>d17_paypref_web_4</t>
  </si>
  <si>
    <t>d17_paypref_web_5</t>
  </si>
  <si>
    <t>d17_paypref_web_6</t>
  </si>
  <si>
    <t>d17_paypref_web_7</t>
  </si>
  <si>
    <t>d17_paypref_web_8</t>
  </si>
  <si>
    <t>d17_paypref_web_10</t>
  </si>
  <si>
    <t>d17_paypref_web_11</t>
  </si>
  <si>
    <t>d17_paypref_web_12</t>
  </si>
  <si>
    <t>d17_paypref_web_13</t>
  </si>
  <si>
    <t>d17_paypref_web_NA</t>
  </si>
  <si>
    <t>d18_paypref_b1</t>
  </si>
  <si>
    <t>d18_paypref_b2</t>
  </si>
  <si>
    <t>d18_paypref_nb1</t>
  </si>
  <si>
    <t>d18_paypref_nb2</t>
  </si>
  <si>
    <t>d18_paypref_lt10</t>
  </si>
  <si>
    <t>d18_paypref_10to25</t>
  </si>
  <si>
    <t>d18_paypref_25to50</t>
  </si>
  <si>
    <t>d18_paypref_50to100</t>
  </si>
  <si>
    <t>d18_paypref_100plus</t>
  </si>
  <si>
    <t>d18_paypref_web</t>
  </si>
  <si>
    <t>d18_paypref_b1_why</t>
  </si>
  <si>
    <t>d18_paypref_b2_why</t>
  </si>
  <si>
    <t>d18_paypref_nb1_why</t>
  </si>
  <si>
    <t>d18_paypref_nb2_why</t>
  </si>
  <si>
    <t>d18_paypref_web_why</t>
  </si>
  <si>
    <t>d18_paypref_b1_1</t>
  </si>
  <si>
    <t>d18_paypref_b1_2</t>
  </si>
  <si>
    <t>d18_paypref_b1_3</t>
  </si>
  <si>
    <t>d18_paypref_b1_4</t>
  </si>
  <si>
    <t>d18_paypref_b1_5</t>
  </si>
  <si>
    <t>d18_paypref_b1_6</t>
  </si>
  <si>
    <t>d18_paypref_b1_7</t>
  </si>
  <si>
    <t>d18_paypref_b1_8</t>
  </si>
  <si>
    <t>d18_paypref_b1_10</t>
  </si>
  <si>
    <t>d18_paypref_b1_11</t>
  </si>
  <si>
    <t>d18_paypref_b1_12</t>
  </si>
  <si>
    <t>d18_paypref_b1_13</t>
  </si>
  <si>
    <t>d18_paypref_b1_NA</t>
  </si>
  <si>
    <t>d18_paypref_nb1_1</t>
  </si>
  <si>
    <t>d18_paypref_nb1_2</t>
  </si>
  <si>
    <t>d18_paypref_nb1_3</t>
  </si>
  <si>
    <t>d18_paypref_nb1_4</t>
  </si>
  <si>
    <t>d18_paypref_nb1_5</t>
  </si>
  <si>
    <t>d18_paypref_nb1_6</t>
  </si>
  <si>
    <t>d18_paypref_nb1_7</t>
  </si>
  <si>
    <t>d18_paypref_nb1_8</t>
  </si>
  <si>
    <t>d18_paypref_nb1_10</t>
  </si>
  <si>
    <t>d18_paypref_nb1_11</t>
  </si>
  <si>
    <t>d18_paypref_nb1_12</t>
  </si>
  <si>
    <t>d18_paypref_nb1_13</t>
  </si>
  <si>
    <t>d18_paypref_web_1</t>
  </si>
  <si>
    <t>d18_paypref_web_2</t>
  </si>
  <si>
    <t>d18_paypref_web_3</t>
  </si>
  <si>
    <t>d18_paypref_web_4</t>
  </si>
  <si>
    <t>d18_paypref_web_5</t>
  </si>
  <si>
    <t>d18_paypref_web_6</t>
  </si>
  <si>
    <t>d18_paypref_web_7</t>
  </si>
  <si>
    <t>d18_paypref_web_10</t>
  </si>
  <si>
    <t>d18_paypref_web_12</t>
  </si>
  <si>
    <t>d18_paypref_web_13</t>
  </si>
  <si>
    <t>d18_paypref_web_NA</t>
  </si>
  <si>
    <t>d19_paypref_b1</t>
  </si>
  <si>
    <t>d19_paypref_b2</t>
  </si>
  <si>
    <t>d19_paypref_nb1</t>
  </si>
  <si>
    <t>d19_paypref_nb2</t>
  </si>
  <si>
    <t>d19_paypref_lt10</t>
  </si>
  <si>
    <t>d19_paypref_10to25</t>
  </si>
  <si>
    <t>d19_paypref_25to50</t>
  </si>
  <si>
    <t>d19_paypref_50to100</t>
  </si>
  <si>
    <t>d19_paypref_100plus</t>
  </si>
  <si>
    <t>d19_paypref_web</t>
  </si>
  <si>
    <t>d19_paypref_b1_why</t>
  </si>
  <si>
    <t>d19_paypref_b2_why</t>
  </si>
  <si>
    <t>d19_paypref_nb1_why</t>
  </si>
  <si>
    <t>d19_paypref_nb2_why</t>
  </si>
  <si>
    <t>d19_paypref_web_why</t>
  </si>
  <si>
    <t>d19_paypref_b1_1</t>
  </si>
  <si>
    <t>d19_paypref_b1_2</t>
  </si>
  <si>
    <t>d19_paypref_b1_3</t>
  </si>
  <si>
    <t>d19_paypref_b1_4</t>
  </si>
  <si>
    <t>d19_paypref_b1_5</t>
  </si>
  <si>
    <t>d19_paypref_b1_6</t>
  </si>
  <si>
    <t>d19_paypref_b1_7</t>
  </si>
  <si>
    <t>d19_paypref_b1_8</t>
  </si>
  <si>
    <t>d19_paypref_b1_10</t>
  </si>
  <si>
    <t>d19_paypref_b1_11</t>
  </si>
  <si>
    <t>d19_paypref_b1_13</t>
  </si>
  <si>
    <t>d19_paypref_nb1_1</t>
  </si>
  <si>
    <t>d19_paypref_nb1_2</t>
  </si>
  <si>
    <t>d19_paypref_nb1_3</t>
  </si>
  <si>
    <t>d19_paypref_nb1_4</t>
  </si>
  <si>
    <t>d19_paypref_nb1_5</t>
  </si>
  <si>
    <t>d19_paypref_nb1_6</t>
  </si>
  <si>
    <t>d19_paypref_nb1_7</t>
  </si>
  <si>
    <t>d19_paypref_nb1_8</t>
  </si>
  <si>
    <t>d19_paypref_nb1_10</t>
  </si>
  <si>
    <t>d19_paypref_nb1_11</t>
  </si>
  <si>
    <t>d19_paypref_nb1_13</t>
  </si>
  <si>
    <t>d19_paypref_nb1_NA</t>
  </si>
  <si>
    <t>d19_paypref_web_1</t>
  </si>
  <si>
    <t>d19_paypref_web_3</t>
  </si>
  <si>
    <t>d19_paypref_web_4</t>
  </si>
  <si>
    <t>d19_paypref_web_5</t>
  </si>
  <si>
    <t>d19_paypref_web_6</t>
  </si>
  <si>
    <t>d19_paypref_web_7</t>
  </si>
  <si>
    <t>d19_paypref_web_10</t>
  </si>
  <si>
    <t>d19_paypref_web_11</t>
  </si>
  <si>
    <t>d19_paypref_web_13</t>
  </si>
  <si>
    <t>d19_paypref_web_NA</t>
  </si>
  <si>
    <t>d20_paypref_b1</t>
  </si>
  <si>
    <t>d20_paypref_b2</t>
  </si>
  <si>
    <t>d20_paypref_nb1</t>
  </si>
  <si>
    <t>d20_paypref_nb2</t>
  </si>
  <si>
    <t>d20_paypref_lt10</t>
  </si>
  <si>
    <t>d20_paypref_10to25</t>
  </si>
  <si>
    <t>d20_paypref_25to50</t>
  </si>
  <si>
    <t>d20_paypref_50to100</t>
  </si>
  <si>
    <t>d20_paypref_100plus</t>
  </si>
  <si>
    <t>d20_paypref_web</t>
  </si>
  <si>
    <t>d20_paypref_nb1_why</t>
  </si>
  <si>
    <t>d20_paypref_nb2_why</t>
  </si>
  <si>
    <t>d20_paypref_b1_why</t>
  </si>
  <si>
    <t>d20_paypref_b2_why</t>
  </si>
  <si>
    <t>d20_paypref_web_why</t>
  </si>
  <si>
    <t>d20_paypref_b1_1</t>
  </si>
  <si>
    <t>d20_paypref_b1_2</t>
  </si>
  <si>
    <t>d20_paypref_b1_3</t>
  </si>
  <si>
    <t>d20_paypref_b1_4</t>
  </si>
  <si>
    <t>d20_paypref_b1_5</t>
  </si>
  <si>
    <t>d20_paypref_b1_6</t>
  </si>
  <si>
    <t>d20_paypref_b1_7</t>
  </si>
  <si>
    <t>d20_paypref_b1_8</t>
  </si>
  <si>
    <t>d20_paypref_b1_10</t>
  </si>
  <si>
    <t>d20_paypref_b1_11</t>
  </si>
  <si>
    <t>d20_paypref_b1_13</t>
  </si>
  <si>
    <t>d20_paypref_b1_NA</t>
  </si>
  <si>
    <t>d20_paypref_nb1_1</t>
  </si>
  <si>
    <t>d20_paypref_nb1_2</t>
  </si>
  <si>
    <t>d20_paypref_nb1_3</t>
  </si>
  <si>
    <t>d20_paypref_nb1_4</t>
  </si>
  <si>
    <t>d20_paypref_nb1_5</t>
  </si>
  <si>
    <t>d20_paypref_nb1_6</t>
  </si>
  <si>
    <t>d20_paypref_nb1_7</t>
  </si>
  <si>
    <t>d20_paypref_nb1_8</t>
  </si>
  <si>
    <t>d20_paypref_nb1_10</t>
  </si>
  <si>
    <t>d20_paypref_nb1_11</t>
  </si>
  <si>
    <t>d20_paypref_nb1_13</t>
  </si>
  <si>
    <t>d20_paypref_nb1_NA</t>
  </si>
  <si>
    <t>d20_paypref_web_2</t>
  </si>
  <si>
    <t>d20_paypref_web_3</t>
  </si>
  <si>
    <t>d20_paypref_web_4</t>
  </si>
  <si>
    <t>d20_paypref_web_5</t>
  </si>
  <si>
    <t>d20_paypref_web_6</t>
  </si>
  <si>
    <t>d20_paypref_web_7</t>
  </si>
  <si>
    <t>d20_paypref_web_8</t>
  </si>
  <si>
    <t>d20_paypref_web_10</t>
  </si>
  <si>
    <t>d20_paypref_web_11</t>
  </si>
  <si>
    <t>d20_paypref_web_13</t>
  </si>
  <si>
    <t>d20_paypref_web_NA</t>
  </si>
  <si>
    <t>In-person payments</t>
  </si>
  <si>
    <t>Percent of consumers who indicated payment method as most prefered, by payment type</t>
  </si>
  <si>
    <t>Too-many-transactions fees</t>
  </si>
  <si>
    <t>how_many_bank_fees</t>
  </si>
  <si>
    <t>how_many_cc_fees</t>
  </si>
  <si>
    <t>how_many_bank_fees_0</t>
  </si>
  <si>
    <t>how_many_bank_fees_1</t>
  </si>
  <si>
    <t>how_many_bank_fees_2</t>
  </si>
  <si>
    <t>how_many_bank_fees_3</t>
  </si>
  <si>
    <t>how_many_bank_fees_4</t>
  </si>
  <si>
    <t>how_many_bank_fees_5</t>
  </si>
  <si>
    <t>how_many_bank_fees_6</t>
  </si>
  <si>
    <t>how_many_bank_fees_NA</t>
  </si>
  <si>
    <t>how_many_cc_fees_0</t>
  </si>
  <si>
    <t>how_many_cc_fees_1</t>
  </si>
  <si>
    <t>how_many_cc_fees_2</t>
  </si>
  <si>
    <t>how_many_cc_fees_3</t>
  </si>
  <si>
    <t>how_many_cc_fees_5</t>
  </si>
  <si>
    <t>how_many_cc_fees_6</t>
  </si>
  <si>
    <t>how_many_cc_fees_NA</t>
  </si>
  <si>
    <t>Did not pay any fees</t>
  </si>
  <si>
    <t>Paid 1 type of fee</t>
  </si>
  <si>
    <t>Paid 2 types of fees</t>
  </si>
  <si>
    <t>Paid 3 or more types of fees</t>
  </si>
  <si>
    <t>How many types of credit card fees did they say they paid in the past 12 months</t>
  </si>
  <si>
    <t>How many types of bank account fees did they say they paid in the past 12 months</t>
  </si>
  <si>
    <t>Fees</t>
  </si>
  <si>
    <t xml:space="preserve">† In 2021, this includes Cash App, Apple Pay, Google Pay, Samsung Pay, and "Other" </t>
  </si>
  <si>
    <t>Credit</t>
  </si>
  <si>
    <t>UAS available panel</t>
  </si>
  <si>
    <t>Number of unique respondents</t>
  </si>
  <si>
    <t>Respondents completing all DCPC days</t>
  </si>
  <si>
    <t>Number of longitudinal panelists</t>
  </si>
  <si>
    <t>made_payment_using_computer_or_mobile</t>
  </si>
  <si>
    <t>2020*</t>
  </si>
  <si>
    <t>d20_csh_use_last30days</t>
  </si>
  <si>
    <t>d20_chk_use_last30days</t>
  </si>
  <si>
    <t>d20_mon_use_last30days</t>
  </si>
  <si>
    <t>d20_dc_use_last30days</t>
  </si>
  <si>
    <t>d20_cc_use_last30days</t>
  </si>
  <si>
    <t>d20_svc_use_last30days</t>
  </si>
  <si>
    <t>d20_banp_use_last30days</t>
  </si>
  <si>
    <t>d20_obbp_use_last30days</t>
  </si>
  <si>
    <t>d20_paper_use_last30days</t>
  </si>
  <si>
    <t>d20_card_use_last30days</t>
  </si>
  <si>
    <t>d20_elect_use_last30days</t>
  </si>
  <si>
    <t>* The second '2020' column comes from an experimental Diary conducted in 2020. The question text for the experimental Diary is the same as 2021, but both years differ from prior years, including the original 2020 Diary. 2021 Question text: In the last 30 days, have you used any of the following payment methods to make a payment for goods, services, or bills, or to pay or give money to another person? Prior years calculated the estimate based on use of the payment method in a typical month.</t>
  </si>
  <si>
    <t>Cryptocurrency</t>
  </si>
  <si>
    <t>s15_acntaccess_adopt</t>
  </si>
  <si>
    <t>s16_acntaccess_adopt</t>
  </si>
  <si>
    <t>s17_acntaccess_adopt</t>
  </si>
  <si>
    <t>s18_acntaccess_adopt</t>
  </si>
  <si>
    <t>s19_acntaccess_adopt</t>
  </si>
  <si>
    <t>s20_acntaccess_adopt</t>
  </si>
  <si>
    <t>acntaccess_adopt</t>
  </si>
  <si>
    <t>Heard of crypto, 2015</t>
  </si>
  <si>
    <t>Heard of crypto, 2016</t>
  </si>
  <si>
    <t>Heard of crypto, 2017</t>
  </si>
  <si>
    <t>Heard of crypto, 2018</t>
  </si>
  <si>
    <t>Heard of crypto, 2019</t>
  </si>
  <si>
    <t>Heard of crypto, 2020</t>
  </si>
  <si>
    <t>s15_crypto_aware</t>
  </si>
  <si>
    <t>s16_crypto_aware</t>
  </si>
  <si>
    <t>s17_crypto_aware</t>
  </si>
  <si>
    <t>s18_crypto_aware</t>
  </si>
  <si>
    <t>s19_crypto_aware</t>
  </si>
  <si>
    <t>s20_crypto_aware</t>
  </si>
  <si>
    <t>crypto_aware</t>
  </si>
  <si>
    <t>One card</t>
  </si>
  <si>
    <t>Two cards</t>
  </si>
  <si>
    <t>Three cards</t>
  </si>
  <si>
    <t>Four cards</t>
  </si>
  <si>
    <t>Five cards</t>
  </si>
  <si>
    <t>Six or more cards</t>
  </si>
  <si>
    <t>Own cryptocurrency 2015</t>
  </si>
  <si>
    <t>Own cryptocurrency 2016</t>
  </si>
  <si>
    <t>Own cryptocurrency 2017</t>
  </si>
  <si>
    <t>Own cryptocurrency 2018</t>
  </si>
  <si>
    <t>Own cryptocurrency 2019</t>
  </si>
  <si>
    <t>Own cryptocurrency 2020</t>
  </si>
  <si>
    <t>Own cryptocurrency 2021</t>
  </si>
  <si>
    <t>Myself only *</t>
  </si>
  <si>
    <t xml:space="preserve">* In 2021, the question was changed to "In the past 12 months, have you been a victim of identity theft?" and did not ask about other people. </t>
  </si>
  <si>
    <t>Mobile phone or tablet payments</t>
  </si>
  <si>
    <t>s15_pa002_1</t>
  </si>
  <si>
    <t>s15_pa002_2</t>
  </si>
  <si>
    <t>s15_pa002_3</t>
  </si>
  <si>
    <t>s15_pa002_4</t>
  </si>
  <si>
    <t>s15_pa002_5</t>
  </si>
  <si>
    <t>s15_pa002_6</t>
  </si>
  <si>
    <t>s15_pa002_7</t>
  </si>
  <si>
    <t>s16_pa002_1</t>
  </si>
  <si>
    <t>s16_pa002_2</t>
  </si>
  <si>
    <t>s16_pa002_3</t>
  </si>
  <si>
    <t>s16_pa002_4</t>
  </si>
  <si>
    <t>s16_pa002_5</t>
  </si>
  <si>
    <t>s16_pa002_6</t>
  </si>
  <si>
    <t>s16_pa002_7</t>
  </si>
  <si>
    <t>s17_pa002_1</t>
  </si>
  <si>
    <t>s17_pa002_2</t>
  </si>
  <si>
    <t>s17_pa002_3</t>
  </si>
  <si>
    <t>s17_pa002_4</t>
  </si>
  <si>
    <t>s17_pa002_5</t>
  </si>
  <si>
    <t>s17_pa002_6</t>
  </si>
  <si>
    <t>s17_pa002_7</t>
  </si>
  <si>
    <t>s18_pa002_1</t>
  </si>
  <si>
    <t>s18_pa002_2</t>
  </si>
  <si>
    <t>s18_pa002_3</t>
  </si>
  <si>
    <t>s18_pa002_4</t>
  </si>
  <si>
    <t>s18_pa002_5</t>
  </si>
  <si>
    <t>s18_pa002_6</t>
  </si>
  <si>
    <t>s18_pa002_7</t>
  </si>
  <si>
    <t>s19_pa002_1</t>
  </si>
  <si>
    <t>s19_pa002_2</t>
  </si>
  <si>
    <t>s19_pa002_3</t>
  </si>
  <si>
    <t>s19_pa002_4</t>
  </si>
  <si>
    <t>s19_pa002_5</t>
  </si>
  <si>
    <t>s19_pa002_6</t>
  </si>
  <si>
    <t>s19_pa002_7</t>
  </si>
  <si>
    <t>s20_pa002_1</t>
  </si>
  <si>
    <t>s20_pa002_2</t>
  </si>
  <si>
    <t>s20_pa002_3</t>
  </si>
  <si>
    <t>s20_pa002_4</t>
  </si>
  <si>
    <t>s20_pa002_6</t>
  </si>
  <si>
    <t>s20_pa002_7</t>
  </si>
  <si>
    <t>* For 2021, adoption of payment instrument is defined as follows. Prior years were defined differently for some payment instruments.
a. For cash, adoption means the consumer used cash in the last 30 days, held it on person, held it on property, or obtained it at least once during their diary period.
b. For checks, debit cards, credit cards, prepaid cards, and cryptocurrency, adoption means that the consumer has or owns the payment method.
c. For money order, bank account number payment, and online banking bill payment, adoption means the consumer used the payment method in the last 30 days.
d. Adoption of mobile phone or tablet payments are defined as making at least one payment on a mobile phone or tablet in the past 12 months.</t>
  </si>
  <si>
    <t>Number of credit cards, conditional on having a credit card</t>
  </si>
  <si>
    <t>s15_cc_rewards_adopt</t>
  </si>
  <si>
    <t>s16_cc_rewards_adopt</t>
  </si>
  <si>
    <t>s17_cc_rewards_adopt</t>
  </si>
  <si>
    <t>s18_cc_rewards_adopt</t>
  </si>
  <si>
    <t>s19_cc_rewards_adopt</t>
  </si>
  <si>
    <t>s20_cc_rewards_adopt</t>
  </si>
  <si>
    <t>Percent of adopters (conditional on having bank account or credit card)</t>
  </si>
  <si>
    <t>Notes: The em-dash notation ( — ) indicates that the estimate is not available, often because the related survey question was not asked in the associated year. 
           Dollar values are not adjusted for inflation.</t>
  </si>
  <si>
    <t>Race not listed above</t>
  </si>
  <si>
    <t>Table C: Overview of samples, 2015-2021</t>
  </si>
  <si>
    <t>2020 (experiment)</t>
  </si>
  <si>
    <t>d20_csh_adopt</t>
  </si>
  <si>
    <t>d20_cc_rewards</t>
  </si>
  <si>
    <t>Rewards cards</t>
  </si>
  <si>
    <t>Change in unpaid balance since a year ago:*</t>
  </si>
  <si>
    <t>* This question is asked to all credit card adopters who indicated that they carried an unpaid balance at some point in the past 12 months.</t>
  </si>
  <si>
    <t>cash_tran_total</t>
  </si>
  <si>
    <t>d20_made_payment_using_computer</t>
  </si>
  <si>
    <t>d20_made_payment_using_mobile</t>
  </si>
  <si>
    <t>d20_made_payment_using_computer_or_mobile</t>
  </si>
  <si>
    <t>d20_uses_automatic_billpay</t>
  </si>
  <si>
    <t>d20_used_device_to_pay_in_store</t>
  </si>
  <si>
    <t>d20_used_device_to_pay_another_person</t>
  </si>
  <si>
    <t>Conditional on using Buy Now, Pay Later:</t>
  </si>
  <si>
    <t>Conditional on owning cryptocurrency:</t>
  </si>
  <si>
    <t>Primary reason for owning cryptocurrency:</t>
  </si>
  <si>
    <t>All purchases</t>
  </si>
  <si>
    <t>Not in person</t>
  </si>
  <si>
    <t>Average number of purchases by location, 2016-2021 (P2P omitted)</t>
  </si>
  <si>
    <t>All mobile payments</t>
  </si>
  <si>
    <t>Bills</t>
  </si>
  <si>
    <t>Purchases</t>
  </si>
  <si>
    <t>Remote</t>
  </si>
  <si>
    <t>P2P</t>
  </si>
  <si>
    <t>Average number of mobile payments by transaction type, 2016-2021</t>
  </si>
  <si>
    <t>Average number of payments in October</t>
  </si>
  <si>
    <t>Average number of payments</t>
  </si>
  <si>
    <t>95% uncertainty interval</t>
  </si>
  <si>
    <t>[44.2, 47.6]</t>
  </si>
  <si>
    <t>[39.1, 42.9]</t>
  </si>
  <si>
    <t>[41.2, 45.4]</t>
  </si>
  <si>
    <t>[36.8, 40.6]</t>
  </si>
  <si>
    <t>[32.6, 36.9]</t>
  </si>
  <si>
    <t>Conditional on having been offered Buy Now, Pay Later:</t>
  </si>
  <si>
    <t>2020-21 definition change</t>
  </si>
  <si>
    <t>complete rate 2020</t>
  </si>
  <si>
    <r>
      <rPr>
        <b/>
        <sz val="11"/>
        <color theme="1"/>
        <rFont val="Times New Roman"/>
        <family val="1"/>
      </rPr>
      <t xml:space="preserve">Conditional on being a bank account adopter:
</t>
    </r>
    <r>
      <rPr>
        <sz val="11"/>
        <color theme="1"/>
        <rFont val="Times New Roman"/>
        <family val="1"/>
      </rPr>
      <t>In the past 12 months, did you pay any of the following kinds of fees on your primary bank account?</t>
    </r>
  </si>
  <si>
    <t>What is the most important reason why you don't have a checking account?</t>
  </si>
  <si>
    <r>
      <rPr>
        <b/>
        <sz val="11"/>
        <color theme="1"/>
        <rFont val="Times New Roman"/>
        <family val="1"/>
      </rPr>
      <t xml:space="preserve">Conditional on being a credit card adopter:
</t>
    </r>
    <r>
      <rPr>
        <sz val="11"/>
        <color theme="1"/>
        <rFont val="Times New Roman"/>
        <family val="1"/>
      </rPr>
      <t>In the past 12 months, did you pay any of the following kinds of fees on your primary credit card?</t>
    </r>
  </si>
  <si>
    <t>Financial distress in respondent's households</t>
  </si>
  <si>
    <t>Table 17</t>
  </si>
  <si>
    <t xml:space="preserve">* The term "Other" includes the following payment methods: multiple payment methods for one payment, unreported payment methods, and other responses that could not be recategorized into one of the existing payment instrument categories.          </t>
  </si>
  <si>
    <t>† Formerly known as PayPal, now includes Zelle and Venmo among others. Estimates only represent payments made with money stored in the respective app.</t>
  </si>
  <si>
    <t>Other*</t>
  </si>
  <si>
    <t>Income deduction</t>
  </si>
  <si>
    <t>Account to accnt transfer</t>
  </si>
  <si>
    <t>Mobile payment app†</t>
  </si>
  <si>
    <t>Prepaid/Gift/EBT</t>
  </si>
  <si>
    <t xml:space="preserve">Payment cards </t>
  </si>
  <si>
    <t>All payments</t>
  </si>
  <si>
    <t>Percentage share</t>
  </si>
  <si>
    <t>Dollar value per consumer</t>
  </si>
  <si>
    <t>Average number and value per consumer, October</t>
  </si>
  <si>
    <t>Number and Dollar Value of Payments by Type of Payment Instrument</t>
  </si>
  <si>
    <t>* The term "Other" includes the following payment methods: multiple payment methods for one payment, unreported payment methods, and other responses that could not be recategorized into one of the existing payment instrument categories.</t>
  </si>
  <si>
    <t xml:space="preserve">Mobile payment app† </t>
  </si>
  <si>
    <t>Average dollar value per transaction, October</t>
  </si>
  <si>
    <t>Average Transaction Value of Payments by Type of Payment Instrument</t>
  </si>
  <si>
    <t>†† Formerly known as PayPal, now includes Zelle and Venmo. Estimates only represent payments made with money stored in the respective app.</t>
  </si>
  <si>
    <t>‡ The term "Other" includes the following payment methods: multiple payment methods for one payment, unreported payment methods, and other responses that could not be recategorized into one of the existing payment instrument categories.</t>
  </si>
  <si>
    <t>† The numbers in Tables 3 and 4 do not add up exactly to the numbers in Table 1 due to a small number of missing values of the variable that classifies purchases and bills.</t>
  </si>
  <si>
    <t>* The term "purchases" includes person-to-person transactions and asset transfers.</t>
  </si>
  <si>
    <t>Other‡</t>
  </si>
  <si>
    <t>Mobile payment app††</t>
  </si>
  <si>
    <t>per transaction</t>
  </si>
  <si>
    <t>per consumer</t>
  </si>
  <si>
    <t>Value ($)</t>
  </si>
  <si>
    <t>Number (#)</t>
  </si>
  <si>
    <t>Purchases by Type of Payment Instrument</t>
  </si>
  <si>
    <t>Table 8a</t>
  </si>
  <si>
    <t>Table 8b</t>
  </si>
  <si>
    <t>† Formerly known as PayPal, now includes Zelle and Venmo. Estimates only represent payments made with money stored in the respective app.</t>
  </si>
  <si>
    <t>All bill payments</t>
  </si>
  <si>
    <t>Bill Payments by Type of Payment Instrument</t>
  </si>
  <si>
    <t>Other, or unspecified by respondent</t>
  </si>
  <si>
    <r>
      <t>A person</t>
    </r>
    <r>
      <rPr>
        <vertAlign val="superscript"/>
        <sz val="10"/>
        <color theme="1"/>
        <rFont val="Times New Roman"/>
        <family val="1"/>
      </rPr>
      <t>7</t>
    </r>
    <r>
      <rPr>
        <sz val="10"/>
        <color theme="1"/>
        <rFont val="Times New Roman"/>
        <family val="1"/>
      </rPr>
      <t xml:space="preserve"> </t>
    </r>
  </si>
  <si>
    <t>Charitable or religious donations</t>
  </si>
  <si>
    <r>
      <t>Education</t>
    </r>
    <r>
      <rPr>
        <vertAlign val="superscript"/>
        <sz val="10"/>
        <color theme="1"/>
        <rFont val="Times New Roman"/>
        <family val="1"/>
      </rPr>
      <t>6</t>
    </r>
    <r>
      <rPr>
        <sz val="10"/>
        <color theme="1"/>
        <rFont val="Times New Roman"/>
        <family val="1"/>
      </rPr>
      <t xml:space="preserve"> </t>
    </r>
  </si>
  <si>
    <r>
      <t>Medical</t>
    </r>
    <r>
      <rPr>
        <vertAlign val="superscript"/>
        <sz val="10"/>
        <color theme="1"/>
        <rFont val="Times New Roman"/>
        <family val="1"/>
      </rPr>
      <t>5</t>
    </r>
    <r>
      <rPr>
        <sz val="10"/>
        <color theme="1"/>
        <rFont val="Times New Roman"/>
        <family val="1"/>
      </rPr>
      <t xml:space="preserve"> </t>
    </r>
  </si>
  <si>
    <r>
      <t>Financial</t>
    </r>
    <r>
      <rPr>
        <vertAlign val="superscript"/>
        <sz val="10"/>
        <color theme="1"/>
        <rFont val="Times New Roman"/>
        <family val="1"/>
      </rPr>
      <t>4</t>
    </r>
    <r>
      <rPr>
        <sz val="10"/>
        <color theme="1"/>
        <rFont val="Times New Roman"/>
        <family val="1"/>
      </rPr>
      <t xml:space="preserve"> </t>
    </r>
  </si>
  <si>
    <t>Rent</t>
  </si>
  <si>
    <r>
      <t>Communications</t>
    </r>
    <r>
      <rPr>
        <vertAlign val="superscript"/>
        <sz val="10"/>
        <color theme="1"/>
        <rFont val="Times New Roman"/>
        <family val="1"/>
      </rPr>
      <t>3</t>
    </r>
    <r>
      <rPr>
        <sz val="10"/>
        <color theme="1"/>
        <rFont val="Times New Roman"/>
        <family val="1"/>
      </rPr>
      <t xml:space="preserve"> </t>
    </r>
  </si>
  <si>
    <r>
      <t>Utilities</t>
    </r>
    <r>
      <rPr>
        <vertAlign val="superscript"/>
        <sz val="10"/>
        <color theme="1"/>
        <rFont val="Times New Roman"/>
        <family val="1"/>
      </rPr>
      <t>2</t>
    </r>
    <r>
      <rPr>
        <sz val="10"/>
        <color theme="1"/>
        <rFont val="Times New Roman"/>
        <family val="1"/>
      </rPr>
      <t xml:space="preserve"> </t>
    </r>
  </si>
  <si>
    <t>Arts, entertainment, recreation</t>
  </si>
  <si>
    <r>
      <t>Services</t>
    </r>
    <r>
      <rPr>
        <vertAlign val="superscript"/>
        <sz val="10"/>
        <color theme="1"/>
        <rFont val="Times New Roman"/>
        <family val="1"/>
      </rPr>
      <t>1</t>
    </r>
    <r>
      <rPr>
        <sz val="10"/>
        <color theme="1"/>
        <rFont val="Times New Roman"/>
        <family val="1"/>
      </rPr>
      <t xml:space="preserve"> </t>
    </r>
  </si>
  <si>
    <t>Stores, including online shopping</t>
  </si>
  <si>
    <t>Fast food, coffee shops, cafeterias, food trucks</t>
  </si>
  <si>
    <t>Sit-down restaurants and bars</t>
  </si>
  <si>
    <t>Gas stations</t>
  </si>
  <si>
    <t>Grocery stores, convenience stores, pharmacies</t>
  </si>
  <si>
    <t>Number and Dollar Value of Payments by Merchant Type</t>
  </si>
  <si>
    <t>* This term is conditional on the consumer having some cash on person.</t>
  </si>
  <si>
    <t>$100</t>
  </si>
  <si>
    <t>$50</t>
  </si>
  <si>
    <t>$20</t>
  </si>
  <si>
    <t>$10</t>
  </si>
  <si>
    <t>$5</t>
  </si>
  <si>
    <t>$2</t>
  </si>
  <si>
    <t>$1</t>
  </si>
  <si>
    <t>All bills</t>
  </si>
  <si>
    <t>Percentage shares by denomination</t>
  </si>
  <si>
    <t>Conditional - Median*</t>
  </si>
  <si>
    <t>Conditional - Average*</t>
  </si>
  <si>
    <t>All bills - Median</t>
  </si>
  <si>
    <t>All bills - Average</t>
  </si>
  <si>
    <t>Dollar value per consumer, October</t>
  </si>
  <si>
    <t>Cash Holdings—On Person</t>
  </si>
  <si>
    <t>Average dollar value per consumer, October</t>
  </si>
  <si>
    <t>Cash Holdings—Cash Stored Elsewhere</t>
  </si>
  <si>
    <t>Purchases by Type of Payment Instrument (levels)</t>
  </si>
  <si>
    <t>Purchases by Type of Payment Instrument (shares)</t>
  </si>
  <si>
    <t>Payment Preferences</t>
  </si>
  <si>
    <t>Speed</t>
  </si>
  <si>
    <t>Mobile payments</t>
  </si>
  <si>
    <t>Mobile</t>
  </si>
  <si>
    <t>⑨</t>
  </si>
  <si>
    <t>end_cash_bal</t>
  </si>
  <si>
    <t>denom_1_end</t>
  </si>
  <si>
    <t>denom_2_end</t>
  </si>
  <si>
    <t>denom_5_end</t>
  </si>
  <si>
    <t>denom_10_end</t>
  </si>
  <si>
    <t>denom_20_end</t>
  </si>
  <si>
    <t>denom_50_end</t>
  </si>
  <si>
    <t>denom_100_end</t>
  </si>
  <si>
    <t>denom_1_stored</t>
  </si>
  <si>
    <t>denom_2_stored</t>
  </si>
  <si>
    <t>denom_5_stored</t>
  </si>
  <si>
    <t>denom_10_stored</t>
  </si>
  <si>
    <t>denom_20_stored</t>
  </si>
  <si>
    <t>denom_50_stored</t>
  </si>
  <si>
    <t>denom_100_stored</t>
  </si>
  <si>
    <t>stored_cash_bal</t>
  </si>
  <si>
    <t>end_cash_bal_median</t>
  </si>
  <si>
    <t>end_cash_bal_conditional</t>
  </si>
  <si>
    <t>end_cash_bal_median_conditional</t>
  </si>
  <si>
    <t>stored_cash_bal_median</t>
  </si>
  <si>
    <t>stored_cash_bal_conditional</t>
  </si>
  <si>
    <t>stored_cash_bal_median_conditional</t>
  </si>
  <si>
    <t>All payments*</t>
  </si>
  <si>
    <r>
      <t>* Total numbers are smaller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</si>
  <si>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 This statistic is conditional on a consumer having some cash stored elsewhere.</t>
  </si>
  <si>
    <r>
      <t>Conditional - Average</t>
    </r>
    <r>
      <rPr>
        <b/>
        <vertAlign val="superscript"/>
        <sz val="10"/>
        <color theme="1"/>
        <rFont val="Times New Roman"/>
        <family val="1"/>
      </rPr>
      <t>†</t>
    </r>
  </si>
  <si>
    <r>
      <t>Conditional - Median</t>
    </r>
    <r>
      <rPr>
        <b/>
        <vertAlign val="superscript"/>
        <sz val="10"/>
        <color theme="1"/>
        <rFont val="Times New Roman"/>
        <family val="1"/>
      </rPr>
      <t>†</t>
    </r>
  </si>
  <si>
    <t>All bills - Average*</t>
  </si>
  <si>
    <t xml:space="preserve">* This 2021 estimate differs from the estimate published in Cubides &amp; O'Brien 2022 due to differences in both data cleaning and data sample. In this paper, the authors made the choice to remove from the calculations one observation with a value of over $30M in stored cash. In their paper, Cubides &amp; O'Brien removed all values in the top 0.1 percentile. Additionally, the Cubides &amp; O'Brien paper uses the full sample of the 2021 DCPC, while this paper only uses the nationally representative sample. </t>
  </si>
  <si>
    <t>2022 monthly</t>
  </si>
  <si>
    <t>nbop_exZelle_adopt</t>
  </si>
  <si>
    <t>pa126_a_unrand_2</t>
  </si>
  <si>
    <t>how_many_cc_fees_4</t>
  </si>
  <si>
    <t>2022</t>
  </si>
  <si>
    <t>Average number and value per consumer; average value per transaction, October 2022*, †</t>
  </si>
  <si>
    <t>Percentage share of number and value per consumer, October 2022*, †</t>
  </si>
  <si>
    <t>Average number and value per consumer; average value per transaction, October 2022</t>
  </si>
  <si>
    <t>Average number and value per consumer, October 2022</t>
  </si>
  <si>
    <t>2022 Diary of Consumer Payment Choice Tables</t>
  </si>
  <si>
    <t>pa126_a_unrand_7</t>
  </si>
  <si>
    <t xml:space="preserve">&lt;-- type these numbers by hand --  sum(!is.na(wgts$dcpc_weight_nr[wgts$diary_day == 0])) -- this is the number of unique non-0 weights in the nationally representative weights. </t>
  </si>
  <si>
    <t>Cashless society questions</t>
  </si>
  <si>
    <t>Do you currently have any plans to stop using cash in the future?</t>
  </si>
  <si>
    <t>No, I do not have any plans to stop using cash</t>
  </si>
  <si>
    <t>Yes, I have already stopped using cash</t>
  </si>
  <si>
    <t>Yes, in the next 2 years</t>
  </si>
  <si>
    <t>Yes, 2 to 5 years from now</t>
  </si>
  <si>
    <t>Yes, more than 5 years from now</t>
  </si>
  <si>
    <t>CASHLESS01</t>
  </si>
  <si>
    <t>CASHLESS02</t>
  </si>
  <si>
    <t>Which of the following have you stopped doing? Select all that apply</t>
  </si>
  <si>
    <t>I have stopped…</t>
  </si>
  <si>
    <t>…using cash to pay for things</t>
  </si>
  <si>
    <t>…holding cash in my pockets, wallet, or purse</t>
  </si>
  <si>
    <t>…storing cash inplaces like my house, car, or office</t>
  </si>
  <si>
    <t>…using cash to transfer money to friends or family</t>
  </si>
  <si>
    <t>CASHLESS03</t>
  </si>
  <si>
    <t>Which of the following are you planning to stop doing? Select all that apply</t>
  </si>
  <si>
    <t>I plan to stop…</t>
  </si>
  <si>
    <t>CASHLESS04</t>
  </si>
  <si>
    <t>Would it be problematic for you if U.S. consumers stopped paying with cash or businesses stopped accepting cash?</t>
  </si>
  <si>
    <t>Yes</t>
  </si>
  <si>
    <t>No</t>
  </si>
  <si>
    <t>Don't know/Not sure</t>
  </si>
  <si>
    <t>CASHLESS05</t>
  </si>
  <si>
    <t>Why [would/wouldn't] it be problematic for you if U.S. consumers stopped paying with cash or businesses stopped accepting cash?</t>
  </si>
  <si>
    <t>[open ended text box]</t>
  </si>
  <si>
    <t>CASHLESS06</t>
  </si>
  <si>
    <t>How would you cope if there was no cash in society as we know it today?</t>
  </si>
  <si>
    <t>I woudn't cope at all. Cash is essential to how I live my life.</t>
  </si>
  <si>
    <t>I don't know how I would cope. Cash is very important to how I live my life.</t>
  </si>
  <si>
    <t>I would cope but losing cash would be a major inconvenience to how I live my life.</t>
  </si>
  <si>
    <t>I would cope. Losing cash would be a minor inconvenience to how I live my life.</t>
  </si>
  <si>
    <t>CASHLESS07</t>
  </si>
  <si>
    <t>I need cash for when other payment methods are not accepted, for example to pay workers, community groups, or charities</t>
  </si>
  <si>
    <t>I use cash to monitor my spending or as a budgeting tool</t>
  </si>
  <si>
    <t>I don’t have access to a debit card or credit card, so cash is the only payment method that is accessible to me</t>
  </si>
  <si>
    <t>I use cash in case of power outages or other events that make other payment methods unusable</t>
  </si>
  <si>
    <t>I get paid in cash.</t>
  </si>
  <si>
    <t>Other (specify)</t>
  </si>
  <si>
    <t>Why would you find it difficult to cope in a cashless society? Select all that apply</t>
  </si>
  <si>
    <t>CASHLESS08</t>
  </si>
  <si>
    <t>What reasons do you think other people might give for having a hard time coping in a cashless society? Select all that apply</t>
  </si>
  <si>
    <t>They need cash for when other payment methods are not accepted, for example to pay workers, community groups, or charities</t>
  </si>
  <si>
    <t>They use cash to monitor my spending or as a budgeting tool</t>
  </si>
  <si>
    <t>They don’t have access to a debit card or credit card, so cash is the only payment method that is accessible to me</t>
  </si>
  <si>
    <t>They use cash in case of power outages or other events that make other payment methods unusable</t>
  </si>
  <si>
    <t>They get paid in cash</t>
  </si>
  <si>
    <t>cashless01</t>
  </si>
  <si>
    <t>cashless02s1</t>
  </si>
  <si>
    <t>cashless02s2</t>
  </si>
  <si>
    <t>cashless02s3</t>
  </si>
  <si>
    <t>cashless02s4</t>
  </si>
  <si>
    <t>cashless02s5</t>
  </si>
  <si>
    <t>cashless02.</t>
  </si>
  <si>
    <t>cashless021</t>
  </si>
  <si>
    <t>cashless021-2</t>
  </si>
  <si>
    <t>cashless021-2-3</t>
  </si>
  <si>
    <t>cashless021-2-3-4</t>
  </si>
  <si>
    <t>cashless021-2-4</t>
  </si>
  <si>
    <t>cashless021-2-4-3</t>
  </si>
  <si>
    <t>cashless021-2-5</t>
  </si>
  <si>
    <t>cashless021-3</t>
  </si>
  <si>
    <t>cashless021-3-2-4</t>
  </si>
  <si>
    <t>cashless021-3-4</t>
  </si>
  <si>
    <t>cashless021-3-4-2</t>
  </si>
  <si>
    <t>cashless021-4</t>
  </si>
  <si>
    <t>cashless021-4-2</t>
  </si>
  <si>
    <t>cashless021-4-2-3</t>
  </si>
  <si>
    <t>cashless021-4-2-5</t>
  </si>
  <si>
    <t>cashless021-4-3</t>
  </si>
  <si>
    <t>cashless021-4-3-2</t>
  </si>
  <si>
    <t>cashless022</t>
  </si>
  <si>
    <t>cashless022-1</t>
  </si>
  <si>
    <t>cashless022-1-3</t>
  </si>
  <si>
    <t>cashless022-1-4</t>
  </si>
  <si>
    <t>cashless022-1-4-3</t>
  </si>
  <si>
    <t>cashless022-3</t>
  </si>
  <si>
    <t>cashless022-3-1</t>
  </si>
  <si>
    <t>cashless022-3-1-4</t>
  </si>
  <si>
    <t>cashless022-3-4</t>
  </si>
  <si>
    <t>cashless022-3-4-1</t>
  </si>
  <si>
    <t>cashless022-4</t>
  </si>
  <si>
    <t>cashless022-4-1</t>
  </si>
  <si>
    <t>cashless022-4-1-3</t>
  </si>
  <si>
    <t>cashless022-4-3</t>
  </si>
  <si>
    <t>cashless022-4-3-1</t>
  </si>
  <si>
    <t>cashless023</t>
  </si>
  <si>
    <t>cashless023-1</t>
  </si>
  <si>
    <t>cashless023-1-2</t>
  </si>
  <si>
    <t>cashless023-1-2-4</t>
  </si>
  <si>
    <t>cashless023-1-4</t>
  </si>
  <si>
    <t>cashless023-1-4-2</t>
  </si>
  <si>
    <t>cashless023-2</t>
  </si>
  <si>
    <t>cashless023-2-1-4</t>
  </si>
  <si>
    <t>cashless023-2-4</t>
  </si>
  <si>
    <t>cashless023-2-4-1</t>
  </si>
  <si>
    <t>cashless023-4</t>
  </si>
  <si>
    <t>cashless023-4-1</t>
  </si>
  <si>
    <t>cashless023-4-1-2</t>
  </si>
  <si>
    <t>cashless023-4-2</t>
  </si>
  <si>
    <t>cashless023-4-2-1</t>
  </si>
  <si>
    <t>cashless024</t>
  </si>
  <si>
    <t>cashless024-1</t>
  </si>
  <si>
    <t>cashless024-1-2</t>
  </si>
  <si>
    <t>cashless024-1-2-3</t>
  </si>
  <si>
    <t>cashless024-1-3</t>
  </si>
  <si>
    <t>cashless024-1-3-2</t>
  </si>
  <si>
    <t>cashless024-2</t>
  </si>
  <si>
    <t>cashless024-2-1</t>
  </si>
  <si>
    <t>cashless024-2-1-3</t>
  </si>
  <si>
    <t>cashless024-2-3</t>
  </si>
  <si>
    <t>cashless024-2-3-1</t>
  </si>
  <si>
    <t>cashless024-3</t>
  </si>
  <si>
    <t>cashless024-3-1</t>
  </si>
  <si>
    <t>cashless024-3-1-2</t>
  </si>
  <si>
    <t>cashless024-3-2-1</t>
  </si>
  <si>
    <t>cashless024-3-5</t>
  </si>
  <si>
    <t>cashless025</t>
  </si>
  <si>
    <t>cashless02_order_1_</t>
  </si>
  <si>
    <t>cashless02_order_2_</t>
  </si>
  <si>
    <t>cashless02_order_3_</t>
  </si>
  <si>
    <t>cashless02_order_4_</t>
  </si>
  <si>
    <t>cashless02_order_5_</t>
  </si>
  <si>
    <t>cashless03s1</t>
  </si>
  <si>
    <t>cashless03s2</t>
  </si>
  <si>
    <t>cashless03s3</t>
  </si>
  <si>
    <t>cashless03s4</t>
  </si>
  <si>
    <t>cashless03s5</t>
  </si>
  <si>
    <t>cashless03.</t>
  </si>
  <si>
    <t>cashless03.e</t>
  </si>
  <si>
    <t>cashless031</t>
  </si>
  <si>
    <t>cashless031-2</t>
  </si>
  <si>
    <t>cashless031-3</t>
  </si>
  <si>
    <t>cashless031-3-2</t>
  </si>
  <si>
    <t>cashless031-3-4</t>
  </si>
  <si>
    <t>cashless031-4</t>
  </si>
  <si>
    <t>cashless032</t>
  </si>
  <si>
    <t>cashless032-1</t>
  </si>
  <si>
    <t>cashless032-3</t>
  </si>
  <si>
    <t>cashless033</t>
  </si>
  <si>
    <t>cashless033-1</t>
  </si>
  <si>
    <t>cashless033-2</t>
  </si>
  <si>
    <t>cashless033-4</t>
  </si>
  <si>
    <t>cashless034</t>
  </si>
  <si>
    <t>cashless034-2-3</t>
  </si>
  <si>
    <t>cashless034-3</t>
  </si>
  <si>
    <t>cashless034-3-2</t>
  </si>
  <si>
    <t>cashless035</t>
  </si>
  <si>
    <t>cashless03_order_1_</t>
  </si>
  <si>
    <t>cashless03_order_2_</t>
  </si>
  <si>
    <t>cashless03_order_3_</t>
  </si>
  <si>
    <t>cashless03_order_4_</t>
  </si>
  <si>
    <t>cashless03_order_5_</t>
  </si>
  <si>
    <t>cashless04</t>
  </si>
  <si>
    <t>cashless06</t>
  </si>
  <si>
    <t>cashless07s1</t>
  </si>
  <si>
    <t>cashless07s2</t>
  </si>
  <si>
    <t>cashless07s3</t>
  </si>
  <si>
    <t>cashless07s4</t>
  </si>
  <si>
    <t>cashless07s5</t>
  </si>
  <si>
    <t>cashless07s6</t>
  </si>
  <si>
    <t>cashless07.</t>
  </si>
  <si>
    <t>cashless07.e</t>
  </si>
  <si>
    <t>cashless071</t>
  </si>
  <si>
    <t>cashless071-2</t>
  </si>
  <si>
    <t>cashless071-2-4</t>
  </si>
  <si>
    <t>cashless071-2-4-5</t>
  </si>
  <si>
    <t>cashless071-2-4-6</t>
  </si>
  <si>
    <t>cashless071-2-5-4-6</t>
  </si>
  <si>
    <t>cashless071-2-6</t>
  </si>
  <si>
    <t>cashless071-3</t>
  </si>
  <si>
    <t>cashless071-3-4</t>
  </si>
  <si>
    <t>cashless071-3-4-2</t>
  </si>
  <si>
    <t>cashless071-3-5-4-2</t>
  </si>
  <si>
    <t>cashless071-3-6</t>
  </si>
  <si>
    <t>cashless071-4</t>
  </si>
  <si>
    <t>cashless071-4-2</t>
  </si>
  <si>
    <t>cashless071-4-2-5-6</t>
  </si>
  <si>
    <t>cashless071-4-2-6</t>
  </si>
  <si>
    <t>cashless071-4-3</t>
  </si>
  <si>
    <t>cashless071-4-3-2</t>
  </si>
  <si>
    <t>cashless071-4-3-5</t>
  </si>
  <si>
    <t>cashless071-4-5</t>
  </si>
  <si>
    <t>cashless071-4-5-6</t>
  </si>
  <si>
    <t>cashless071-4-6</t>
  </si>
  <si>
    <t>cashless071-5</t>
  </si>
  <si>
    <t>cashless071-5-2</t>
  </si>
  <si>
    <t>cashless071-5-2-4</t>
  </si>
  <si>
    <t>cashless071-5-3-4-2</t>
  </si>
  <si>
    <t>cashless071-5-4</t>
  </si>
  <si>
    <t>cashless071-5-4-2</t>
  </si>
  <si>
    <t>cashless071-6</t>
  </si>
  <si>
    <t>cashless072</t>
  </si>
  <si>
    <t>cashless072-1</t>
  </si>
  <si>
    <t>cashless072-1-4</t>
  </si>
  <si>
    <t>cashless072-1-4-3</t>
  </si>
  <si>
    <t>cashless072-1-4-6</t>
  </si>
  <si>
    <t>cashless072-1-5</t>
  </si>
  <si>
    <t>cashless072-1-5-4-6</t>
  </si>
  <si>
    <t>cashless072-1-6</t>
  </si>
  <si>
    <t>cashless072-3</t>
  </si>
  <si>
    <t>cashless072-4</t>
  </si>
  <si>
    <t>cashless072-4-1</t>
  </si>
  <si>
    <t>cashless072-4-1-3</t>
  </si>
  <si>
    <t>cashless072-4-1-5</t>
  </si>
  <si>
    <t>cashless072-4-1-6</t>
  </si>
  <si>
    <t>cashless072-4-3</t>
  </si>
  <si>
    <t>cashless072-4-5</t>
  </si>
  <si>
    <t>cashless072-4-5-1</t>
  </si>
  <si>
    <t>cashless072-4-6</t>
  </si>
  <si>
    <t>cashless072-5</t>
  </si>
  <si>
    <t>cashless072-5-1</t>
  </si>
  <si>
    <t>cashless072-5-1-4</t>
  </si>
  <si>
    <t>cashless072-5-4-1</t>
  </si>
  <si>
    <t>cashless072-6</t>
  </si>
  <si>
    <t>cashless073</t>
  </si>
  <si>
    <t>cashless073-1</t>
  </si>
  <si>
    <t>cashless073-1-4</t>
  </si>
  <si>
    <t>cashless073-2</t>
  </si>
  <si>
    <t>cashless073-2-1-4</t>
  </si>
  <si>
    <t>cashless073-4</t>
  </si>
  <si>
    <t>cashless073-4-2</t>
  </si>
  <si>
    <t>cashless073-4-5-6</t>
  </si>
  <si>
    <t>cashless073-4-6</t>
  </si>
  <si>
    <t>cashless073-6</t>
  </si>
  <si>
    <t>cashless074</t>
  </si>
  <si>
    <t>cashless074-1</t>
  </si>
  <si>
    <t>cashless074-1-2</t>
  </si>
  <si>
    <t>cashless074-1-2-3</t>
  </si>
  <si>
    <t>cashless074-1-2-6</t>
  </si>
  <si>
    <t>cashless074-1-3-6</t>
  </si>
  <si>
    <t>cashless074-1-5</t>
  </si>
  <si>
    <t>cashless074-1-5-2</t>
  </si>
  <si>
    <t>cashless074-1-6</t>
  </si>
  <si>
    <t>cashless074-2</t>
  </si>
  <si>
    <t>cashless074-2-1</t>
  </si>
  <si>
    <t>cashless074-2-1-5</t>
  </si>
  <si>
    <t>cashless074-2-1-5-6</t>
  </si>
  <si>
    <t>cashless074-2-1-6</t>
  </si>
  <si>
    <t>cashless074-2-3</t>
  </si>
  <si>
    <t>cashless074-2-5-1</t>
  </si>
  <si>
    <t>cashless074-2-6</t>
  </si>
  <si>
    <t>cashless074-3-1</t>
  </si>
  <si>
    <t>cashless074-3-2</t>
  </si>
  <si>
    <t>cashless074-5</t>
  </si>
  <si>
    <t>cashless074-5-1</t>
  </si>
  <si>
    <t>cashless074-5-1-2</t>
  </si>
  <si>
    <t>cashless074-5-1-2-6</t>
  </si>
  <si>
    <t>cashless074-5-2</t>
  </si>
  <si>
    <t>cashless074-5-2-1</t>
  </si>
  <si>
    <t>cashless074-6</t>
  </si>
  <si>
    <t>cashless074-6-2</t>
  </si>
  <si>
    <t>cashless075</t>
  </si>
  <si>
    <t>cashless075-1-4</t>
  </si>
  <si>
    <t>cashless075-1-6</t>
  </si>
  <si>
    <t>cashless075-2</t>
  </si>
  <si>
    <t>cashless075-2-1-4</t>
  </si>
  <si>
    <t>cashless075-2-4</t>
  </si>
  <si>
    <t>cashless075-2-4-1</t>
  </si>
  <si>
    <t>cashless075-2-4-3</t>
  </si>
  <si>
    <t>cashless075-4</t>
  </si>
  <si>
    <t>cashless075-4-1</t>
  </si>
  <si>
    <t>cashless075-4-1-2</t>
  </si>
  <si>
    <t>cashless075-4-2</t>
  </si>
  <si>
    <t>cashless075-4-2-1</t>
  </si>
  <si>
    <t>cashless075-4-2-3-1</t>
  </si>
  <si>
    <t>cashless075-6</t>
  </si>
  <si>
    <t>cashless076</t>
  </si>
  <si>
    <t>cashless076-1</t>
  </si>
  <si>
    <t>cashless076-2</t>
  </si>
  <si>
    <t>cashless076-4</t>
  </si>
  <si>
    <t>cashless076-4-1</t>
  </si>
  <si>
    <t>cashless07_order_1_</t>
  </si>
  <si>
    <t>cashless07_order_2_</t>
  </si>
  <si>
    <t>cashless07_order_3_</t>
  </si>
  <si>
    <t>cashless07_order_4_</t>
  </si>
  <si>
    <t>cashless07_order_5_</t>
  </si>
  <si>
    <t>cashless07_order_6_</t>
  </si>
  <si>
    <t>cashless08s1</t>
  </si>
  <si>
    <t>cashless08s2</t>
  </si>
  <si>
    <t>cashless08s3</t>
  </si>
  <si>
    <t>cashless08s4</t>
  </si>
  <si>
    <t>cashless08s5</t>
  </si>
  <si>
    <t>cashless08s6</t>
  </si>
  <si>
    <t>cashless08.</t>
  </si>
  <si>
    <t>cashless08.e</t>
  </si>
  <si>
    <t>cashless081</t>
  </si>
  <si>
    <t>cashless081-2</t>
  </si>
  <si>
    <t>cashless081-2-3</t>
  </si>
  <si>
    <t>cashless081-2-3-5</t>
  </si>
  <si>
    <t>cashless081-2-3-5-4</t>
  </si>
  <si>
    <t>cashless081-2-3-5-4-6</t>
  </si>
  <si>
    <t>cashless081-2-3-6</t>
  </si>
  <si>
    <t>cashless081-2-4</t>
  </si>
  <si>
    <t>cashless081-2-4-3</t>
  </si>
  <si>
    <t>cashless081-2-4-3-5</t>
  </si>
  <si>
    <t>cashless081-2-4-5-3</t>
  </si>
  <si>
    <t>cashless081-2-5</t>
  </si>
  <si>
    <t>cashless081-2-5-3</t>
  </si>
  <si>
    <t>cashless081-2-5-4</t>
  </si>
  <si>
    <t>cashless081-2-5-4-3-6</t>
  </si>
  <si>
    <t>cashless081-2-6</t>
  </si>
  <si>
    <t>cashless081-3</t>
  </si>
  <si>
    <t>cashless081-3-2</t>
  </si>
  <si>
    <t>cashless081-3-2-4</t>
  </si>
  <si>
    <t>cashless081-3-2-4-5</t>
  </si>
  <si>
    <t>cashless081-3-2-5</t>
  </si>
  <si>
    <t>cashless081-3-2-5-4</t>
  </si>
  <si>
    <t>cashless081-3-4</t>
  </si>
  <si>
    <t>cashless081-3-4-2</t>
  </si>
  <si>
    <t>cashless081-3-4-2-5</t>
  </si>
  <si>
    <t>cashless081-3-4-5</t>
  </si>
  <si>
    <t>cashless081-3-4-5-2</t>
  </si>
  <si>
    <t>cashless081-3-4-5-2-6</t>
  </si>
  <si>
    <t>cashless081-3-4-5-6</t>
  </si>
  <si>
    <t>cashless081-3-4-6</t>
  </si>
  <si>
    <t>cashless081-3-5</t>
  </si>
  <si>
    <t>cashless081-3-5-2</t>
  </si>
  <si>
    <t>cashless081-3-5-2-4</t>
  </si>
  <si>
    <t>cashless081-3-5-4</t>
  </si>
  <si>
    <t>cashless081-3-5-4-2</t>
  </si>
  <si>
    <t>cashless081-3-5-6</t>
  </si>
  <si>
    <t>cashless081-3-6</t>
  </si>
  <si>
    <t>cashless081-4</t>
  </si>
  <si>
    <t>cashless081-4-2</t>
  </si>
  <si>
    <t>cashless081-4-2-3-5</t>
  </si>
  <si>
    <t>cashless081-4-2-5</t>
  </si>
  <si>
    <t>cashless081-4-2-5-3</t>
  </si>
  <si>
    <t>cashless081-4-3</t>
  </si>
  <si>
    <t>cashless081-4-3-2-5</t>
  </si>
  <si>
    <t>cashless081-4-3-2-5-6</t>
  </si>
  <si>
    <t>cashless081-4-3-5</t>
  </si>
  <si>
    <t>cashless081-4-3-5-2</t>
  </si>
  <si>
    <t>cashless081-4-5</t>
  </si>
  <si>
    <t>cashless081-4-5-2</t>
  </si>
  <si>
    <t>cashless081-4-5-2-3</t>
  </si>
  <si>
    <t>cashless081-4-5-2-6</t>
  </si>
  <si>
    <t>cashless081-4-5-3</t>
  </si>
  <si>
    <t>cashless081-4-5-3-2</t>
  </si>
  <si>
    <t>cashless081-4-5-3-6</t>
  </si>
  <si>
    <t>cashless081-5</t>
  </si>
  <si>
    <t>cashless081-5-2</t>
  </si>
  <si>
    <t>cashless081-5-2-3</t>
  </si>
  <si>
    <t>cashless081-5-2-3-4</t>
  </si>
  <si>
    <t>cashless081-5-2-4</t>
  </si>
  <si>
    <t>cashless081-5-2-4-3</t>
  </si>
  <si>
    <t>cashless081-5-2-4-3-6</t>
  </si>
  <si>
    <t>cashless081-5-3</t>
  </si>
  <si>
    <t>cashless081-5-3-2</t>
  </si>
  <si>
    <t>cashless081-5-3-2-4</t>
  </si>
  <si>
    <t>cashless081-5-3-4</t>
  </si>
  <si>
    <t>cashless081-5-3-4-2</t>
  </si>
  <si>
    <t>cashless081-5-3-6</t>
  </si>
  <si>
    <t>cashless081-5-4</t>
  </si>
  <si>
    <t>cashless081-5-4-2-3</t>
  </si>
  <si>
    <t>cashless081-5-4-3</t>
  </si>
  <si>
    <t>cashless081-5-4-3-2</t>
  </si>
  <si>
    <t>cashless081-5-6</t>
  </si>
  <si>
    <t>cashless081-6</t>
  </si>
  <si>
    <t>cashless082</t>
  </si>
  <si>
    <t>cashless082-1</t>
  </si>
  <si>
    <t>cashless082-1-3</t>
  </si>
  <si>
    <t>cashless082-1-3-4</t>
  </si>
  <si>
    <t>cashless082-1-3-4-5</t>
  </si>
  <si>
    <t>cashless082-1-3-5</t>
  </si>
  <si>
    <t>cashless082-1-3-5-4</t>
  </si>
  <si>
    <t>cashless082-1-3-5-4-6</t>
  </si>
  <si>
    <t>cashless082-1-3-5-6-4</t>
  </si>
  <si>
    <t>cashless082-1-4</t>
  </si>
  <si>
    <t>cashless082-1-4-3</t>
  </si>
  <si>
    <t>cashless082-1-4-3-5</t>
  </si>
  <si>
    <t>cashless082-1-4-3-5-6</t>
  </si>
  <si>
    <t>cashless082-1-4-5</t>
  </si>
  <si>
    <t>cashless082-1-4-5-3</t>
  </si>
  <si>
    <t>cashless082-1-4-6</t>
  </si>
  <si>
    <t>cashless082-1-5</t>
  </si>
  <si>
    <t>cashless082-1-5-3</t>
  </si>
  <si>
    <t>cashless082-1-5-3-4</t>
  </si>
  <si>
    <t>cashless082-1-5-4-3</t>
  </si>
  <si>
    <t>cashless082-1-6</t>
  </si>
  <si>
    <t>cashless082-3</t>
  </si>
  <si>
    <t>cashless082-3-1</t>
  </si>
  <si>
    <t>cashless082-3-1-4</t>
  </si>
  <si>
    <t>cashless082-3-1-4-5</t>
  </si>
  <si>
    <t>cashless082-3-1-5</t>
  </si>
  <si>
    <t>cashless082-3-1-5-4</t>
  </si>
  <si>
    <t>cashless082-3-4</t>
  </si>
  <si>
    <t>cashless082-3-4-1</t>
  </si>
  <si>
    <t>cashless082-3-4-1-5</t>
  </si>
  <si>
    <t>cashless082-3-4-5</t>
  </si>
  <si>
    <t>cashless082-3-4-5-1</t>
  </si>
  <si>
    <t>cashless082-3-4-5-1-6</t>
  </si>
  <si>
    <t>cashless082-3-5</t>
  </si>
  <si>
    <t>cashless082-3-5-1</t>
  </si>
  <si>
    <t>cashless082-3-5-1-4</t>
  </si>
  <si>
    <t>cashless082-3-5-4</t>
  </si>
  <si>
    <t>cashless082-3-5-4-1</t>
  </si>
  <si>
    <t>cashless082-3-5-6</t>
  </si>
  <si>
    <t>cashless082-3-6</t>
  </si>
  <si>
    <t>cashless082-4</t>
  </si>
  <si>
    <t>cashless082-4-1</t>
  </si>
  <si>
    <t>cashless082-4-1-3-5</t>
  </si>
  <si>
    <t>cashless082-4-1-3-5-6</t>
  </si>
  <si>
    <t>cashless082-4-1-5-3</t>
  </si>
  <si>
    <t>cashless082-4-3</t>
  </si>
  <si>
    <t>cashless082-4-3-1</t>
  </si>
  <si>
    <t>cashless082-4-3-1-5</t>
  </si>
  <si>
    <t>cashless082-4-3-5</t>
  </si>
  <si>
    <t>cashless082-4-3-5-1</t>
  </si>
  <si>
    <t>cashless082-4-5</t>
  </si>
  <si>
    <t>cashless082-4-5-1</t>
  </si>
  <si>
    <t>cashless082-4-5-1-3</t>
  </si>
  <si>
    <t>cashless082-4-5-3</t>
  </si>
  <si>
    <t>cashless082-4-5-3-1</t>
  </si>
  <si>
    <t>cashless082-5</t>
  </si>
  <si>
    <t>cashless082-5-1</t>
  </si>
  <si>
    <t>cashless082-5-1-3</t>
  </si>
  <si>
    <t>cashless082-5-1-3-4</t>
  </si>
  <si>
    <t>cashless082-5-1-3-6</t>
  </si>
  <si>
    <t>cashless082-5-1-4</t>
  </si>
  <si>
    <t>cashless082-5-1-4-3</t>
  </si>
  <si>
    <t>cashless082-5-3</t>
  </si>
  <si>
    <t>cashless082-5-3-1</t>
  </si>
  <si>
    <t>cashless082-5-3-1-4</t>
  </si>
  <si>
    <t>cashless082-5-3-4</t>
  </si>
  <si>
    <t>cashless082-5-3-4-1</t>
  </si>
  <si>
    <t>cashless082-5-3-4-1-6</t>
  </si>
  <si>
    <t>cashless082-5-4</t>
  </si>
  <si>
    <t>cashless082-5-4-1-3</t>
  </si>
  <si>
    <t>cashless082-5-4-3</t>
  </si>
  <si>
    <t>cashless082-5-4-3-1</t>
  </si>
  <si>
    <t>cashless082-5-6</t>
  </si>
  <si>
    <t>cashless082-6</t>
  </si>
  <si>
    <t>cashless083</t>
  </si>
  <si>
    <t>cashless083-1</t>
  </si>
  <si>
    <t>cashless083-1-2</t>
  </si>
  <si>
    <t>cashless083-1-2-4</t>
  </si>
  <si>
    <t>cashless083-1-2-4-5</t>
  </si>
  <si>
    <t>cashless083-1-2-4-6</t>
  </si>
  <si>
    <t>cashless083-1-2-5</t>
  </si>
  <si>
    <t>cashless083-1-2-5-4</t>
  </si>
  <si>
    <t>cashless083-1-2-5-4-6</t>
  </si>
  <si>
    <t>cashless083-1-4</t>
  </si>
  <si>
    <t>cashless083-1-4-2</t>
  </si>
  <si>
    <t>cashless083-1-4-2-5</t>
  </si>
  <si>
    <t>cashless083-1-4-5</t>
  </si>
  <si>
    <t>cashless083-1-4-5-2</t>
  </si>
  <si>
    <t>cashless083-1-4-5-6</t>
  </si>
  <si>
    <t>cashless083-1-4-6</t>
  </si>
  <si>
    <t>cashless083-1-4-6-5</t>
  </si>
  <si>
    <t>cashless083-1-5</t>
  </si>
  <si>
    <t>cashless083-1-5-2</t>
  </si>
  <si>
    <t>cashless083-1-5-2-4</t>
  </si>
  <si>
    <t>cashless083-1-5-4</t>
  </si>
  <si>
    <t>cashless083-1-5-4-2</t>
  </si>
  <si>
    <t>cashless083-1-5-6</t>
  </si>
  <si>
    <t>cashless083-1-6</t>
  </si>
  <si>
    <t>cashless083-2</t>
  </si>
  <si>
    <t>cashless083-2-1</t>
  </si>
  <si>
    <t>cashless083-2-1-4</t>
  </si>
  <si>
    <t>cashless083-2-1-4-5</t>
  </si>
  <si>
    <t>cashless083-2-1-4-6</t>
  </si>
  <si>
    <t>cashless083-2-1-5</t>
  </si>
  <si>
    <t>cashless083-2-1-5-4</t>
  </si>
  <si>
    <t>cashless083-2-4</t>
  </si>
  <si>
    <t>cashless083-2-4-1</t>
  </si>
  <si>
    <t>cashless083-2-4-1-5</t>
  </si>
  <si>
    <t>cashless083-2-4-1-5-6</t>
  </si>
  <si>
    <t>cashless083-2-4-5</t>
  </si>
  <si>
    <t>cashless083-2-4-5-1</t>
  </si>
  <si>
    <t>cashless083-2-4-5-1-6</t>
  </si>
  <si>
    <t>cashless083-2-5</t>
  </si>
  <si>
    <t>cashless083-2-5-1</t>
  </si>
  <si>
    <t>cashless083-2-5-1-4</t>
  </si>
  <si>
    <t>cashless083-2-5-1-6</t>
  </si>
  <si>
    <t>cashless083-2-5-4</t>
  </si>
  <si>
    <t>cashless083-2-5-4-1</t>
  </si>
  <si>
    <t>cashless083-2-5-6</t>
  </si>
  <si>
    <t>cashless083-2-6</t>
  </si>
  <si>
    <t>cashless083-4</t>
  </si>
  <si>
    <t>cashless083-4-1</t>
  </si>
  <si>
    <t>cashless083-4-1-2-5</t>
  </si>
  <si>
    <t>cashless083-4-1-5</t>
  </si>
  <si>
    <t>cashless083-4-1-5-2</t>
  </si>
  <si>
    <t>cashless083-4-1-5-2-6</t>
  </si>
  <si>
    <t>cashless083-4-1-5-6</t>
  </si>
  <si>
    <t>cashless083-4-1-6</t>
  </si>
  <si>
    <t>cashless083-4-2</t>
  </si>
  <si>
    <t>cashless083-4-2-1-5</t>
  </si>
  <si>
    <t>cashless083-4-2-1-5-6</t>
  </si>
  <si>
    <t>cashless083-4-2-5</t>
  </si>
  <si>
    <t>cashless083-4-2-5-1</t>
  </si>
  <si>
    <t>cashless083-4-5</t>
  </si>
  <si>
    <t>cashless083-4-5-1</t>
  </si>
  <si>
    <t>cashless083-4-5-1-2</t>
  </si>
  <si>
    <t>cashless083-4-5-1-6</t>
  </si>
  <si>
    <t>cashless083-4-5-2</t>
  </si>
  <si>
    <t>cashless083-4-5-2-1</t>
  </si>
  <si>
    <t>cashless083-4-5-2-1-6</t>
  </si>
  <si>
    <t>cashless083-4-6</t>
  </si>
  <si>
    <t>cashless083-5</t>
  </si>
  <si>
    <t>cashless083-5-1</t>
  </si>
  <si>
    <t>cashless083-5-1-2</t>
  </si>
  <si>
    <t>cashless083-5-1-2-4</t>
  </si>
  <si>
    <t>cashless083-5-1-2-4-6</t>
  </si>
  <si>
    <t>cashless083-5-1-4</t>
  </si>
  <si>
    <t>cashless083-5-1-4-2</t>
  </si>
  <si>
    <t>cashless083-5-1-4-2-6</t>
  </si>
  <si>
    <t>cashless083-5-1-6</t>
  </si>
  <si>
    <t>cashless083-5-2</t>
  </si>
  <si>
    <t>cashless083-5-2-1</t>
  </si>
  <si>
    <t>cashless083-5-2-1-4</t>
  </si>
  <si>
    <t>cashless083-5-2-1-4-6</t>
  </si>
  <si>
    <t>cashless083-5-2-4</t>
  </si>
  <si>
    <t>cashless083-5-2-4-1</t>
  </si>
  <si>
    <t>cashless083-5-2-4-1-6</t>
  </si>
  <si>
    <t>cashless083-5-2-6</t>
  </si>
  <si>
    <t>cashless083-5-4</t>
  </si>
  <si>
    <t>cashless083-5-4-1</t>
  </si>
  <si>
    <t>cashless083-5-4-1-2</t>
  </si>
  <si>
    <t>cashless083-5-4-2</t>
  </si>
  <si>
    <t>cashless083-5-4-2-1</t>
  </si>
  <si>
    <t>cashless083-5-4-2-1-6</t>
  </si>
  <si>
    <t>cashless083-5-6</t>
  </si>
  <si>
    <t>cashless083-6</t>
  </si>
  <si>
    <t>cashless083-6-4</t>
  </si>
  <si>
    <t>cashless083-6-5</t>
  </si>
  <si>
    <t>cashless084</t>
  </si>
  <si>
    <t>cashless084-1</t>
  </si>
  <si>
    <t>cashless084-1-2</t>
  </si>
  <si>
    <t>cashless084-1-2-3</t>
  </si>
  <si>
    <t>cashless084-1-2-3-5</t>
  </si>
  <si>
    <t>cashless084-1-2-3-6</t>
  </si>
  <si>
    <t>cashless084-1-2-5</t>
  </si>
  <si>
    <t>cashless084-1-2-6</t>
  </si>
  <si>
    <t>cashless084-1-3</t>
  </si>
  <si>
    <t>cashless084-1-3-2</t>
  </si>
  <si>
    <t>cashless084-1-3-2-5</t>
  </si>
  <si>
    <t>cashless084-1-3-2-6</t>
  </si>
  <si>
    <t>cashless084-1-3-5</t>
  </si>
  <si>
    <t>cashless084-1-3-5-2</t>
  </si>
  <si>
    <t>cashless084-1-3-5-6</t>
  </si>
  <si>
    <t>cashless084-1-3-6</t>
  </si>
  <si>
    <t>cashless084-1-5</t>
  </si>
  <si>
    <t>cashless084-1-5-2</t>
  </si>
  <si>
    <t>cashless084-1-5-2-3</t>
  </si>
  <si>
    <t>cashless084-1-5-3</t>
  </si>
  <si>
    <t>cashless084-1-5-3-2</t>
  </si>
  <si>
    <t>cashless084-1-5-3-2-6</t>
  </si>
  <si>
    <t>cashless084-1-5-3-6</t>
  </si>
  <si>
    <t>cashless084-1-6</t>
  </si>
  <si>
    <t>cashless084-1-6-5</t>
  </si>
  <si>
    <t>cashless084-2</t>
  </si>
  <si>
    <t>cashless084-2-1</t>
  </si>
  <si>
    <t>cashless084-2-1-3</t>
  </si>
  <si>
    <t>cashless084-2-1-3-5</t>
  </si>
  <si>
    <t>cashless084-2-1-3-6</t>
  </si>
  <si>
    <t>cashless084-2-1-5-3</t>
  </si>
  <si>
    <t>cashless084-2-3</t>
  </si>
  <si>
    <t>cashless084-2-3-1</t>
  </si>
  <si>
    <t>cashless084-2-3-1-5</t>
  </si>
  <si>
    <t>cashless084-2-3-5</t>
  </si>
  <si>
    <t>cashless084-2-3-5-1</t>
  </si>
  <si>
    <t>cashless084-2-3-5-6</t>
  </si>
  <si>
    <t>cashless084-2-5</t>
  </si>
  <si>
    <t>cashless084-2-5-1-3</t>
  </si>
  <si>
    <t>cashless084-2-5-3</t>
  </si>
  <si>
    <t>cashless084-2-5-3-1</t>
  </si>
  <si>
    <t>cashless084-2-5-3-1-6</t>
  </si>
  <si>
    <t>cashless084-2-5-6</t>
  </si>
  <si>
    <t>cashless084-3</t>
  </si>
  <si>
    <t>cashless084-3-1</t>
  </si>
  <si>
    <t>cashless084-3-1-2-5</t>
  </si>
  <si>
    <t>cashless084-3-1-5</t>
  </si>
  <si>
    <t>cashless084-3-1-5-2</t>
  </si>
  <si>
    <t>cashless084-3-1-5-2-6</t>
  </si>
  <si>
    <t>cashless084-3-2</t>
  </si>
  <si>
    <t>cashless084-3-2-1</t>
  </si>
  <si>
    <t>cashless084-3-2-1-5</t>
  </si>
  <si>
    <t>cashless084-3-2-5</t>
  </si>
  <si>
    <t>cashless084-3-2-5-1</t>
  </si>
  <si>
    <t>cashless084-3-2-5-1-6</t>
  </si>
  <si>
    <t>cashless084-3-5</t>
  </si>
  <si>
    <t>cashless084-3-5-1</t>
  </si>
  <si>
    <t>cashless084-3-5-1-2</t>
  </si>
  <si>
    <t>cashless084-3-5-1-2-6</t>
  </si>
  <si>
    <t>cashless084-3-5-1-6</t>
  </si>
  <si>
    <t>cashless084-3-5-2</t>
  </si>
  <si>
    <t>cashless084-3-5-2-1</t>
  </si>
  <si>
    <t>cashless084-3-5-2-6</t>
  </si>
  <si>
    <t>cashless084-3-5-6</t>
  </si>
  <si>
    <t>cashless084-3-6</t>
  </si>
  <si>
    <t>cashless084-5</t>
  </si>
  <si>
    <t>cashless084-5-1</t>
  </si>
  <si>
    <t>cashless084-5-1-2-3</t>
  </si>
  <si>
    <t>cashless084-5-1-3</t>
  </si>
  <si>
    <t>cashless084-5-1-3-2</t>
  </si>
  <si>
    <t>cashless084-5-1-3-6</t>
  </si>
  <si>
    <t>cashless084-5-2-1</t>
  </si>
  <si>
    <t>cashless084-5-2-1-3</t>
  </si>
  <si>
    <t>cashless084-5-2-1-3-6</t>
  </si>
  <si>
    <t>cashless084-5-2-3</t>
  </si>
  <si>
    <t>cashless084-5-2-3-1</t>
  </si>
  <si>
    <t>cashless084-5-2-6</t>
  </si>
  <si>
    <t>cashless084-5-3</t>
  </si>
  <si>
    <t>cashless084-5-3-1</t>
  </si>
  <si>
    <t>cashless084-5-3-1-2</t>
  </si>
  <si>
    <t>cashless084-5-3-1-6</t>
  </si>
  <si>
    <t>cashless084-5-3-2</t>
  </si>
  <si>
    <t>cashless084-5-3-2-1</t>
  </si>
  <si>
    <t>cashless084-5-3-6</t>
  </si>
  <si>
    <t>cashless084-5-6</t>
  </si>
  <si>
    <t>cashless084-6</t>
  </si>
  <si>
    <t>cashless084-6-1-3-5-2</t>
  </si>
  <si>
    <t>cashless084-6-1-5</t>
  </si>
  <si>
    <t>cashless084-6-2</t>
  </si>
  <si>
    <t>cashless085</t>
  </si>
  <si>
    <t>cashless085-1</t>
  </si>
  <si>
    <t>cashless085-1-2</t>
  </si>
  <si>
    <t>cashless085-1-2-3</t>
  </si>
  <si>
    <t>cashless085-1-2-3-4</t>
  </si>
  <si>
    <t>cashless085-1-2-3-6</t>
  </si>
  <si>
    <t>cashless085-1-2-4</t>
  </si>
  <si>
    <t>cashless085-1-2-4-3</t>
  </si>
  <si>
    <t>cashless085-1-3</t>
  </si>
  <si>
    <t>cashless085-1-3-2</t>
  </si>
  <si>
    <t>cashless085-1-3-2-4</t>
  </si>
  <si>
    <t>cashless085-1-3-4</t>
  </si>
  <si>
    <t>cashless085-1-3-4-2</t>
  </si>
  <si>
    <t>cashless085-1-3-4-2-6</t>
  </si>
  <si>
    <t>cashless085-1-3-4-6</t>
  </si>
  <si>
    <t>cashless085-1-4</t>
  </si>
  <si>
    <t>cashless085-1-4-2-3</t>
  </si>
  <si>
    <t>cashless085-1-4-2-3-6</t>
  </si>
  <si>
    <t>cashless085-1-4-3</t>
  </si>
  <si>
    <t>cashless085-1-4-3-2</t>
  </si>
  <si>
    <t>cashless085-1-4-3-6</t>
  </si>
  <si>
    <t>cashless085-2</t>
  </si>
  <si>
    <t>cashless085-2-1</t>
  </si>
  <si>
    <t>cashless085-2-1-3</t>
  </si>
  <si>
    <t>cashless085-2-1-3-4</t>
  </si>
  <si>
    <t>cashless085-2-1-4-3</t>
  </si>
  <si>
    <t>cashless085-2-3</t>
  </si>
  <si>
    <t>cashless085-2-3-1</t>
  </si>
  <si>
    <t>cashless085-2-3-1-4</t>
  </si>
  <si>
    <t>cashless085-2-3-4-1</t>
  </si>
  <si>
    <t>cashless085-2-4</t>
  </si>
  <si>
    <t>cashless085-2-4-1</t>
  </si>
  <si>
    <t>cashless085-2-4-1-3</t>
  </si>
  <si>
    <t>cashless085-2-4-1-3-6</t>
  </si>
  <si>
    <t>cashless085-2-4-3</t>
  </si>
  <si>
    <t>cashless085-2-4-3-1</t>
  </si>
  <si>
    <t>cashless085-3</t>
  </si>
  <si>
    <t>cashless085-3-1</t>
  </si>
  <si>
    <t>cashless085-3-1-2</t>
  </si>
  <si>
    <t>cashless085-3-1-2-4</t>
  </si>
  <si>
    <t>cashless085-3-1-2-4-6</t>
  </si>
  <si>
    <t>cashless085-3-1-4</t>
  </si>
  <si>
    <t>cashless085-3-1-4-2</t>
  </si>
  <si>
    <t>cashless085-3-1-6</t>
  </si>
  <si>
    <t>cashless085-3-2</t>
  </si>
  <si>
    <t>cashless085-3-2-1</t>
  </si>
  <si>
    <t>cashless085-3-2-1-4</t>
  </si>
  <si>
    <t>cashless085-3-2-1-6</t>
  </si>
  <si>
    <t>cashless085-3-2-4</t>
  </si>
  <si>
    <t>cashless085-3-2-4-1</t>
  </si>
  <si>
    <t>cashless085-3-2-6</t>
  </si>
  <si>
    <t>cashless085-3-4</t>
  </si>
  <si>
    <t>cashless085-3-4-1</t>
  </si>
  <si>
    <t>cashless085-3-4-1-2</t>
  </si>
  <si>
    <t>cashless085-3-4-1-6</t>
  </si>
  <si>
    <t>cashless085-3-4-2</t>
  </si>
  <si>
    <t>cashless085-3-4-2-1</t>
  </si>
  <si>
    <t>cashless085-3-4-6</t>
  </si>
  <si>
    <t>cashless085-3-6</t>
  </si>
  <si>
    <t>cashless085-4</t>
  </si>
  <si>
    <t>cashless085-4-1</t>
  </si>
  <si>
    <t>cashless085-4-1-2</t>
  </si>
  <si>
    <t>cashless085-4-1-2-3</t>
  </si>
  <si>
    <t>cashless085-4-1-2-3-6</t>
  </si>
  <si>
    <t>cashless085-4-1-3</t>
  </si>
  <si>
    <t>cashless085-4-1-3-2</t>
  </si>
  <si>
    <t>cashless085-4-1-3-6</t>
  </si>
  <si>
    <t>cashless085-4-2</t>
  </si>
  <si>
    <t>cashless085-4-2-1</t>
  </si>
  <si>
    <t>cashless085-4-2-3</t>
  </si>
  <si>
    <t>cashless085-4-2-3-1</t>
  </si>
  <si>
    <t>cashless085-4-2-3-1-6</t>
  </si>
  <si>
    <t>cashless085-4-3</t>
  </si>
  <si>
    <t>cashless085-4-3-1</t>
  </si>
  <si>
    <t>cashless085-4-3-1-2</t>
  </si>
  <si>
    <t>cashless085-4-3-1-6</t>
  </si>
  <si>
    <t>cashless085-4-3-2</t>
  </si>
  <si>
    <t>cashless085-4-3-2-1</t>
  </si>
  <si>
    <t>cashless085-4-3-6</t>
  </si>
  <si>
    <t>cashless085-6</t>
  </si>
  <si>
    <t>cashless086</t>
  </si>
  <si>
    <t>cashless086-3</t>
  </si>
  <si>
    <t>cashless086-3-1</t>
  </si>
  <si>
    <t>cashless08_order_1_</t>
  </si>
  <si>
    <t>cashless08_order_2_</t>
  </si>
  <si>
    <t>cashless08_order_3_</t>
  </si>
  <si>
    <t>cashless08_order_4_</t>
  </si>
  <si>
    <t>cashless08_order_5_</t>
  </si>
  <si>
    <t>cashless08_order_6_</t>
  </si>
  <si>
    <t>cashless01_1</t>
  </si>
  <si>
    <t>cashless01_2</t>
  </si>
  <si>
    <t>cashless01_3</t>
  </si>
  <si>
    <t>cashless01_4</t>
  </si>
  <si>
    <t>cashless01_5</t>
  </si>
  <si>
    <t>cashless01_NA</t>
  </si>
  <si>
    <t>cashless04_1</t>
  </si>
  <si>
    <t>cashless04_2</t>
  </si>
  <si>
    <t>cashless04_3</t>
  </si>
  <si>
    <t>cashless04_NA</t>
  </si>
  <si>
    <t>cashless06_1</t>
  </si>
  <si>
    <t>cashless06_2</t>
  </si>
  <si>
    <t>cashless06_3</t>
  </si>
  <si>
    <t>cashless06_4</t>
  </si>
  <si>
    <t>cashless06_NA</t>
  </si>
  <si>
    <t>ALL wgts</t>
  </si>
  <si>
    <t>NO wgts</t>
  </si>
  <si>
    <t>NatRep wgts</t>
  </si>
  <si>
    <r>
      <t>* Total numbers are different than the sum of the merchant types due to missing merchant types for a small number of payments</t>
    </r>
    <r>
      <rPr>
        <vertAlign val="superscript"/>
        <sz val="9"/>
        <color theme="1"/>
        <rFont val="Times New Roman"/>
        <family val="1"/>
      </rPr>
      <t xml:space="preserve">
1 </t>
    </r>
    <r>
      <rPr>
        <sz val="9"/>
        <color theme="1"/>
        <rFont val="Times New Roman"/>
        <family val="1"/>
      </rPr>
      <t xml:space="preserve">Hair dressers, auto repair, parking lots, laundry or dry cleaning, etc.
</t>
    </r>
    <r>
      <rPr>
        <vertAlign val="superscript"/>
        <sz val="9"/>
        <color theme="1"/>
        <rFont val="Times New Roman"/>
        <family val="1"/>
      </rPr>
      <t>2</t>
    </r>
    <r>
      <rPr>
        <sz val="9"/>
        <color theme="1"/>
        <rFont val="Times New Roman"/>
        <family val="1"/>
      </rPr>
      <t xml:space="preserve"> Electricity, natural gas, water, sewer, trash, heating oil, etc.
</t>
    </r>
    <r>
      <rPr>
        <vertAlign val="superscript"/>
        <sz val="9"/>
        <color theme="1"/>
        <rFont val="Times New Roman"/>
        <family val="1"/>
      </rPr>
      <t>3</t>
    </r>
    <r>
      <rPr>
        <sz val="9"/>
        <color theme="1"/>
        <rFont val="Times New Roman"/>
        <family val="1"/>
      </rPr>
      <t xml:space="preserve"> Telephone, internet, cable or satellite tv, streaming services, movie theaters, etc.
</t>
    </r>
    <r>
      <rPr>
        <vertAlign val="superscript"/>
        <sz val="9"/>
        <color theme="1"/>
        <rFont val="Times New Roman"/>
        <family val="1"/>
      </rPr>
      <t>4</t>
    </r>
    <r>
      <rPr>
        <sz val="9"/>
        <color theme="1"/>
        <rFont val="Times New Roman"/>
        <family val="1"/>
      </rPr>
      <t xml:space="preserve"> Mortgages, credit card bills, banks, insurance, stock brokers, IRA, mutual funds, credit unions, remittances, etc.
</t>
    </r>
    <r>
      <rPr>
        <vertAlign val="superscript"/>
        <sz val="9"/>
        <color theme="1"/>
        <rFont val="Times New Roman"/>
        <family val="1"/>
      </rPr>
      <t>5</t>
    </r>
    <r>
      <rPr>
        <sz val="9"/>
        <color theme="1"/>
        <rFont val="Times New Roman"/>
        <family val="1"/>
      </rPr>
      <t xml:space="preserve"> Hospital, doctor, dentist, nursing homes, etc.
</t>
    </r>
    <r>
      <rPr>
        <vertAlign val="superscript"/>
        <sz val="9"/>
        <color theme="1"/>
        <rFont val="Times New Roman"/>
        <family val="1"/>
      </rPr>
      <t>6</t>
    </r>
    <r>
      <rPr>
        <sz val="9"/>
        <color theme="1"/>
        <rFont val="Times New Roman"/>
        <family val="1"/>
      </rPr>
      <t xml:space="preserve"> Schools, colleges, childcare centers, etc.
</t>
    </r>
    <r>
      <rPr>
        <vertAlign val="superscript"/>
        <sz val="9"/>
        <color theme="1"/>
        <rFont val="Times New Roman"/>
        <family val="1"/>
      </rPr>
      <t>7</t>
    </r>
    <r>
      <rPr>
        <sz val="9"/>
        <color theme="1"/>
        <rFont val="Times New Roman"/>
        <family val="1"/>
      </rPr>
      <t xml:space="preserve"> Gift or repayment to a family member, friend, or co-worker; payment to somebody who did a small job for you, etc.</t>
    </r>
  </si>
  <si>
    <t>Number and Dollar Value of Payments by Location</t>
  </si>
  <si>
    <t>In-person</t>
  </si>
  <si>
    <t>Total</t>
  </si>
  <si>
    <t>Average amount per transaction</t>
  </si>
  <si>
    <t>* The values in the "In-person" and "Remote" columns may not always add up to the value in the "Total" column due to missing values in the "location" variable.</t>
  </si>
  <si>
    <t xml:space="preserve">‡ The term "Other" includes the following payment methods: multiple payment methods for one payment, unreported payment methods, and other responses that could not be recategorized into one of the existing payment instrument categories.          </t>
  </si>
  <si>
    <t>Average number and value per consumer. Non-bill, day-to-day purchases only. October 2022*</t>
  </si>
  <si>
    <t>Average number and value per consumer. All payments. October 2022*</t>
  </si>
  <si>
    <t>Average number and value per consumer. Bills only. October 2022*</t>
  </si>
  <si>
    <t>## built this number in the R code and typed it in -- code is in "dcpc-tables-build-day0.R"</t>
  </si>
  <si>
    <t>Number and Dollar Value of Purchases by Location</t>
  </si>
  <si>
    <t>Number and Dollar Value of Bill Payments by Location</t>
  </si>
  <si>
    <t>Table 8</t>
  </si>
  <si>
    <t>Table 9a</t>
  </si>
  <si>
    <t>Table 9b</t>
  </si>
  <si>
    <t>Table 18</t>
  </si>
  <si>
    <t>Table 19</t>
  </si>
  <si>
    <t>Table 20</t>
  </si>
  <si>
    <t>* ❶ indicates that on average, consumers ranked that payment instrument the best for a given characteristic. Similarly, ⑧ indicates that on average, consumers ranked that payment worst. For example, consumers ranked cash the best for Cost and worst for Payment records.</t>
  </si>
  <si>
    <t>Table 17b</t>
  </si>
  <si>
    <t>* ❶ indicates that on average, consumers ranked that payment instrument the best for a given characteristic. Similarly, ⑨ indicates that on average, consumers ranked that payment worst. For example, consumers ranked credit cards the best for Acceptance and money orders worst for Cost.</t>
  </si>
  <si>
    <t>Assessments of Payment Instruments. Speed characteristic and Mobile payments method</t>
  </si>
  <si>
    <t>[89.7, 93.9]</t>
  </si>
  <si>
    <t>[90.8, 93.3]</t>
  </si>
  <si>
    <t>[90.8, 93.7]</t>
  </si>
  <si>
    <t>[89.4, 92.6]</t>
  </si>
  <si>
    <t>[90.3, 93.3]</t>
  </si>
  <si>
    <t>[91.8, 94.8]</t>
  </si>
  <si>
    <t>[93.5, 95.5]</t>
  </si>
  <si>
    <t>[88.9, 93.3]</t>
  </si>
  <si>
    <t>[89.3, 92]</t>
  </si>
  <si>
    <t>[89.2, 92.4]</t>
  </si>
  <si>
    <t>[88.3, 91.6]</t>
  </si>
  <si>
    <t>[88.8, 92]</t>
  </si>
  <si>
    <t>[90.9, 94.1]</t>
  </si>
  <si>
    <t>[92.1, 94.4]</t>
  </si>
  <si>
    <t>[70, 76.5]</t>
  </si>
  <si>
    <t>[69.8, 73.9]</t>
  </si>
  <si>
    <t>[71, 75.7]</t>
  </si>
  <si>
    <t>[68.2, 73]</t>
  </si>
  <si>
    <t>[70.2, 74.6]</t>
  </si>
  <si>
    <t>[72.6, 77.8]</t>
  </si>
  <si>
    <t>[71.7, 75.4]</t>
  </si>
  <si>
    <t>[45.3, 52.3]</t>
  </si>
  <si>
    <t>[41.2, 45.5]</t>
  </si>
  <si>
    <t>[42.4, 47.5]</t>
  </si>
  <si>
    <t>[45, 50]</t>
  </si>
  <si>
    <t>[51.6, 56.5]</t>
  </si>
  <si>
    <t>[58.5, 64.2]</t>
  </si>
  <si>
    <t>[64.4, 68.3]</t>
  </si>
  <si>
    <t>[39.5, 46.3]</t>
  </si>
  <si>
    <t>[38, 42.1]</t>
  </si>
  <si>
    <t>[38.6, 43.6]</t>
  </si>
  <si>
    <t>[40.8, 45.8]</t>
  </si>
  <si>
    <t>[35.3, 40]</t>
  </si>
  <si>
    <t>[39.4, 45.1]</t>
  </si>
  <si>
    <t>[39.8, 43.8]</t>
  </si>
  <si>
    <t>[9.6, 13]</t>
  </si>
  <si>
    <t>[14.7, 19.3]</t>
  </si>
  <si>
    <t>[20.4, 23.8]</t>
  </si>
  <si>
    <t>[13.3, 17.1]</t>
  </si>
  <si>
    <t>[21.4, 26.5]</t>
  </si>
  <si>
    <t>[26.7, 30.4]</t>
  </si>
  <si>
    <t>[12.4, 17.4]</t>
  </si>
  <si>
    <t>[10.5, 13.3]</t>
  </si>
  <si>
    <t>[11.6, 15.2]</t>
  </si>
  <si>
    <t>[15.2, 19.2]</t>
  </si>
  <si>
    <t>[23.4, 27.9]</t>
  </si>
  <si>
    <t>[27.6, 33]</t>
  </si>
  <si>
    <t>[30.5, 34.4]</t>
  </si>
  <si>
    <t>[69.8, 76.5]</t>
  </si>
  <si>
    <t>[73, 76.9]</t>
  </si>
  <si>
    <t>[76.1, 80.4]</t>
  </si>
  <si>
    <t>[76.1, 80.3]</t>
  </si>
  <si>
    <t>[76.3, 80.4]</t>
  </si>
  <si>
    <t>[80.3, 84.7]</t>
  </si>
  <si>
    <t>[80, 83.3]</t>
  </si>
  <si>
    <t>[68.1, 74.8]</t>
  </si>
  <si>
    <t>[70.2, 74.2]</t>
  </si>
  <si>
    <t>[73.4, 77.9]</t>
  </si>
  <si>
    <t>[73, 77.5]</t>
  </si>
  <si>
    <t>[73, 77.4]</t>
  </si>
  <si>
    <t>[76.2, 80.9]</t>
  </si>
  <si>
    <t>[75, 78.5]</t>
  </si>
  <si>
    <t>[41.5, 48.5]</t>
  </si>
  <si>
    <t>[41.9, 46.3]</t>
  </si>
  <si>
    <t>[48.8, 54.1]</t>
  </si>
  <si>
    <t>[53, 58]</t>
  </si>
  <si>
    <t>[56.7, 61.4]</t>
  </si>
  <si>
    <t>[61.4, 66.9]</t>
  </si>
  <si>
    <t>[64.3, 68.1]</t>
  </si>
  <si>
    <t>[16.9, 20.2]</t>
  </si>
  <si>
    <t>[9.9, 12.6]</t>
  </si>
  <si>
    <t>[1.7, 3]</t>
  </si>
  <si>
    <t>[0.6, 1.6]</t>
  </si>
  <si>
    <t>[0.5, 1.3]</t>
  </si>
  <si>
    <t>[0.4, 1]</t>
  </si>
  <si>
    <t>[70.7, 74.5]</t>
  </si>
  <si>
    <t>[93.2, 95.2]</t>
  </si>
  <si>
    <t>[91.8, 94.1]</t>
  </si>
  <si>
    <t>[72.9, 76.4]</t>
  </si>
  <si>
    <t>[64.1, 67.8]</t>
  </si>
  <si>
    <t>[34.6, 38.3]</t>
  </si>
  <si>
    <t>[20.7, 24.1]</t>
  </si>
  <si>
    <t>[33, 36.9]</t>
  </si>
  <si>
    <t>[81, 84.1]</t>
  </si>
  <si>
    <t>[74.8, 78.2]</t>
  </si>
  <si>
    <t>[66.2, 69.9]</t>
  </si>
  <si>
    <t>[16.2, 19.4]</t>
  </si>
  <si>
    <t>[7.8, 10.1]</t>
  </si>
  <si>
    <t>[1.5, 2.7]</t>
  </si>
  <si>
    <t>[0.6, 1.5]</t>
  </si>
  <si>
    <t>[0.5, 1.2]</t>
  </si>
  <si>
    <t>[0.4, 1.2]</t>
  </si>
  <si>
    <t>[73.3, 76.9]</t>
  </si>
  <si>
    <t>[7.5, 24.5]</t>
  </si>
  <si>
    <t>[19.3, 31.3]</t>
  </si>
  <si>
    <t>[17.7, 31]</t>
  </si>
  <si>
    <t>[16.4, 30.9]</t>
  </si>
  <si>
    <t>[15.3, 28.8]</t>
  </si>
  <si>
    <t>[14.6, 32.7]</t>
  </si>
  <si>
    <t>[-0.8, 8.5]</t>
  </si>
  <si>
    <t>[2.5, 10.3]</t>
  </si>
  <si>
    <t>[1.4, 8.6]</t>
  </si>
  <si>
    <t>[1.2, 9.8]</t>
  </si>
  <si>
    <t>[2.6, 11.1]</t>
  </si>
  <si>
    <t>[-0.1, 10.5]</t>
  </si>
  <si>
    <t>[17.3, 39.8]</t>
  </si>
  <si>
    <t>[20.2, 32.5]</t>
  </si>
  <si>
    <t>[16.3, 29.5]</t>
  </si>
  <si>
    <t>[23.7, 40.1]</t>
  </si>
  <si>
    <t>[24.7, 41.5]</t>
  </si>
  <si>
    <t>[22.9, 43.6]</t>
  </si>
  <si>
    <t>[7.3, 26.1]</t>
  </si>
  <si>
    <t>[6.9, 14.7]</t>
  </si>
  <si>
    <t>[5.3, 15.5]</t>
  </si>
  <si>
    <t>[7.1, 18.9]</t>
  </si>
  <si>
    <t>[4, 15.1]</t>
  </si>
  <si>
    <t>[3.5, 18.6]</t>
  </si>
  <si>
    <t>[-0.3, 0.8]</t>
  </si>
  <si>
    <t>[0.2, 3]</t>
  </si>
  <si>
    <t>[1.1, 9.7]</t>
  </si>
  <si>
    <t>[-0.1, 1.1]</t>
  </si>
  <si>
    <t>[-0.4, 4.7]</t>
  </si>
  <si>
    <t>[7.6, 29.7]</t>
  </si>
  <si>
    <t>[3.1, 9.7]</t>
  </si>
  <si>
    <t>[0.2, 3.9]</t>
  </si>
  <si>
    <t>[6.3, 18.8]</t>
  </si>
  <si>
    <t>[3.7, 14.8]</t>
  </si>
  <si>
    <t>[1.5, 12.5]</t>
  </si>
  <si>
    <t>[6.2, 25.6]</t>
  </si>
  <si>
    <t>[17.8, 28.5]</t>
  </si>
  <si>
    <t>[22.6, 37.1]</t>
  </si>
  <si>
    <t>[7.2, 18.7]</t>
  </si>
  <si>
    <t>[11.3, 22.9]</t>
  </si>
  <si>
    <t>[11.9, 27.9]</t>
  </si>
  <si>
    <t>[20.3, 36]</t>
  </si>
  <si>
    <t>[3.8, 13.8]</t>
  </si>
  <si>
    <t>[26.8, 43]</t>
  </si>
  <si>
    <t>[2.5, 11.6]</t>
  </si>
  <si>
    <t>[1, 8.8]</t>
  </si>
  <si>
    <t>[0.5, 7.9]</t>
  </si>
  <si>
    <t>[6.8, 17.4]</t>
  </si>
  <si>
    <t>[20.1, 35.3]</t>
  </si>
  <si>
    <t>[0.3, 6.8]</t>
  </si>
  <si>
    <t>[25.8, 41.3]</t>
  </si>
  <si>
    <t>[7.1, 18]</t>
  </si>
  <si>
    <t>[0.1, 6.5]</t>
  </si>
  <si>
    <t>[5.5, 16.2]</t>
  </si>
  <si>
    <t>[4.2, 12.7]</t>
  </si>
  <si>
    <t>[99.1, 100]</t>
  </si>
  <si>
    <t>[99, 99.8]</t>
  </si>
  <si>
    <t>[98.6, 99.7]</t>
  </si>
  <si>
    <t>[97.5, 98.8]</t>
  </si>
  <si>
    <t>[99.3, 100]</t>
  </si>
  <si>
    <t>[99.6, 100.1]</t>
  </si>
  <si>
    <t>[99.5, 100]</t>
  </si>
  <si>
    <t>[97.6, 99]</t>
  </si>
  <si>
    <t>[97.9, 99.1]</t>
  </si>
  <si>
    <t>[97.9, 99.3]</t>
  </si>
  <si>
    <t>[89, 92.8]</t>
  </si>
  <si>
    <t>[93.8, 95.7]</t>
  </si>
  <si>
    <t>[79.3, 85.2]</t>
  </si>
  <si>
    <t>[75.6, 79.4]</t>
  </si>
  <si>
    <t>[75.9, 80.3]</t>
  </si>
  <si>
    <t>[75.8, 80.3]</t>
  </si>
  <si>
    <t>[73.3, 77.8]</t>
  </si>
  <si>
    <t>[74.8, 79.8]</t>
  </si>
  <si>
    <t>[74.2, 77.9]</t>
  </si>
  <si>
    <t>[17.3, 23.1]</t>
  </si>
  <si>
    <t>[24.9, 28.8]</t>
  </si>
  <si>
    <t>[17, 21.1]</t>
  </si>
  <si>
    <t>[15.7, 19.7]</t>
  </si>
  <si>
    <t>[12.8, 16.9]</t>
  </si>
  <si>
    <t>[5.4, 7.4]</t>
  </si>
  <si>
    <t>[95.4, 98.3]</t>
  </si>
  <si>
    <t>[96.4, 98]</t>
  </si>
  <si>
    <t>[95.5, 97.6]</t>
  </si>
  <si>
    <t>[95.9, 98]</t>
  </si>
  <si>
    <t>[96.3, 98.4]</t>
  </si>
  <si>
    <t>[96.9, 98.4]</t>
  </si>
  <si>
    <t>[77.9, 83.6]</t>
  </si>
  <si>
    <t>[79.4, 82.8]</t>
  </si>
  <si>
    <t>[79.4, 83.4]</t>
  </si>
  <si>
    <t>[80.6, 84.5]</t>
  </si>
  <si>
    <t>[80.5, 84.2]</t>
  </si>
  <si>
    <t>[82.6, 86.7]</t>
  </si>
  <si>
    <t>[85.7, 88.5]</t>
  </si>
  <si>
    <t>[73.8, 80.1]</t>
  </si>
  <si>
    <t>[73, 77]</t>
  </si>
  <si>
    <t>[74.4, 78.8]</t>
  </si>
  <si>
    <t>[73.2, 77.8]</t>
  </si>
  <si>
    <t>[73.2, 77.7]</t>
  </si>
  <si>
    <t>[76.9, 81.8]</t>
  </si>
  <si>
    <t>[74.5, 78.2]</t>
  </si>
  <si>
    <t>[57.3, 64.2]</t>
  </si>
  <si>
    <t>[52.2, 56.5]</t>
  </si>
  <si>
    <t>[49.6, 54.8]</t>
  </si>
  <si>
    <t>[54.2, 59.3]</t>
  </si>
  <si>
    <t>[49.6, 54.5]</t>
  </si>
  <si>
    <t>[53, 58.7]</t>
  </si>
  <si>
    <t>[61.9, 65.9]</t>
  </si>
  <si>
    <t>[75, 81.1]</t>
  </si>
  <si>
    <t>[75.3, 79.2]</t>
  </si>
  <si>
    <t>[75.4, 79.9]</t>
  </si>
  <si>
    <t>[77.7, 81.9]</t>
  </si>
  <si>
    <t>[75.6, 79.9]</t>
  </si>
  <si>
    <t>[78.7, 83.4]</t>
  </si>
  <si>
    <t>[61, 67.1]</t>
  </si>
  <si>
    <t>[63, 67]</t>
  </si>
  <si>
    <t>[46, 53.1]</t>
  </si>
  <si>
    <t>[45.7, 50.1]</t>
  </si>
  <si>
    <t>[48, 53.3]</t>
  </si>
  <si>
    <t>[48.2, 53.3]</t>
  </si>
  <si>
    <t>[46, 50.8]</t>
  </si>
  <si>
    <t>[44.3, 50]</t>
  </si>
  <si>
    <t>[46.7, 53]</t>
  </si>
  <si>
    <t>[48.6, 52.7]</t>
  </si>
  <si>
    <t>[62.6, 69.5]</t>
  </si>
  <si>
    <t>[61.7, 66]</t>
  </si>
  <si>
    <t>[60.2, 65.2]</t>
  </si>
  <si>
    <t>[67.9, 72.6]</t>
  </si>
  <si>
    <t>[65, 69.7]</t>
  </si>
  <si>
    <t>[70.4, 75.6]</t>
  </si>
  <si>
    <t>[33.6, 39.6]</t>
  </si>
  <si>
    <t>[36.6, 40.5]</t>
  </si>
  <si>
    <t>[0.1, 1]</t>
  </si>
  <si>
    <t>[0.1, 0.6]</t>
  </si>
  <si>
    <t>[0.3, 1.1]</t>
  </si>
  <si>
    <t>[1.2, 2.7]</t>
  </si>
  <si>
    <t>[1, 2.4]</t>
  </si>
  <si>
    <t>[2.7, 5.3]</t>
  </si>
  <si>
    <t>[7.9, 10.4]</t>
  </si>
  <si>
    <t>[22.2, 28.4]</t>
  </si>
  <si>
    <t>[20.3, 23.9]</t>
  </si>
  <si>
    <t>[31.9, 36.9]</t>
  </si>
  <si>
    <t>[32.3, 37.2]</t>
  </si>
  <si>
    <t>[35, 39.9]</t>
  </si>
  <si>
    <t>[43.1, 49]</t>
  </si>
  <si>
    <t>[66.5, 70.3]</t>
  </si>
  <si>
    <t>[97, 98.3]</t>
  </si>
  <si>
    <t>[74.7, 78.4]</t>
  </si>
  <si>
    <t>[4.6, 6.5]</t>
  </si>
  <si>
    <t>[97.7, 98.8]</t>
  </si>
  <si>
    <t>[85.8, 88.5]</t>
  </si>
  <si>
    <t>[77.7, 81]</t>
  </si>
  <si>
    <t>[59.9, 63.7]</t>
  </si>
  <si>
    <t>[63.2, 67]</t>
  </si>
  <si>
    <t>[49.7, 53.7]</t>
  </si>
  <si>
    <t>[37.9, 41.8]</t>
  </si>
  <si>
    <t>[8.3, 10.9]</t>
  </si>
  <si>
    <t>[61.3, 65]</t>
  </si>
  <si>
    <t>[55.2, 62.8]</t>
  </si>
  <si>
    <t>[54.9, 59.6]</t>
  </si>
  <si>
    <t>[51.6, 57.4]</t>
  </si>
  <si>
    <t>[49.1, 54.8]</t>
  </si>
  <si>
    <t>[49.8, 55.3]</t>
  </si>
  <si>
    <t>[48, 54.5]</t>
  </si>
  <si>
    <t>[43.4, 48]</t>
  </si>
  <si>
    <t>[49.5, 57.2]</t>
  </si>
  <si>
    <t>[48.4, 53.3]</t>
  </si>
  <si>
    <t>[43.3, 49.1]</t>
  </si>
  <si>
    <t>[41.6, 47.3]</t>
  </si>
  <si>
    <t>[44.2, 49.6]</t>
  </si>
  <si>
    <t>[37.5, 43.9]</t>
  </si>
  <si>
    <t>[39.4, 43.8]</t>
  </si>
  <si>
    <t>[76.6, 82.4]</t>
  </si>
  <si>
    <t>[81.2, 84.7]</t>
  </si>
  <si>
    <t>[14.1, 22.7]</t>
  </si>
  <si>
    <t>[13.1, 17.7]</t>
  </si>
  <si>
    <t>[14.6, 20.6]</t>
  </si>
  <si>
    <t>[16.2, 22.6]</t>
  </si>
  <si>
    <t>[13.8, 19.6]</t>
  </si>
  <si>
    <t>[22.1, 30.2]</t>
  </si>
  <si>
    <t>[11.8, 16.8]</t>
  </si>
  <si>
    <t>[18.1, 26.1]</t>
  </si>
  <si>
    <t>[22.6, 28.3]</t>
  </si>
  <si>
    <t>[20, 26.7]</t>
  </si>
  <si>
    <t>[19.1, 25.5]</t>
  </si>
  <si>
    <t>[20.7, 27.1]</t>
  </si>
  <si>
    <t>[21.8, 29.6]</t>
  </si>
  <si>
    <t>[23.7, 29.8]</t>
  </si>
  <si>
    <t>[20.3, 28.9]</t>
  </si>
  <si>
    <t>[25.3, 31.2]</t>
  </si>
  <si>
    <t>[21.2, 27.9]</t>
  </si>
  <si>
    <t>[23.2, 30.1]</t>
  </si>
  <si>
    <t>[23.7, 30.4]</t>
  </si>
  <si>
    <t>[17.9, 25.2]</t>
  </si>
  <si>
    <t>[21.8, 27.7]</t>
  </si>
  <si>
    <t>[22.1, 31.6]</t>
  </si>
  <si>
    <t>[13.1, 17.5]</t>
  </si>
  <si>
    <t>[17.1, 23.5]</t>
  </si>
  <si>
    <t>[16.4, 22.5]</t>
  </si>
  <si>
    <t>[16, 21.9]</t>
  </si>
  <si>
    <t>[10.5, 16.7]</t>
  </si>
  <si>
    <t>[16.7, 22.3]</t>
  </si>
  <si>
    <t>[5.6, 10.7]</t>
  </si>
  <si>
    <t>[6.8, 10.3]</t>
  </si>
  <si>
    <t>[6, 10]</t>
  </si>
  <si>
    <t>[5.8, 10]</t>
  </si>
  <si>
    <t>[6, 11.3]</t>
  </si>
  <si>
    <t>[7.9, 12.5]</t>
  </si>
  <si>
    <t>[5.5, 8.6]</t>
  </si>
  <si>
    <t>[4.5, 8]</t>
  </si>
  <si>
    <t>[2.9, 5.8]</t>
  </si>
  <si>
    <t>[3.8, 7.3]</t>
  </si>
  <si>
    <t>[2.5, 6.2]</t>
  </si>
  <si>
    <t>[3.1, 6]</t>
  </si>
  <si>
    <t>[24.3, 28.4]</t>
  </si>
  <si>
    <t>[23.1, 27]</t>
  </si>
  <si>
    <t>[15.8, 19.2]</t>
  </si>
  <si>
    <t>[9.2, 11.9]</t>
  </si>
  <si>
    <t>[6.3, 8.7]</t>
  </si>
  <si>
    <t>[11.7, 14.6]</t>
  </si>
  <si>
    <t>[16.9, 20.4]</t>
  </si>
  <si>
    <t>[4.7, 6.8]</t>
  </si>
  <si>
    <t>[2, 3.4]</t>
  </si>
  <si>
    <t>[1.4, 2.6]</t>
  </si>
  <si>
    <t>[1.2, 2.4]</t>
  </si>
  <si>
    <t>[0.7, 1.7]</t>
  </si>
  <si>
    <t>[71.5, 75.5]</t>
  </si>
  <si>
    <t>[2413, 3267]</t>
  </si>
  <si>
    <t>[2526, 3138]</t>
  </si>
  <si>
    <t>[2035, 2649]</t>
  </si>
  <si>
    <t>[2130, 2825]</t>
  </si>
  <si>
    <t>[2352, 3184]</t>
  </si>
  <si>
    <t>[1671, 2296]</t>
  </si>
  <si>
    <t>[1979, 2447]</t>
  </si>
  <si>
    <t>[4128, 5504]</t>
  </si>
  <si>
    <t>[4450, 5451]</t>
  </si>
  <si>
    <t>[3781, 4831]</t>
  </si>
  <si>
    <t>[4146, 5400]</t>
  </si>
  <si>
    <t>[4523, 6024]</t>
  </si>
  <si>
    <t>[3308, 4455]</t>
  </si>
  <si>
    <t>[4385, 5311]</t>
  </si>
  <si>
    <t>[78, 293]</t>
  </si>
  <si>
    <t>[2, 184]</t>
  </si>
  <si>
    <t>[-48, 48]</t>
  </si>
  <si>
    <t>[-50, 50]</t>
  </si>
  <si>
    <t>[-67, 67]</t>
  </si>
  <si>
    <t>[0, 150]</t>
  </si>
  <si>
    <t>[1015, 1969]</t>
  </si>
  <si>
    <t>[1655, 2169]</t>
  </si>
  <si>
    <t>[1038, 1930]</t>
  </si>
  <si>
    <t>[1037, 1757]</t>
  </si>
  <si>
    <t>[1101, 1875]</t>
  </si>
  <si>
    <t>[680, 1364]</t>
  </si>
  <si>
    <t>[1500, 2000]</t>
  </si>
  <si>
    <t>[0, 200]</t>
  </si>
  <si>
    <t>[2200, 3000]</t>
  </si>
  <si>
    <t>[87.1, 91.3]</t>
  </si>
  <si>
    <t>[88.7, 91.3]</t>
  </si>
  <si>
    <t>[79, 84]</t>
  </si>
  <si>
    <t>[83.1, 86.1]</t>
  </si>
  <si>
    <t>[46.6, 53.1]</t>
  </si>
  <si>
    <t>[44, 48.1]</t>
  </si>
  <si>
    <t>[4.6, 7.8]</t>
  </si>
  <si>
    <t>[90.9, 94.3]</t>
  </si>
  <si>
    <t>[91.1, 93.5]</t>
  </si>
  <si>
    <t>[64, 69.9]</t>
  </si>
  <si>
    <t>[65.1, 68.9]</t>
  </si>
  <si>
    <t>[61.9, 68]</t>
  </si>
  <si>
    <t>[64.6, 68.5]</t>
  </si>
  <si>
    <t>[17.8, 22.9]</t>
  </si>
  <si>
    <t>[19.8, 23.2]</t>
  </si>
  <si>
    <t>[34.7, 36.9]</t>
  </si>
  <si>
    <t>[16.6, 18.5]</t>
  </si>
  <si>
    <t>[14.1, 16.0]</t>
  </si>
  <si>
    <t>[12.7, 14.7]</t>
  </si>
  <si>
    <t>[11.0, 12.8]</t>
  </si>
  <si>
    <t>[7.8, 9.8]</t>
  </si>
  <si>
    <t>[8.1, 9.1]</t>
  </si>
  <si>
    <t>[13.3, 15.0]</t>
  </si>
  <si>
    <t>[11.6, 13.2]</t>
  </si>
  <si>
    <t>[10.3, 12.1]</t>
  </si>
  <si>
    <t>[9.1, 10.8]</t>
  </si>
  <si>
    <t>[5.7, 7.2]</t>
  </si>
  <si>
    <t>[6.5, 7.4]</t>
  </si>
  <si>
    <t>[2.9, 3.8]</t>
  </si>
  <si>
    <t>[2.1, 3.0]</t>
  </si>
  <si>
    <t>[2.0, 2.7]</t>
  </si>
  <si>
    <t>[1.6, 2.1]</t>
  </si>
  <si>
    <t>[1.7, 2.8]</t>
  </si>
  <si>
    <t>[1.3, 1.8]</t>
  </si>
  <si>
    <t>[0.0, 0.1]</t>
  </si>
  <si>
    <t>[0.0, 0.2]</t>
  </si>
  <si>
    <t>[0.1, 0.2]</t>
  </si>
  <si>
    <t>[20.9, 23.1]</t>
  </si>
  <si>
    <t>[19.1, 21.7]</t>
  </si>
  <si>
    <t>[21.7, 24.7]</t>
  </si>
  <si>
    <t>[20.2, 23.2]</t>
  </si>
  <si>
    <t>[18.4, 21.4]</t>
  </si>
  <si>
    <t>[20.6, 22.2]</t>
  </si>
  <si>
    <t>[11.5, 13.3]</t>
  </si>
  <si>
    <t>[9.8, 11.9]</t>
  </si>
  <si>
    <t>[11.0, 13.3]</t>
  </si>
  <si>
    <t>[10.6, 13.0]</t>
  </si>
  <si>
    <t>[8.6, 10.9]</t>
  </si>
  <si>
    <t>[9.9, 11.1]</t>
  </si>
  <si>
    <t>[7.6, 9.1]</t>
  </si>
  <si>
    <t>[7.8, 9.7]</t>
  </si>
  <si>
    <t>[8.9, 11.1]</t>
  </si>
  <si>
    <t>[8.2, 10.2]</t>
  </si>
  <si>
    <t>[8.2, 10.6]</t>
  </si>
  <si>
    <t>[9.5, 10.7]</t>
  </si>
  <si>
    <t>[1.0, 1.4]</t>
  </si>
  <si>
    <t>[0.6, 0.9]</t>
  </si>
  <si>
    <t>[0.7, 1.4]</t>
  </si>
  <si>
    <t>[0.5, 0.8]</t>
  </si>
  <si>
    <t>[0.5, 1.0]</t>
  </si>
  <si>
    <t>[3.8, 4.9]</t>
  </si>
  <si>
    <t>[3.3, 4.3]</t>
  </si>
  <si>
    <t>[4.2, 5.3]</t>
  </si>
  <si>
    <t>[3.6, 4.5]</t>
  </si>
  <si>
    <t>[3.5, 4.9]</t>
  </si>
  <si>
    <t>[4.2, 5]</t>
  </si>
  <si>
    <t>[1.7, 2.4]</t>
  </si>
  <si>
    <t>[1.8, 2.6]</t>
  </si>
  <si>
    <t>[2.1, 2.8]</t>
  </si>
  <si>
    <t>[2.0, 2.8]</t>
  </si>
  <si>
    <t>[1.8, 2.9]</t>
  </si>
  <si>
    <t>[2.2, 2.7]</t>
  </si>
  <si>
    <t>[1.9, 2.6]</t>
  </si>
  <si>
    <t>[1.3, 2.0]</t>
  </si>
  <si>
    <t>[1.9, 2.7]</t>
  </si>
  <si>
    <t>[1.4, 1.9]</t>
  </si>
  <si>
    <t>[1.4, 2.3]</t>
  </si>
  <si>
    <t>[1.9, 2.4]</t>
  </si>
  <si>
    <t>[1.7, 2.2]</t>
  </si>
  <si>
    <t>[1.4, 2.1]</t>
  </si>
  <si>
    <t>[1.3, 1.9]</t>
  </si>
  <si>
    <t>[0.8, 1.2]</t>
  </si>
  <si>
    <t>[1.5, 2.2]</t>
  </si>
  <si>
    <t>[1, 1.3]</t>
  </si>
  <si>
    <t>[0.2, 0.4]</t>
  </si>
  <si>
    <t>[0.6, 1.1]</t>
  </si>
  <si>
    <t>[0.1, 0.3]</t>
  </si>
  <si>
    <t>[0.3, 0.5]</t>
  </si>
  <si>
    <t>[0.2, 0.5]</t>
  </si>
  <si>
    <t>[0.3, 0.6]</t>
  </si>
  <si>
    <t>[0.3, 0.4]</t>
  </si>
  <si>
    <t>[0.7, 1.0]</t>
  </si>
  <si>
    <t>[0.7, 1.3]</t>
  </si>
  <si>
    <t>[0.6, 1.0]</t>
  </si>
  <si>
    <t>[0.4, 0.6]</t>
  </si>
  <si>
    <t>[36.6, 39.9]</t>
  </si>
  <si>
    <t>[34.8, 38.7]</t>
  </si>
  <si>
    <t>[29.7, 33.6]</t>
  </si>
  <si>
    <t>[28.7, 32.8]</t>
  </si>
  <si>
    <t>[22.8, 27.8]</t>
  </si>
  <si>
    <t>[22.9, 25.3]</t>
  </si>
  <si>
    <t>[29.3, 32.4]</t>
  </si>
  <si>
    <t>[28.5, 32.1]</t>
  </si>
  <si>
    <t>[24.1, 27.6]</t>
  </si>
  <si>
    <t>[23.9, 27.7]</t>
  </si>
  <si>
    <t>[16.5, 20.6]</t>
  </si>
  <si>
    <t>[18.3, 20.5]</t>
  </si>
  <si>
    <t>[6.4, 8.1]</t>
  </si>
  <si>
    <t>[5.2, 7.2]</t>
  </si>
  <si>
    <t>[4.7, 6.3]</t>
  </si>
  <si>
    <t>[4.1, 5.4]</t>
  </si>
  <si>
    <t>[5.1, 8.0]</t>
  </si>
  <si>
    <t>[3.7, 4.9]</t>
  </si>
  <si>
    <t>[0.1, 0.5]</t>
  </si>
  <si>
    <t>[0.1, 0.4]</t>
  </si>
  <si>
    <t>[0.0, 0.3]</t>
  </si>
  <si>
    <t>[0.2, 0.6]</t>
  </si>
  <si>
    <t>[46.3, 49.5]</t>
  </si>
  <si>
    <t>[47.7, 51.7]</t>
  </si>
  <si>
    <t>[51.7, 55.7]</t>
  </si>
  <si>
    <t>[54.0, 58.3]</t>
  </si>
  <si>
    <t>[54.6, 59.9]</t>
  </si>
  <si>
    <t>[58.4, 61.1]</t>
  </si>
  <si>
    <t>[25.4, 28.8]</t>
  </si>
  <si>
    <t>[24.4, 28.6]</t>
  </si>
  <si>
    <t>[25.8, 30.4]</t>
  </si>
  <si>
    <t>[28.0, 33.0]</t>
  </si>
  <si>
    <t>[25.3, 31.0]</t>
  </si>
  <si>
    <t>[27.8, 30.7]</t>
  </si>
  <si>
    <t>[16.7, 19.6]</t>
  </si>
  <si>
    <t>[19.3, 23.4]</t>
  </si>
  <si>
    <t>[21.0, 25.3]</t>
  </si>
  <si>
    <t>[21.6, 26.1]</t>
  </si>
  <si>
    <t>[24.0, 29.8]</t>
  </si>
  <si>
    <t>[26.9, 29.8]</t>
  </si>
  <si>
    <t>[2.1, 3.1]</t>
  </si>
  <si>
    <t>[1.6, 3.3]</t>
  </si>
  <si>
    <t>[1.3, 2.2]</t>
  </si>
  <si>
    <t>[1.5, 2.8]</t>
  </si>
  <si>
    <t>[1.7, 2.6]</t>
  </si>
  <si>
    <t>[8.5, 10.6]</t>
  </si>
  <si>
    <t>[8.2, 10.5]</t>
  </si>
  <si>
    <t>[9.8, 12.0]</t>
  </si>
  <si>
    <t>[9.5, 11.6]</t>
  </si>
  <si>
    <t>[10.3, 14.0]</t>
  </si>
  <si>
    <t>[11.9, 13.8]</t>
  </si>
  <si>
    <t>[3.8, 5.3]</t>
  </si>
  <si>
    <t>[4.3, 6.2]</t>
  </si>
  <si>
    <t>[4.9, 6.4]</t>
  </si>
  <si>
    <t>[5.3, 7.1]</t>
  </si>
  <si>
    <t>[5.2, 8.2]</t>
  </si>
  <si>
    <t>[6.2, 7.5]</t>
  </si>
  <si>
    <t>[4.3, 5.7]</t>
  </si>
  <si>
    <t>[3.3, 4.8]</t>
  </si>
  <si>
    <t>[4.4, 6.1]</t>
  </si>
  <si>
    <t>[3.7, 5.0]</t>
  </si>
  <si>
    <t>[4.2, 6.7]</t>
  </si>
  <si>
    <t>[5.4, 6.7]</t>
  </si>
  <si>
    <t>[3.8, 4.8]</t>
  </si>
  <si>
    <t>[3.5, 5.1]</t>
  </si>
  <si>
    <t>[3.1, 4.4]</t>
  </si>
  <si>
    <t>[4.4, 6.3]</t>
  </si>
  <si>
    <t>[2.8, 3.7]</t>
  </si>
  <si>
    <t>[0.5, 0.9]</t>
  </si>
  <si>
    <t>[1.8, 3.2]</t>
  </si>
  <si>
    <t>[0.4, 0.7]</t>
  </si>
  <si>
    <t>[0.5, 1.1]</t>
  </si>
  <si>
    <t>[0.8, 1.4]</t>
  </si>
  <si>
    <t>[0.6, 1.2]</t>
  </si>
  <si>
    <t>[0.4, 0.8]</t>
  </si>
  <si>
    <t>[0.3, 0.8]</t>
  </si>
  <si>
    <t>[0.3, 0.7]</t>
  </si>
  <si>
    <t>[0.2, 0.7]</t>
  </si>
  <si>
    <t>[0.3, 1.0]</t>
  </si>
  <si>
    <t>[0.7, 1.1]</t>
  </si>
  <si>
    <t>[1.8, 3.1]</t>
  </si>
  <si>
    <t>[1.4, 2.4]</t>
  </si>
  <si>
    <t>[0.9, 1.5]</t>
  </si>
  <si>
    <t>[0.9, 1.7]</t>
  </si>
  <si>
    <t>[0.5, 1]</t>
  </si>
  <si>
    <t>[3534, 4297]</t>
  </si>
  <si>
    <t>[3016, 3823]</t>
  </si>
  <si>
    <t>[3617, 4380]</t>
  </si>
  <si>
    <t>[3655, 4818]</t>
  </si>
  <si>
    <t>[3709, 5078]</t>
  </si>
  <si>
    <t>[4430.9, 5223.1]</t>
  </si>
  <si>
    <t>[975, 1362]</t>
  </si>
  <si>
    <t>[772, 1084]</t>
  </si>
  <si>
    <t>[764, 1094]</t>
  </si>
  <si>
    <t>[704, 1222]</t>
  </si>
  <si>
    <t>[809, 1575]</t>
  </si>
  <si>
    <t>[764.3, 1049.6]</t>
  </si>
  <si>
    <t>[270, 339]</t>
  </si>
  <si>
    <t>[253, 328]</t>
  </si>
  <si>
    <t>[203, 271]</t>
  </si>
  <si>
    <t>[227, 306]</t>
  </si>
  <si>
    <t>[176, 364]</t>
  </si>
  <si>
    <t>[253.8, 370.4]</t>
  </si>
  <si>
    <t>[643, 1021]</t>
  </si>
  <si>
    <t>[458, 753]</t>
  </si>
  <si>
    <t>[475, 783]</t>
  </si>
  <si>
    <t>[430, 942]</t>
  </si>
  <si>
    <t>[520, 1260]</t>
  </si>
  <si>
    <t>[421.8, 675.8]</t>
  </si>
  <si>
    <t>[6, 58]</t>
  </si>
  <si>
    <t>[2, 62]</t>
  </si>
  <si>
    <t>[11, 114]</t>
  </si>
  <si>
    <t>[2, 20]</t>
  </si>
  <si>
    <t>[-5, 69]</t>
  </si>
  <si>
    <t>[14.8, 77.4]</t>
  </si>
  <si>
    <t>[979, 1136]</t>
  </si>
  <si>
    <t>[949, 1176]</t>
  </si>
  <si>
    <t>[1133, 1358]</t>
  </si>
  <si>
    <t>[1153, 1454]</t>
  </si>
  <si>
    <t>[1099, 1439]</t>
  </si>
  <si>
    <t>[1514.9, 1860.4]</t>
  </si>
  <si>
    <t>[493, 605]</t>
  </si>
  <si>
    <t>[441, 582]</t>
  </si>
  <si>
    <t>[562, 717]</t>
  </si>
  <si>
    <t>[545, 786]</t>
  </si>
  <si>
    <t>[433, 599]</t>
  </si>
  <si>
    <t>[681.6, 940.4]</t>
  </si>
  <si>
    <t>[416, 531]</t>
  </si>
  <si>
    <t>[441, 624]</t>
  </si>
  <si>
    <t>[480, 629]</t>
  </si>
  <si>
    <t>[517, 706]</t>
  </si>
  <si>
    <t>[565, 870]</t>
  </si>
  <si>
    <t>[731.6, 956.1]</t>
  </si>
  <si>
    <t>[22, 48]</t>
  </si>
  <si>
    <t>[10, 27]</t>
  </si>
  <si>
    <t>[12, 90]</t>
  </si>
  <si>
    <t>[9, 46]</t>
  </si>
  <si>
    <t>[19, 52]</t>
  </si>
  <si>
    <t>[13, 52.7]</t>
  </si>
  <si>
    <t>[1055, 1552]</t>
  </si>
  <si>
    <t>[834, 1276]</t>
  </si>
  <si>
    <t>[1182, 1680]</t>
  </si>
  <si>
    <t>[1250, 2143]</t>
  </si>
  <si>
    <t>[1122, 1830]</t>
  </si>
  <si>
    <t>[1636.4, 2194.4]</t>
  </si>
  <si>
    <t>[483, 782]</t>
  </si>
  <si>
    <t>[439, 823]</t>
  </si>
  <si>
    <t>[504, 770]</t>
  </si>
  <si>
    <t>[606, 1400]</t>
  </si>
  <si>
    <t>[518, 1057]</t>
  </si>
  <si>
    <t>[775.1, 1163.4]</t>
  </si>
  <si>
    <t>[482, 860]</t>
  </si>
  <si>
    <t>[315, 534]</t>
  </si>
  <si>
    <t>[592, 997]</t>
  </si>
  <si>
    <t>[489, 897]</t>
  </si>
  <si>
    <t>[464, 914]</t>
  </si>
  <si>
    <t>[747.7, 1144.7]</t>
  </si>
  <si>
    <t>[232, 540]</t>
  </si>
  <si>
    <t>[190, 557]</t>
  </si>
  <si>
    <t>[213, 574]</t>
  </si>
  <si>
    <t>[159, 390]</t>
  </si>
  <si>
    <t>[233, 679]</t>
  </si>
  <si>
    <t>[163, 470.9]</t>
  </si>
  <si>
    <t>[10, 25]</t>
  </si>
  <si>
    <t>[1, 4]</t>
  </si>
  <si>
    <t>[0, 6]</t>
  </si>
  <si>
    <t>[1, 7]</t>
  </si>
  <si>
    <t>[22, 142]</t>
  </si>
  <si>
    <t>[5.4, 66.3]</t>
  </si>
  <si>
    <t>[34, 300]</t>
  </si>
  <si>
    <t>[61, 402]</t>
  </si>
  <si>
    <t>[103, 448]</t>
  </si>
  <si>
    <t>[62, 240]</t>
  </si>
  <si>
    <t>[45, 436]</t>
  </si>
  <si>
    <t>[44.1, 317]</t>
  </si>
  <si>
    <t>[13, 62]</t>
  </si>
  <si>
    <t>[14, 73]</t>
  </si>
  <si>
    <t>[3, 81]</t>
  </si>
  <si>
    <t>[10, 142]</t>
  </si>
  <si>
    <t>[11, 179]</t>
  </si>
  <si>
    <t>[0.1, 117.9]</t>
  </si>
  <si>
    <t>[70, 204]</t>
  </si>
  <si>
    <t>[28, 152]</t>
  </si>
  <si>
    <t>[33, 104]</t>
  </si>
  <si>
    <t>[11, 75]</t>
  </si>
  <si>
    <t>[19, 60]</t>
  </si>
  <si>
    <t>[18.8, 64.4]</t>
  </si>
  <si>
    <t>[25.8, 33.9]</t>
  </si>
  <si>
    <t>[23.8, 30.5]</t>
  </si>
  <si>
    <t>[19.6, 26.9]</t>
  </si>
  <si>
    <t>[17.3, 28.1]</t>
  </si>
  <si>
    <t>[21.0, 33.3]</t>
  </si>
  <si>
    <t>[16, 21.5]</t>
  </si>
  <si>
    <t>[6.7, 8.9]</t>
  </si>
  <si>
    <t>[7.1, 9.9]</t>
  </si>
  <si>
    <t>[4.9, 6.9]</t>
  </si>
  <si>
    <t>[5.1, 7.5]</t>
  </si>
  <si>
    <t>[3.9, 8.4]</t>
  </si>
  <si>
    <t>[5.2, 7.7]</t>
  </si>
  <si>
    <t>[17.2, 25.3]</t>
  </si>
  <si>
    <t>[14.4, 21.0]</t>
  </si>
  <si>
    <t>[12.3, 19.2]</t>
  </si>
  <si>
    <t>[10.8, 21.6]</t>
  </si>
  <si>
    <t>[13.9, 26.6]</t>
  </si>
  <si>
    <t>[8.9, 13.8]</t>
  </si>
  <si>
    <t>[0.2, 1.5]</t>
  </si>
  <si>
    <t>[0.1, 1.8]</t>
  </si>
  <si>
    <t>[0.3, 2.9]</t>
  </si>
  <si>
    <t>[-0.1, 1.6]</t>
  </si>
  <si>
    <t>[0.3, 1.6]</t>
  </si>
  <si>
    <t>[24.3, 29.7]</t>
  </si>
  <si>
    <t>[27.3, 34.9]</t>
  </si>
  <si>
    <t>[27.9, 34.3]</t>
  </si>
  <si>
    <t>[26.3, 35.2]</t>
  </si>
  <si>
    <t>[23.9, 33.9]</t>
  </si>
  <si>
    <t>[31.6, 38.4]</t>
  </si>
  <si>
    <t>[12.3, 15.8]</t>
  </si>
  <si>
    <t>[12.5, 17.4]</t>
  </si>
  <si>
    <t>[13.8, 18.1]</t>
  </si>
  <si>
    <t>[12.6, 18.8]</t>
  </si>
  <si>
    <t>[9.3, 14.2]</t>
  </si>
  <si>
    <t>[14.2, 19.4]</t>
  </si>
  <si>
    <t>[10.4, 13.7]</t>
  </si>
  <si>
    <t>[13.0, 18.2]</t>
  </si>
  <si>
    <t>[11.9, 15.8]</t>
  </si>
  <si>
    <t>[11.8, 17.0]</t>
  </si>
  <si>
    <t>[12.6, 20.1]</t>
  </si>
  <si>
    <t>[15.2, 19.8]</t>
  </si>
  <si>
    <t>[0.3, 2.3]</t>
  </si>
  <si>
    <t>[0.2, 1.1]</t>
  </si>
  <si>
    <t>[28.7, 37.9]</t>
  </si>
  <si>
    <t>[25.6, 36.1]</t>
  </si>
  <si>
    <t>[31.1, 40.5]</t>
  </si>
  <si>
    <t>[33.3, 46.8]</t>
  </si>
  <si>
    <t>[26.7, 40.5]</t>
  </si>
  <si>
    <t>[35.6, 43.8]</t>
  </si>
  <si>
    <t>[12.8, 19.5]</t>
  </si>
  <si>
    <t>[13.5, 23.4]</t>
  </si>
  <si>
    <t>[12.9, 19.0]</t>
  </si>
  <si>
    <t>[16.3, 31.1]</t>
  </si>
  <si>
    <t>[12.3, 23.5]</t>
  </si>
  <si>
    <t>[16.6, 23.6]</t>
  </si>
  <si>
    <t>[13.0, 21.3]</t>
  </si>
  <si>
    <t>[9.3, 15.5]</t>
  </si>
  <si>
    <t>[15.6, 24.2]</t>
  </si>
  <si>
    <t>[12.0, 20.7]</t>
  </si>
  <si>
    <t>[10.9, 20.5]</t>
  </si>
  <si>
    <t>[16, 23.2]</t>
  </si>
  <si>
    <t>[6.2, 13.5]</t>
  </si>
  <si>
    <t>[6.3, 15.5]</t>
  </si>
  <si>
    <t>[5.7, 13.9]</t>
  </si>
  <si>
    <t>[3.9, 9.0]</t>
  </si>
  <si>
    <t>[6.2, 14.5]</t>
  </si>
  <si>
    <t>[3.5, 9.6]</t>
  </si>
  <si>
    <t>[0.5, 3.2]</t>
  </si>
  <si>
    <t>[0.1, 1.4]</t>
  </si>
  <si>
    <t>[1.0, 7.5]</t>
  </si>
  <si>
    <t>[2.2, 11.3]</t>
  </si>
  <si>
    <t>[2.9, 10.9]</t>
  </si>
  <si>
    <t>[1.6, 5.6]</t>
  </si>
  <si>
    <t>[1.5, 9.4]</t>
  </si>
  <si>
    <t>[1, 6.5]</t>
  </si>
  <si>
    <t>[0.4, 2.2]</t>
  </si>
  <si>
    <t>[0.1, 2.0]</t>
  </si>
  <si>
    <t>[0.3, 3.4]</t>
  </si>
  <si>
    <t>[0.3, 4.0]</t>
  </si>
  <si>
    <t>[0, 2.4]</t>
  </si>
  <si>
    <t>[0.4, 1.3]</t>
  </si>
  <si>
    <t>[61.4, 78.7]</t>
  </si>
  <si>
    <t>[77.8, 92.8]</t>
  </si>
  <si>
    <t>[74.4, 92.3]</t>
  </si>
  <si>
    <t>[84.6, 100.2]</t>
  </si>
  <si>
    <t>[95.3, 123.8]</t>
  </si>
  <si>
    <t>[108.2, 144.7]</t>
  </si>
  <si>
    <t>[124.5, 145.1]</t>
  </si>
  <si>
    <t>[40.0, 68.7]</t>
  </si>
  <si>
    <t>[56.1, 76.9]</t>
  </si>
  <si>
    <t>[52.1, 71.0]</t>
  </si>
  <si>
    <t>[56.6, 79.0]</t>
  </si>
  <si>
    <t>[59.4, 102.6]</t>
  </si>
  <si>
    <t>[95.3, 176.1]</t>
  </si>
  <si>
    <t>[89.6, 120.5]</t>
  </si>
  <si>
    <t>[18.1, 26.5]</t>
  </si>
  <si>
    <t>[19.4, 23.6]</t>
  </si>
  <si>
    <t>[20.8, 26.0]</t>
  </si>
  <si>
    <t>[18.5, 23.9]</t>
  </si>
  <si>
    <t>[23.1, 30.2]</t>
  </si>
  <si>
    <t>[28.2, 55.3]</t>
  </si>
  <si>
    <t>[37.3, 52.5]</t>
  </si>
  <si>
    <t>[139.5, 307.0]</t>
  </si>
  <si>
    <t>[201.6, 296.1]</t>
  </si>
  <si>
    <t>[189.1, 287.0]</t>
  </si>
  <si>
    <t>[210.3, 321.7]</t>
  </si>
  <si>
    <t>[242.0, 509.9]</t>
  </si>
  <si>
    <t>[250.1, 533.2]</t>
  </si>
  <si>
    <t>[281.8, 428.4]</t>
  </si>
  <si>
    <t>[70.5, 317.3]</t>
  </si>
  <si>
    <t>[177.9, 563.9]</t>
  </si>
  <si>
    <t>[52.0, 498.2]</t>
  </si>
  <si>
    <t>[269.3, 623.2]</t>
  </si>
  <si>
    <t>[75.9, 189.1]</t>
  </si>
  <si>
    <t>[369.1, 860.7]</t>
  </si>
  <si>
    <t>[188.1, 492.4]</t>
  </si>
  <si>
    <t>[45.5, 56.3]</t>
  </si>
  <si>
    <t>[45.3, 51.0]</t>
  </si>
  <si>
    <t>[47.3, 56.9]</t>
  </si>
  <si>
    <t>[49.5, 57.6]</t>
  </si>
  <si>
    <t>[54.0, 66.1]</t>
  </si>
  <si>
    <t>[56.1, 71.5]</t>
  </si>
  <si>
    <t>[71.3, 86.4]</t>
  </si>
  <si>
    <t>[38.2, 52.3]</t>
  </si>
  <si>
    <t>[40.7, 47.6]</t>
  </si>
  <si>
    <t>[41.6, 52.4]</t>
  </si>
  <si>
    <t>[47.6, 57.6]</t>
  </si>
  <si>
    <t>[47.3, 65.5]</t>
  </si>
  <si>
    <t>[45.7, 59.8]</t>
  </si>
  <si>
    <t>[66, 88.8]</t>
  </si>
  <si>
    <t>[53.5, 70.6]</t>
  </si>
  <si>
    <t>[51.5, 62.0]</t>
  </si>
  <si>
    <t>[52.0, 69.5]</t>
  </si>
  <si>
    <t>[49.2, 61.5]</t>
  </si>
  <si>
    <t>[58.0, 74.4]</t>
  </si>
  <si>
    <t>[62.0, 91.4]</t>
  </si>
  <si>
    <t>[72.8, 93.4]</t>
  </si>
  <si>
    <t>[18.8, 49.3]</t>
  </si>
  <si>
    <t>[21.3, 37.2]</t>
  </si>
  <si>
    <t>[14.7, 34.9]</t>
  </si>
  <si>
    <t>[19.2, 76.2]</t>
  </si>
  <si>
    <t>[19.9, 61.5]</t>
  </si>
  <si>
    <t>[31.6, 61.3]</t>
  </si>
  <si>
    <t>[17.3, 68.5]</t>
  </si>
  <si>
    <t>[198.8, 318.6]</t>
  </si>
  <si>
    <t>[247.6, 348.1]</t>
  </si>
  <si>
    <t>[226.7, 326.0]</t>
  </si>
  <si>
    <t>[259.9, 346.8]</t>
  </si>
  <si>
    <t>[313.4, 519.6]</t>
  </si>
  <si>
    <t>[288.5, 411.1]</t>
  </si>
  <si>
    <t>[362.7, 468.3]</t>
  </si>
  <si>
    <t>[165.0, 292.0]</t>
  </si>
  <si>
    <t>[236.6, 369.0]</t>
  </si>
  <si>
    <t>[213.3, 371.4]</t>
  </si>
  <si>
    <t>[217.8, 303.3]</t>
  </si>
  <si>
    <t>[259.5, 579.2]</t>
  </si>
  <si>
    <t>[248.2, 426.8]</t>
  </si>
  <si>
    <t>[324.6, 468.5]</t>
  </si>
  <si>
    <t>[189.9, 371.9]</t>
  </si>
  <si>
    <t>[222.7, 364.1]</t>
  </si>
  <si>
    <t>[206.4, 304.9]</t>
  </si>
  <si>
    <t>[271.8, 426.9]</t>
  </si>
  <si>
    <t>[309.3, 515.7]</t>
  </si>
  <si>
    <t>[285.4, 444.6]</t>
  </si>
  <si>
    <t>[359.1, 514.6]</t>
  </si>
  <si>
    <t>[54.7, 125.4]</t>
  </si>
  <si>
    <t>[120.8, 270.1]</t>
  </si>
  <si>
    <t>[111.8, 315.4]</t>
  </si>
  <si>
    <t>[135.9, 346.2]</t>
  </si>
  <si>
    <t>[167.7, 372.2]</t>
  </si>
  <si>
    <t>[131.9, 361.5]</t>
  </si>
  <si>
    <t>[143.5, 398.4]</t>
  </si>
  <si>
    <t>[44.8, 224.6]</t>
  </si>
  <si>
    <t>[33.2, 75.8]</t>
  </si>
  <si>
    <t>[12.6, 40.9]</t>
  </si>
  <si>
    <t>[5.8, 70.8]</t>
  </si>
  <si>
    <t>[18.0, 123.9]</t>
  </si>
  <si>
    <t>[34.3, 152.7]</t>
  </si>
  <si>
    <t>[47.2, 315.7]</t>
  </si>
  <si>
    <t>[111.9, 281.5]</t>
  </si>
  <si>
    <t>[109.1, 805.9]</t>
  </si>
  <si>
    <t>[210.8, 1,146.8]</t>
  </si>
  <si>
    <t>[252.6, 900.6]</t>
  </si>
  <si>
    <t>[268.7, 704.3]</t>
  </si>
  <si>
    <t>[183.0, 1,399.1]</t>
  </si>
  <si>
    <t>[130.7, 862.7]</t>
  </si>
  <si>
    <t>[57.9, 191.9]</t>
  </si>
  <si>
    <t>[56.9, 213.7]</t>
  </si>
  <si>
    <t>[92.1, 272.9]</t>
  </si>
  <si>
    <t>[63.2, 335.0]</t>
  </si>
  <si>
    <t>[105.0, 770.9]</t>
  </si>
  <si>
    <t>[111.2, 729.3]</t>
  </si>
  <si>
    <t>[1.4, 350.6]</t>
  </si>
  <si>
    <t>[1.1, 47.8]</t>
  </si>
  <si>
    <t>[92.4, 248.0]</t>
  </si>
  <si>
    <t>[33.0, 145.8]</t>
  </si>
  <si>
    <t>[39.7, 126.9]</t>
  </si>
  <si>
    <t>[25.9, 154.8]</t>
  </si>
  <si>
    <t>[46.6, 130.6]</t>
  </si>
  <si>
    <t>[77.9, 226.1]</t>
  </si>
  <si>
    <t>[43.8, 58.1]</t>
  </si>
  <si>
    <t>[52.5, 61.9]</t>
  </si>
  <si>
    <t>[53.0, 64.8]</t>
  </si>
  <si>
    <t>[51.1, 63.9]</t>
  </si>
  <si>
    <t>[53.0, 67.3]</t>
  </si>
  <si>
    <t>[67.0, 85.6]</t>
  </si>
  <si>
    <t>[58.3, 97.7]</t>
  </si>
  <si>
    <t>[70.8, 83.2]</t>
  </si>
  <si>
    <t>[71.3, 86.6]</t>
  </si>
  <si>
    <t>[71.8, 93.1]</t>
  </si>
  <si>
    <t>[75.1, 94.4]</t>
  </si>
  <si>
    <t>[94.3, 118.6]</t>
  </si>
  <si>
    <t>[2.3, 2.8]</t>
  </si>
  <si>
    <t>[2.5, 2.8]</t>
  </si>
  <si>
    <t>[2.4, 2.8]</t>
  </si>
  <si>
    <t>[2.2, 2.6]</t>
  </si>
  <si>
    <t>[2.2, 2.5]</t>
  </si>
  <si>
    <t>[2.2, 3.0]</t>
  </si>
  <si>
    <t>[3.7, 4.3]</t>
  </si>
  <si>
    <t>[3.6, 4.4]</t>
  </si>
  <si>
    <t>[3.7, 4.6]</t>
  </si>
  <si>
    <t>[3.5, 4.2]</t>
  </si>
  <si>
    <t>[4.8, 5.9]</t>
  </si>
  <si>
    <t>[4.9, 6.1]</t>
  </si>
  <si>
    <t>[4.7, 5.8]</t>
  </si>
  <si>
    <t>[5.3, 6.9]</t>
  </si>
  <si>
    <t>[4.3, 5.6]</t>
  </si>
  <si>
    <t>[23.1, 31.3]</t>
  </si>
  <si>
    <t>[25.7, 30.5]</t>
  </si>
  <si>
    <t>[25.7, 32.7]</t>
  </si>
  <si>
    <t>[24.0, 31.3]</t>
  </si>
  <si>
    <t>[25.7, 31.4]</t>
  </si>
  <si>
    <t>[32.4, 41.4]</t>
  </si>
  <si>
    <t>[1.6, 4.0]</t>
  </si>
  <si>
    <t>[3.1, 8.1]</t>
  </si>
  <si>
    <t>[3.4, 5.8]</t>
  </si>
  <si>
    <t>[3.0, 4.9]</t>
  </si>
  <si>
    <t>[3.3, 5.8]</t>
  </si>
  <si>
    <t>[5.1, 9.3]</t>
  </si>
  <si>
    <t>[5.9, 14.8]</t>
  </si>
  <si>
    <t>[9.2, 13.9]</t>
  </si>
  <si>
    <t>[9.4, 16.6]</t>
  </si>
  <si>
    <t>[9.7, 18.4]</t>
  </si>
  <si>
    <t>[9.4, 20.1]</t>
  </si>
  <si>
    <t>[15.2, 26.9]</t>
  </si>
  <si>
    <t>[65.2, 71.8]</t>
  </si>
  <si>
    <t>[20, 23]</t>
  </si>
  <si>
    <t>[92, 101]</t>
  </si>
  <si>
    <t>[44, 48]</t>
  </si>
  <si>
    <t>[2.4, 2.6]</t>
  </si>
  <si>
    <t>[3.6, 3.9]</t>
  </si>
  <si>
    <t>[4.6, 5.1]</t>
  </si>
  <si>
    <t>[28.8, 31.4]</t>
  </si>
  <si>
    <t>[6.2, 7.7]</t>
  </si>
  <si>
    <t>[17.7, 22.7]</t>
  </si>
  <si>
    <t>[4.3, 5.8]</t>
  </si>
  <si>
    <t>[4.2, 5.0]</t>
  </si>
  <si>
    <t>[4.0, 4.8]</t>
  </si>
  <si>
    <t>[3.4, 4.4]</t>
  </si>
  <si>
    <t>[2.8, 4.1]</t>
  </si>
  <si>
    <t>[0.1, 0.1]</t>
  </si>
  <si>
    <t>[5.5, 7.5]</t>
  </si>
  <si>
    <t>[6.3, 7.6]</t>
  </si>
  <si>
    <t>[5.9, 7.6]</t>
  </si>
  <si>
    <t>[6.3, 8.1]</t>
  </si>
  <si>
    <t>[5.6, 7.2]</t>
  </si>
  <si>
    <t>[4.2, 5.7]</t>
  </si>
  <si>
    <t>[7.3, 10.7]</t>
  </si>
  <si>
    <t>[8.3, 10.3]</t>
  </si>
  <si>
    <t>[8.2, 10.4]</t>
  </si>
  <si>
    <t>[8.7, 11.6]</t>
  </si>
  <si>
    <t>[5.4, 7.5]</t>
  </si>
  <si>
    <t>[47.4, 59.4]</t>
  </si>
  <si>
    <t>[45.5, 52.7]</t>
  </si>
  <si>
    <t>[45.4, 53.8]</t>
  </si>
  <si>
    <t>[43.3, 52.8]</t>
  </si>
  <si>
    <t>[42.8, 52.2]</t>
  </si>
  <si>
    <t>[43.8, 52.9]</t>
  </si>
  <si>
    <t>[3.4, 7.7]</t>
  </si>
  <si>
    <t>[5.9, 13.8]</t>
  </si>
  <si>
    <t>[5.8, 9.7]</t>
  </si>
  <si>
    <t>[5.3, 8.4]</t>
  </si>
  <si>
    <t>[5.7, 9.5]</t>
  </si>
  <si>
    <t>[7.1, 11.8]</t>
  </si>
  <si>
    <t>[2.2, 2.8]</t>
  </si>
  <si>
    <t>[13.5, 27.3]</t>
  </si>
  <si>
    <t>[16.8, 23.5]</t>
  </si>
  <si>
    <t>[17.3, 26.9]</t>
  </si>
  <si>
    <t>[18.7, 30.3]</t>
  </si>
  <si>
    <t>[18.0, 31.0]</t>
  </si>
  <si>
    <t>[22.3, 32.9]</t>
  </si>
  <si>
    <t>[79.7, 201.9]</t>
  </si>
  <si>
    <t>[138.3, 207.3]</t>
  </si>
  <si>
    <t>[136.2, 261.1]</t>
  </si>
  <si>
    <t>[89.2, 235.6]</t>
  </si>
  <si>
    <t>[148.0, 380.2]</t>
  </si>
  <si>
    <t>[233.4, 383.3]</t>
  </si>
  <si>
    <t>[303.5, 511.8]</t>
  </si>
  <si>
    <t>[0, 4]</t>
  </si>
  <si>
    <t>[246.09, 648.8]</t>
  </si>
  <si>
    <t>[533.7, 781.1]</t>
  </si>
  <si>
    <t>[318.6, 766.3]</t>
  </si>
  <si>
    <t>[264.7,954.1 ]</t>
  </si>
  <si>
    <t>[558.9, 1350.0]</t>
  </si>
  <si>
    <t>[696.9, 1,116.1]</t>
  </si>
  <si>
    <t>[903.6, 1513.4]</t>
  </si>
  <si>
    <t>[200, 260]</t>
  </si>
  <si>
    <t>[-0.7, 4.6]</t>
  </si>
  <si>
    <t>[0.2, 7.2]</t>
  </si>
  <si>
    <t>[1.2, 5.4]</t>
  </si>
  <si>
    <t>[0.8, 3.6]</t>
  </si>
  <si>
    <t>[1.3, 5.0]</t>
  </si>
  <si>
    <t>[0.0, 11.6]</t>
  </si>
  <si>
    <t>[2.6, 6.8]</t>
  </si>
  <si>
    <t>[-0.4, 3.3]</t>
  </si>
  <si>
    <t>[0.1, 1.2]</t>
  </si>
  <si>
    <t>[0.1, 1.1]</t>
  </si>
  <si>
    <t>[0.2, 0.8]</t>
  </si>
  <si>
    <t>[0.4, 1.1]</t>
  </si>
  <si>
    <t>[0.2, 8.0]</t>
  </si>
  <si>
    <t>[1.8, 5.5]</t>
  </si>
  <si>
    <t>[1.9, 3.5]</t>
  </si>
  <si>
    <t>[1.5, 2.9]</t>
  </si>
  <si>
    <t>[2.2, 4.4]</t>
  </si>
  <si>
    <t>[2.7, 4.2]</t>
  </si>
  <si>
    <t>[0.3, 9.1]</t>
  </si>
  <si>
    <t>[2.9, 6.3]</t>
  </si>
  <si>
    <t>[3.4, 7.8]</t>
  </si>
  <si>
    <t>[1.9, 3.3]</t>
  </si>
  <si>
    <t>[2.8, 5.0]</t>
  </si>
  <si>
    <t>[3.1, 5.6]</t>
  </si>
  <si>
    <t>[3.8, 5.8]</t>
  </si>
  <si>
    <t>[20.4, 63.3]</t>
  </si>
  <si>
    <t>[22.6, 34.0]</t>
  </si>
  <si>
    <t>[24.9, 40.6]</t>
  </si>
  <si>
    <t>[16.5, 25.9]</t>
  </si>
  <si>
    <t>[21.2, 32.1]</t>
  </si>
  <si>
    <t>[43.8, 86.0]</t>
  </si>
  <si>
    <t>[45, 62.9]</t>
  </si>
  <si>
    <t>[3.0, 19.7]</t>
  </si>
  <si>
    <t>[12.1, 24.0]</t>
  </si>
  <si>
    <t>[7.6, 17.4]</t>
  </si>
  <si>
    <t>[5.4, 10.0]</t>
  </si>
  <si>
    <t>[11.1, 24.1]</t>
  </si>
  <si>
    <t>[13.2, 30.7]</t>
  </si>
  <si>
    <t>[22.6, 57.8]</t>
  </si>
  <si>
    <t>[28.0, 125.6]</t>
  </si>
  <si>
    <t>[83.8, 142.3]</t>
  </si>
  <si>
    <t>[81.2, 201.1]</t>
  </si>
  <si>
    <t>[53.3, 198.4]</t>
  </si>
  <si>
    <t>[97.1, 323.6]</t>
  </si>
  <si>
    <t>[144.4, 270.7]</t>
  </si>
  <si>
    <t>[209.2, 390.4]</t>
  </si>
  <si>
    <t>[-0.5, 3.2]</t>
  </si>
  <si>
    <t>[0.2, 4.0]</t>
  </si>
  <si>
    <t>[0.5, 2.8]</t>
  </si>
  <si>
    <t>[0.3, 2.4]</t>
  </si>
  <si>
    <t>[0.3, 2.1]</t>
  </si>
  <si>
    <t>[0.0, 3.8]</t>
  </si>
  <si>
    <t>[-0.2, 1.9]</t>
  </si>
  <si>
    <t>[0.0, 0.6]</t>
  </si>
  <si>
    <t>[0.0, 0.7]</t>
  </si>
  <si>
    <t>[0.2, 5.6]</t>
  </si>
  <si>
    <t>[1.1, 3.1]</t>
  </si>
  <si>
    <t>[0.8, 1.9]</t>
  </si>
  <si>
    <t>[0.6, 2.1]</t>
  </si>
  <si>
    <t>[0.7, 1.5]</t>
  </si>
  <si>
    <t>[0.0, 6.6]</t>
  </si>
  <si>
    <t>[1.7, 3.7]</t>
  </si>
  <si>
    <t>[1.5, 4.2]</t>
  </si>
  <si>
    <t>[0.8, 2.4]</t>
  </si>
  <si>
    <t>[0.7, 2.2]</t>
  </si>
  <si>
    <t>[1.0, 1.9]</t>
  </si>
  <si>
    <t>[16.8, 42.7]</t>
  </si>
  <si>
    <t>[13.0, 19.8]</t>
  </si>
  <si>
    <t>[10.7, 22.2]</t>
  </si>
  <si>
    <t>[6.8, 19.3]</t>
  </si>
  <si>
    <t>[5.7, 14.5]</t>
  </si>
  <si>
    <t>[15.0, 27.1]</t>
  </si>
  <si>
    <t>[2.2, 13.9]</t>
  </si>
  <si>
    <t>[7.2, 13.6]</t>
  </si>
  <si>
    <t>[3.6, 9.0]</t>
  </si>
  <si>
    <t>[2.4, 7.2]</t>
  </si>
  <si>
    <t>[3.5, 9.9]</t>
  </si>
  <si>
    <t>[4.5, 9.8]</t>
  </si>
  <si>
    <t>[37.7, 71.4]</t>
  </si>
  <si>
    <t>[58.3, 72.5]</t>
  </si>
  <si>
    <t>[61.7, 80.4]</t>
  </si>
  <si>
    <t>[67.0, 88.0]</t>
  </si>
  <si>
    <t>[70.9, 88.4]</t>
  </si>
  <si>
    <t>[59.8, 74.8]</t>
  </si>
  <si>
    <t>[20.5, 26.4]</t>
  </si>
  <si>
    <t>[23.1, 26.6]</t>
  </si>
  <si>
    <t>[23, 27.4]</t>
  </si>
  <si>
    <t>[19.8, 23.9]</t>
  </si>
  <si>
    <t>[17.1, 20.9]</t>
  </si>
  <si>
    <t>[14.1, 18.3]</t>
  </si>
  <si>
    <t>[4.2, 7.6]</t>
  </si>
  <si>
    <t>[4.5, 6.2]</t>
  </si>
  <si>
    <t>[5.4, 7.9]</t>
  </si>
  <si>
    <t>[4.3, 6.4]</t>
  </si>
  <si>
    <t>[4, 6.2]</t>
  </si>
  <si>
    <t>[3, 5.3]</t>
  </si>
  <si>
    <t>[9.5, 13.8]</t>
  </si>
  <si>
    <t>[13.3, 16.2]</t>
  </si>
  <si>
    <t>[11.6, 15]</t>
  </si>
  <si>
    <t>[10.4, 13.6]</t>
  </si>
  <si>
    <t>[7.8, 10.7]</t>
  </si>
  <si>
    <t>[6.5, 9.6]</t>
  </si>
  <si>
    <t>[4.1, 7.5]</t>
  </si>
  <si>
    <t>[3.9, 5.6]</t>
  </si>
  <si>
    <t>[4.2, 6.4]</t>
  </si>
  <si>
    <t>[3.5, 5.6]</t>
  </si>
  <si>
    <t>[3.7, 5.7]</t>
  </si>
  <si>
    <t>[2.8, 5.1]</t>
  </si>
  <si>
    <t>[6.3, 8.3]</t>
  </si>
  <si>
    <t>[5.2, 7.3]</t>
  </si>
  <si>
    <t>[0, 0.4]</t>
  </si>
  <si>
    <t>[2.2, 3.7]</t>
  </si>
  <si>
    <t>[7, 11.3]</t>
  </si>
  <si>
    <t>[6.4, 8.8]</t>
  </si>
  <si>
    <t>[3.9, 6.1]</t>
  </si>
  <si>
    <t>[5.2, 7.8]</t>
  </si>
  <si>
    <t>[4.8, 7.4]</t>
  </si>
  <si>
    <t>[2.6, 4.9]</t>
  </si>
  <si>
    <t>[0.3, 1.5]</t>
  </si>
  <si>
    <t>[0.3, 1.4]</t>
  </si>
  <si>
    <t>[0.2, 0.9]</t>
  </si>
  <si>
    <t>[0, 0.3]</t>
  </si>
  <si>
    <t>[0.1, 1.5]</t>
  </si>
  <si>
    <t>[4.2, 7.3]</t>
  </si>
  <si>
    <t>[3.3, 5.1]</t>
  </si>
  <si>
    <t>[3.9, 6.5]</t>
  </si>
  <si>
    <t>[3.8, 6.3]</t>
  </si>
  <si>
    <t>[2.3, 4.6]</t>
  </si>
  <si>
    <t>[9.4, 12.1]</t>
  </si>
  <si>
    <t>[4, 7.5]</t>
  </si>
  <si>
    <t>[4, 6.3]</t>
  </si>
  <si>
    <t>[3.9, 6.4]</t>
  </si>
  <si>
    <t>[3.7, 6.2]</t>
  </si>
  <si>
    <t>[3, 5.2]</t>
  </si>
  <si>
    <t>[2.9, 5.4]</t>
  </si>
  <si>
    <t>[6.6, 8.8]</t>
  </si>
  <si>
    <t>[7, 8]</t>
  </si>
  <si>
    <t>[7.4, 8.3]</t>
  </si>
  <si>
    <t>[7.2, 10.5]</t>
  </si>
  <si>
    <t>[6, 9]</t>
  </si>
  <si>
    <t>[5.7, 8.5]</t>
  </si>
  <si>
    <t>[4.2, 7.5]</t>
  </si>
  <si>
    <t>[5, 7.1]</t>
  </si>
  <si>
    <t>[15.4, 16.6]</t>
  </si>
  <si>
    <t>[16.1, 17.1]</t>
  </si>
  <si>
    <t>[11.8, 15.3]</t>
  </si>
  <si>
    <t>[11.1, 14.3]</t>
  </si>
  <si>
    <t>[10.2, 13.3]</t>
  </si>
  <si>
    <t>[9.3, 13.3]</t>
  </si>
  <si>
    <t>[7, 9.1]</t>
  </si>
  <si>
    <t>[9.8, 10.7]</t>
  </si>
  <si>
    <t>[10.5, 11.4]</t>
  </si>
  <si>
    <t>[10.1, 13.6]</t>
  </si>
  <si>
    <t>[12.1, 15.8]</t>
  </si>
  <si>
    <t>[11.1, 14.6]</t>
  </si>
  <si>
    <t>[12.4, 17]</t>
  </si>
  <si>
    <t>[14.9, 17.9]</t>
  </si>
  <si>
    <t>[19.2, 20.7]</t>
  </si>
  <si>
    <t>[24.8, 26.1]</t>
  </si>
  <si>
    <t>[22.2, 27]</t>
  </si>
  <si>
    <t>[22.7, 27.5]</t>
  </si>
  <si>
    <t>[25.6, 30.4]</t>
  </si>
  <si>
    <t>[24.3, 30.2]</t>
  </si>
  <si>
    <t>[25.6, 29.3]</t>
  </si>
  <si>
    <t>[0.9, 1.2]</t>
  </si>
  <si>
    <t>[0.7, 2.1]</t>
  </si>
  <si>
    <t>[0.9, 2.4]</t>
  </si>
  <si>
    <t>[0.8, 2.7]</t>
  </si>
  <si>
    <t>[0.7, 1.6]</t>
  </si>
  <si>
    <t>[10.2, 11.2]</t>
  </si>
  <si>
    <t>[8.6, 9.4]</t>
  </si>
  <si>
    <t>[8.3, 11.5]</t>
  </si>
  <si>
    <t>[9.5, 12.9]</t>
  </si>
  <si>
    <t>[9.3, 12.4]</t>
  </si>
  <si>
    <t>[9.5, 13.4]</t>
  </si>
  <si>
    <t>[9.7, 12.2]</t>
  </si>
  <si>
    <t>[30.8, 32.4]</t>
  </si>
  <si>
    <t>[24.6, 25.8]</t>
  </si>
  <si>
    <t>[23.9, 28.6]</t>
  </si>
  <si>
    <t>[22, 26.3]</t>
  </si>
  <si>
    <t>[22.3, 26.5]</t>
  </si>
  <si>
    <t>[21.1, 26.5]</t>
  </si>
  <si>
    <t>[24.5, 27.9]</t>
  </si>
  <si>
    <t>[1.4, 1.8]</t>
  </si>
  <si>
    <t>[0.6, 1.7]</t>
  </si>
  <si>
    <t>[0.4, 1.6]</t>
  </si>
  <si>
    <t>[0.6, 1.4]</t>
  </si>
  <si>
    <t>[0, 0.6]</t>
  </si>
  <si>
    <t>[0, 1.3]</t>
  </si>
  <si>
    <t>[0.7, 1.8]</t>
  </si>
  <si>
    <t>[0.5, 1.4]</t>
  </si>
  <si>
    <t>[0.7, 2]</t>
  </si>
  <si>
    <t>[1.1, 1.5]</t>
  </si>
  <si>
    <t>[0.5, 1.5]</t>
  </si>
  <si>
    <t>[0.5, 1.6]</t>
  </si>
  <si>
    <t>[0.2, 1.4]</t>
  </si>
  <si>
    <t>[0.3, 1]</t>
  </si>
  <si>
    <t>[22.5, 24.1]</t>
  </si>
  <si>
    <t>[22.9, 24.2]</t>
  </si>
  <si>
    <t>[21.7, 26.5]</t>
  </si>
  <si>
    <t>[19.8, 24.3]</t>
  </si>
  <si>
    <t>[20.6, 25.1]</t>
  </si>
  <si>
    <t>[15.5, 20.6]</t>
  </si>
  <si>
    <t>[17.5, 20.9]</t>
  </si>
  <si>
    <t>[2.1, 2.6]</t>
  </si>
  <si>
    <t>[1, 2.1]</t>
  </si>
  <si>
    <t>[0.9, 2.2]</t>
  </si>
  <si>
    <t>[0.4, 1.7]</t>
  </si>
  <si>
    <t>[1, 2]</t>
  </si>
  <si>
    <t>[27.7, 29.2]</t>
  </si>
  <si>
    <t>[26.2, 27.5]</t>
  </si>
  <si>
    <t>[26.5, 31.3]</t>
  </si>
  <si>
    <t>[26.4, 31.1]</t>
  </si>
  <si>
    <t>[26.4, 31]</t>
  </si>
  <si>
    <t>[29.7, 35.7]</t>
  </si>
  <si>
    <t>[29.9, 33.6]</t>
  </si>
  <si>
    <t>[43.2, 45]</t>
  </si>
  <si>
    <t>[43.4, 44.9]</t>
  </si>
  <si>
    <t>[39, 44.3]</t>
  </si>
  <si>
    <t>[40, 45.2]</t>
  </si>
  <si>
    <t>[39, 44]</t>
  </si>
  <si>
    <t>[39.9, 46.4]</t>
  </si>
  <si>
    <t>[41.7, 45.7]</t>
  </si>
  <si>
    <t>[0.7, 1]</t>
  </si>
  <si>
    <t>[1, 1.4]</t>
  </si>
  <si>
    <t>[0.9, 2.3]</t>
  </si>
  <si>
    <t>[1, 2.6]</t>
  </si>
  <si>
    <t>[0.5, 2.3]</t>
  </si>
  <si>
    <t>[0.6, 1.3]</t>
  </si>
  <si>
    <t>[0, 0.7]</t>
  </si>
  <si>
    <t>[0.1, 0.9]</t>
  </si>
  <si>
    <t>[0, 1.1]</t>
  </si>
  <si>
    <t>[0, 0.1]</t>
  </si>
  <si>
    <t>[0, 0.5]</t>
  </si>
  <si>
    <t>[0.1, 0.7]</t>
  </si>
  <si>
    <t>[0.4, 1.4]</t>
  </si>
  <si>
    <t>[0.7, 2.4]</t>
  </si>
  <si>
    <t>[0.9, 2]</t>
  </si>
  <si>
    <t>[-0.1, 0.5]</t>
  </si>
  <si>
    <t>[0, 0]</t>
  </si>
  <si>
    <t>[0.2, 1]</t>
  </si>
  <si>
    <t>[0, 1]</t>
  </si>
  <si>
    <t>[0.8, 1.3]</t>
  </si>
  <si>
    <t>[0, 0.2]</t>
  </si>
  <si>
    <t>[-0.1, 0.4]</t>
  </si>
  <si>
    <t>[-0.1, 0.3]</t>
  </si>
  <si>
    <t>[49.6, 51.4]</t>
  </si>
  <si>
    <t>[44.2, 45.7]</t>
  </si>
  <si>
    <t>[45.8, 51.8]</t>
  </si>
  <si>
    <t>[48, 53.9]</t>
  </si>
  <si>
    <t>[48.3, 54]</t>
  </si>
  <si>
    <t>[46.4, 53.4]</t>
  </si>
  <si>
    <t>[48.7, 53]</t>
  </si>
  <si>
    <t>[35.2, 36.9]</t>
  </si>
  <si>
    <t>[35, 36.4]</t>
  </si>
  <si>
    <t>[33.2, 39.1]</t>
  </si>
  <si>
    <t>[32.7, 38.5]</t>
  </si>
  <si>
    <t>[35.1, 40.8]</t>
  </si>
  <si>
    <t>[35.6, 42.6]</t>
  </si>
  <si>
    <t>[37.3, 41.7]</t>
  </si>
  <si>
    <t>[3.9, 4.6]</t>
  </si>
  <si>
    <t>[4.4, 5]</t>
  </si>
  <si>
    <t>[2.9, 5.6]</t>
  </si>
  <si>
    <t>[1.9, 4.2]</t>
  </si>
  <si>
    <t>[2.2, 4.5]</t>
  </si>
  <si>
    <t>[1.4, 3.6]</t>
  </si>
  <si>
    <t>[1.4, 2.7]</t>
  </si>
  <si>
    <t>[1.6, 2.2]</t>
  </si>
  <si>
    <t>[0.5, 0.7]</t>
  </si>
  <si>
    <t>[0, 0.9]</t>
  </si>
  <si>
    <t>[-0.1, 0.7]</t>
  </si>
  <si>
    <t>[-0.1, 0.2]</t>
  </si>
  <si>
    <t>[4.7, 7.1]</t>
  </si>
  <si>
    <t>[4.3, 7.5]</t>
  </si>
  <si>
    <t>[4, 5.7]</t>
  </si>
  <si>
    <t>[-0.2, 0.5]</t>
  </si>
  <si>
    <t>[0.3, 1.9]</t>
  </si>
  <si>
    <t>[0.3, 1.2]</t>
  </si>
  <si>
    <t>[18.8, 24.7]</t>
  </si>
  <si>
    <t>[19.3, 22.9]</t>
  </si>
  <si>
    <t>[16.3, 20.2]</t>
  </si>
  <si>
    <t>[20.6, 25]</t>
  </si>
  <si>
    <t>[20.1, 24.4]</t>
  </si>
  <si>
    <t>[16.9, 21.6]</t>
  </si>
  <si>
    <t>[19.2, 22.6]</t>
  </si>
  <si>
    <t>[21, 27.2]</t>
  </si>
  <si>
    <t>[21.9, 25.7]</t>
  </si>
  <si>
    <t>[21.2, 25.6]</t>
  </si>
  <si>
    <t>[15.8, 19.5]</t>
  </si>
  <si>
    <t>[17, 20.7]</t>
  </si>
  <si>
    <t>[14.9, 19.3]</t>
  </si>
  <si>
    <t>[17, 20.2]</t>
  </si>
  <si>
    <t>[16.4, 21.9]</t>
  </si>
  <si>
    <t>[16.2, 19.3]</t>
  </si>
  <si>
    <t>[17.4, 21.4]</t>
  </si>
  <si>
    <t>[16.3, 20.3]</t>
  </si>
  <si>
    <t>[15.9, 19.6]</t>
  </si>
  <si>
    <t>[16.8, 21.5]</t>
  </si>
  <si>
    <t>[14.8, 17.8]</t>
  </si>
  <si>
    <t>[9.5, 13.9]</t>
  </si>
  <si>
    <t>[10.6, 13.4]</t>
  </si>
  <si>
    <t>[11.5, 15]</t>
  </si>
  <si>
    <t>[11.1, 14.5]</t>
  </si>
  <si>
    <t>[12.5, 16]</t>
  </si>
  <si>
    <t>[10.8, 14.6]</t>
  </si>
  <si>
    <t>[11.9, 14.6]</t>
  </si>
  <si>
    <t>[6.8, 10.4]</t>
  </si>
  <si>
    <t>[9.1, 11.9]</t>
  </si>
  <si>
    <t>[8.6, 11.9]</t>
  </si>
  <si>
    <t>[9.2, 12.5]</t>
  </si>
  <si>
    <t>[8.6, 11.8]</t>
  </si>
  <si>
    <t>[9, 12.8]</t>
  </si>
  <si>
    <t>[9.5, 12]</t>
  </si>
  <si>
    <t>[8.8, 13.2]</t>
  </si>
  <si>
    <t>[9.7, 12.5]</t>
  </si>
  <si>
    <t>[10, 13.4]</t>
  </si>
  <si>
    <t>[10.7, 13.9]</t>
  </si>
  <si>
    <t>[12, 16.2]</t>
  </si>
  <si>
    <t>[12.2, 15]</t>
  </si>
  <si>
    <t>[1.8, 3.8]</t>
  </si>
  <si>
    <t>[2.6, 4.2]</t>
  </si>
  <si>
    <t>[2.7, 4.6]</t>
  </si>
  <si>
    <t>[4.1, 6.4]</t>
  </si>
  <si>
    <t>[4.9, 7.9]</t>
  </si>
  <si>
    <t>[5.2, 7]</t>
  </si>
  <si>
    <t>[0.1, 1.7]</t>
  </si>
  <si>
    <t>[55.4, 62.3]</t>
  </si>
  <si>
    <t>[57.6, 61.7]</t>
  </si>
  <si>
    <t>[59.2, 64.2]</t>
  </si>
  <si>
    <t>[57.1, 62]</t>
  </si>
  <si>
    <t>[56.9, 61.7]</t>
  </si>
  <si>
    <t>[54.4, 60.1]</t>
  </si>
  <si>
    <t>[54, 58.1]</t>
  </si>
  <si>
    <t>[0.1, 1.6]</t>
  </si>
  <si>
    <t>[0.2, 1.2]</t>
  </si>
  <si>
    <t>[1.5, 3.2]</t>
  </si>
  <si>
    <t>[1.1, 2.2]</t>
  </si>
  <si>
    <t>[4.3, 7.9]</t>
  </si>
  <si>
    <t>[4.7, 6.7]</t>
  </si>
  <si>
    <t>[3.5, 5.7]</t>
  </si>
  <si>
    <t>[3.6, 5.9]</t>
  </si>
  <si>
    <t>[3.4, 5.7]</t>
  </si>
  <si>
    <t>[4.1, 6.9]</t>
  </si>
  <si>
    <t>[4.4, 6.4]</t>
  </si>
  <si>
    <t>[12.9, 18]</t>
  </si>
  <si>
    <t>[14.5, 17.6]</t>
  </si>
  <si>
    <t>[13.3, 16.8]</t>
  </si>
  <si>
    <t>[14.4, 17.9]</t>
  </si>
  <si>
    <t>[13.9, 17]</t>
  </si>
  <si>
    <t>[14.5, 18.5]</t>
  </si>
  <si>
    <t>[15.7, 18.5]</t>
  </si>
  <si>
    <t>[5.1, 8.6]</t>
  </si>
  <si>
    <t>[5.4, 7.7]</t>
  </si>
  <si>
    <t>[5.8, 8.1]</t>
  </si>
  <si>
    <t>[4.2, 6.6]</t>
  </si>
  <si>
    <t>[5, 6.9]</t>
  </si>
  <si>
    <t>[3, 5.9]</t>
  </si>
  <si>
    <t>[4.6, 7.2]</t>
  </si>
  <si>
    <t>[4.8, 7.2]</t>
  </si>
  <si>
    <t>[4.4, 7.1]</t>
  </si>
  <si>
    <t>[5.3, 7.3]</t>
  </si>
  <si>
    <t>[5.1, 8.7]</t>
  </si>
  <si>
    <t>[3.9, 5.7]</t>
  </si>
  <si>
    <t>[4.6, 6.9]</t>
  </si>
  <si>
    <t>[5.2, 7.6]</t>
  </si>
  <si>
    <t>[5.5, 7.8]</t>
  </si>
  <si>
    <t>[5.3, 8.2]</t>
  </si>
  <si>
    <t>[6, 8.1]</t>
  </si>
  <si>
    <t>[44.7, 51.7]</t>
  </si>
  <si>
    <t>[46.1, 50.4]</t>
  </si>
  <si>
    <t>[45.6, 50.7]</t>
  </si>
  <si>
    <t>[45.8, 50.8]</t>
  </si>
  <si>
    <t>[45.4, 51.2]</t>
  </si>
  <si>
    <t>[46.3, 50.4]</t>
  </si>
  <si>
    <t>[48.3, 55.3]</t>
  </si>
  <si>
    <t>[49.6, 53.9]</t>
  </si>
  <si>
    <t>[49.3, 54.4]</t>
  </si>
  <si>
    <t>[49.2, 54.2]</t>
  </si>
  <si>
    <t>[48.8, 54.6]</t>
  </si>
  <si>
    <t>[49.6, 53.7]</t>
  </si>
  <si>
    <t>[4.6, 8.7]</t>
  </si>
  <si>
    <t>[5.6, 8.1]</t>
  </si>
  <si>
    <t>[3.8, 6.4]</t>
  </si>
  <si>
    <t>[3.5, 6.1]</t>
  </si>
  <si>
    <t>[4.3, 7]</t>
  </si>
  <si>
    <t>[4.4, 7.6]</t>
  </si>
  <si>
    <t>[4.9, 7.2]</t>
  </si>
  <si>
    <t>[20.2, 26.4]</t>
  </si>
  <si>
    <t>[21.2, 25.2]</t>
  </si>
  <si>
    <t>[22.4, 27.3]</t>
  </si>
  <si>
    <t>[21.5, 26.3]</t>
  </si>
  <si>
    <t>[20.6, 26.1]</t>
  </si>
  <si>
    <t>[21, 24.9]</t>
  </si>
  <si>
    <t>[14.1, 18.8]</t>
  </si>
  <si>
    <t>[14.5, 17.9]</t>
  </si>
  <si>
    <t>[14.5, 18]</t>
  </si>
  <si>
    <t>[14.6, 17.9]</t>
  </si>
  <si>
    <t>[14.5, 18.4]</t>
  </si>
  <si>
    <t>[15, 17.7]</t>
  </si>
  <si>
    <t>[15.2, 20.2]</t>
  </si>
  <si>
    <t>[15.9, 18.9]</t>
  </si>
  <si>
    <t>[15.2, 19]</t>
  </si>
  <si>
    <t>[15, 18.5]</t>
  </si>
  <si>
    <t>[15.1, 18.5]</t>
  </si>
  <si>
    <t>[13.9, 17.9]</t>
  </si>
  <si>
    <t>[14.4, 17.1]</t>
  </si>
  <si>
    <t>[14.3, 19.1]</t>
  </si>
  <si>
    <t>[15.4, 18.2]</t>
  </si>
  <si>
    <t>[15.2, 18.7]</t>
  </si>
  <si>
    <t>[15.3, 18.5]</t>
  </si>
  <si>
    <t>[14.7, 18.7]</t>
  </si>
  <si>
    <t>[15.2, 18]</t>
  </si>
  <si>
    <t>[16.3, 22]</t>
  </si>
  <si>
    <t>[17.8, 21.2]</t>
  </si>
  <si>
    <t>[18.1, 22.1]</t>
  </si>
  <si>
    <t>[18.5, 22.5]</t>
  </si>
  <si>
    <t>[18.7, 22.3]</t>
  </si>
  <si>
    <t>[19.4, 24]</t>
  </si>
  <si>
    <t>[20.8, 23.9]</t>
  </si>
  <si>
    <t>[73.3, 79.3]</t>
  </si>
  <si>
    <t>[72.2, 76.4]</t>
  </si>
  <si>
    <t>[71.8, 76.6]</t>
  </si>
  <si>
    <t>[71.3, 76.2]</t>
  </si>
  <si>
    <t>[70.4, 75.1]</t>
  </si>
  <si>
    <t>[69.1, 74.5]</t>
  </si>
  <si>
    <t>[69.4, 73.3]</t>
  </si>
  <si>
    <t>[10.6, 15.8]</t>
  </si>
  <si>
    <t>[11.6, 14.9]</t>
  </si>
  <si>
    <t>[11.8, 15.7]</t>
  </si>
  <si>
    <t>[11.4, 15.2]</t>
  </si>
  <si>
    <t>[12.8, 16.6]</t>
  </si>
  <si>
    <t>[12.1, 16.4]</t>
  </si>
  <si>
    <t>[12.3, 15.4]</t>
  </si>
  <si>
    <t>[2.6, 5.6]</t>
  </si>
  <si>
    <t>[2.3, 4]</t>
  </si>
  <si>
    <t>[2.5, 4.7]</t>
  </si>
  <si>
    <t>[2.6, 4.8]</t>
  </si>
  <si>
    <t>[2.1, 4]</t>
  </si>
  <si>
    <t>[3.7, 6.6]</t>
  </si>
  <si>
    <t>[4.4, 6.5]</t>
  </si>
  <si>
    <t>[1.2, 2.2]</t>
  </si>
  <si>
    <t>[1.5, 3]</t>
  </si>
  <si>
    <t>[0.8, 2]</t>
  </si>
  <si>
    <t>[1.1, 2.6]</t>
  </si>
  <si>
    <t>[5.7, 8.3]</t>
  </si>
  <si>
    <t>[5.6, 8.5]</t>
  </si>
  <si>
    <t>[5.9, 8.9]</t>
  </si>
  <si>
    <t>[6.3, 9.3]</t>
  </si>
  <si>
    <t>[5.5, 8.7]</t>
  </si>
  <si>
    <t>[6.1, 8.4]</t>
  </si>
  <si>
    <t>[10.4, 16]</t>
  </si>
  <si>
    <t>[10.5, 13.8]</t>
  </si>
  <si>
    <t>[10, 13.8]</t>
  </si>
  <si>
    <t>[10.3, 14.1]</t>
  </si>
  <si>
    <t>[10, 13.6]</t>
  </si>
  <si>
    <t>[9.6, 13.6]</t>
  </si>
  <si>
    <t>[10, 12.8]</t>
  </si>
  <si>
    <t>[6.6, 11.4]</t>
  </si>
  <si>
    <t>[6, 8.6]</t>
  </si>
  <si>
    <t>[6.4, 9.4]</t>
  </si>
  <si>
    <t>[29.1, 36.4]</t>
  </si>
  <si>
    <t>[31.2, 35.6]</t>
  </si>
  <si>
    <t>[30.4, 35.6]</t>
  </si>
  <si>
    <t>[29.7, 34.8]</t>
  </si>
  <si>
    <t>[29.3, 34.2]</t>
  </si>
  <si>
    <t>[28.2, 33.8]</t>
  </si>
  <si>
    <t>[29.2, 33.2]</t>
  </si>
  <si>
    <t>[25.5, 31]</t>
  </si>
  <si>
    <t>[26.8, 30.3]</t>
  </si>
  <si>
    <t>[26.3, 30.6]</t>
  </si>
  <si>
    <t>[26, 30.2]</t>
  </si>
  <si>
    <t>[26.1, 30.1]</t>
  </si>
  <si>
    <t>[24.9, 29.8]</t>
  </si>
  <si>
    <t>[25.1, 28.5]</t>
  </si>
  <si>
    <t>[14.9, 19.1]</t>
  </si>
  <si>
    <t>[15.8, 18.8]</t>
  </si>
  <si>
    <t>[16.1, 19.8]</t>
  </si>
  <si>
    <t>[16.5, 20.2]</t>
  </si>
  <si>
    <t>[16.6, 20.1]</t>
  </si>
  <si>
    <t>[16.6, 20.9]</t>
  </si>
  <si>
    <t>[17.5, 20.5]</t>
  </si>
  <si>
    <t>[11.1, 14.9]</t>
  </si>
  <si>
    <t>[12.1, 14.7]</t>
  </si>
  <si>
    <t>[11.9, 15.1]</t>
  </si>
  <si>
    <t>[12.3, 15.5]</t>
  </si>
  <si>
    <t>[14.4, 18.5]</t>
  </si>
  <si>
    <t>[58.5, 65.4]</t>
  </si>
  <si>
    <t>[64.3, 68.6]</t>
  </si>
  <si>
    <t>[61.9, 67]</t>
  </si>
  <si>
    <t>[60, 65.1]</t>
  </si>
  <si>
    <t>[60.8, 65.8]</t>
  </si>
  <si>
    <t>[60.8, 66.6]</t>
  </si>
  <si>
    <t>[60.4, 64.4]</t>
  </si>
  <si>
    <t>2015‡</t>
  </si>
  <si>
    <t>‡ Confidence intervals are not available for 2015 data.</t>
  </si>
  <si>
    <t>[37.7, 39.9]</t>
  </si>
  <si>
    <t>[7.9, 8.7]</t>
  </si>
  <si>
    <t>[6.4, 7.2]</t>
  </si>
  <si>
    <t>[1.3, 1.7]</t>
  </si>
  <si>
    <t>[23.4, 25.1]</t>
  </si>
  <si>
    <t>[10.7, 11.9]</t>
  </si>
  <si>
    <t>[11.5, 12.8]</t>
  </si>
  <si>
    <t>[0.7, 0.9]</t>
  </si>
  <si>
    <t>[4.5, 5.3]</t>
  </si>
  <si>
    <t>[2.4, 3]</t>
  </si>
  <si>
    <t>[1.2, 1.5]</t>
  </si>
  <si>
    <t>[0.2, 0.3]</t>
  </si>
  <si>
    <t>[20.3, 22.5]</t>
  </si>
  <si>
    <t>[16.5, 18.4]</t>
  </si>
  <si>
    <t>[3.4, 4.3]</t>
  </si>
  <si>
    <t>[61.3, 63.8]</t>
  </si>
  <si>
    <t>[27.8, 30.6]</t>
  </si>
  <si>
    <t>[29.9, 32.6]</t>
  </si>
  <si>
    <t>[1.8, 2.4]</t>
  </si>
  <si>
    <t>[11.6, 13.5]</t>
  </si>
  <si>
    <t>[5, 6.3]</t>
  </si>
  <si>
    <t>[3.1, 4]</t>
  </si>
  <si>
    <t>[1, 1.5]</t>
  </si>
  <si>
    <t>[0.6, 1]</t>
  </si>
  <si>
    <t>[4625.6, 5432.7]</t>
  </si>
  <si>
    <t>[708.4, 979]</t>
  </si>
  <si>
    <t>[197.1, 279.1]</t>
  </si>
  <si>
    <t>[438.9, 673.8]</t>
  </si>
  <si>
    <t>[-4.4, 102.9]</t>
  </si>
  <si>
    <t>[1591.4, 1942]</t>
  </si>
  <si>
    <t>[622.7, 861.9]</t>
  </si>
  <si>
    <t>[863.2, 1121.5]</t>
  </si>
  <si>
    <t>[18.7, 45.2]</t>
  </si>
  <si>
    <t>[1840.8, 2484.3]</t>
  </si>
  <si>
    <t>[905.6, 1361.4]</t>
  </si>
  <si>
    <t>[804.3, 1253.9]</t>
  </si>
  <si>
    <t>[197.6, 314.8]</t>
  </si>
  <si>
    <t>[5, 28.9]</t>
  </si>
  <si>
    <t>[85.2, 165.8]</t>
  </si>
  <si>
    <t>[33.1, 104.5]</t>
  </si>
  <si>
    <t>[25.1, 64.9]</t>
  </si>
  <si>
    <t>[14.2, 19.3]</t>
  </si>
  <si>
    <t>[8.8, 13.3]</t>
  </si>
  <si>
    <t>[-0.1, 2]</t>
  </si>
  <si>
    <t>[31.8, 38.4]</t>
  </si>
  <si>
    <t>[12.4, 17.1]</t>
  </si>
  <si>
    <t>[17.3, 22.2]</t>
  </si>
  <si>
    <t>[0.4, 0.9]</t>
  </si>
  <si>
    <t>[38.9, 47.1]</t>
  </si>
  <si>
    <t>[18.8, 26.3]</t>
  </si>
  <si>
    <t>[16.7, 24.2]</t>
  </si>
  <si>
    <t>[3.9, 6.3]</t>
  </si>
  <si>
    <t>[1.7, 3.3]</t>
  </si>
  <si>
    <t>[120, 139.3]</t>
  </si>
  <si>
    <t>[86, 117.3]</t>
  </si>
  <si>
    <t>[29.7, 40.7]</t>
  </si>
  <si>
    <t>[303.7, 448.6]</t>
  </si>
  <si>
    <t>[36.7, 1672.7]</t>
  </si>
  <si>
    <t>[66, 79.7]</t>
  </si>
  <si>
    <t>[55.7, 75.5]</t>
  </si>
  <si>
    <t>[71.8, 91.8]</t>
  </si>
  <si>
    <t>[24.3, 54.2]</t>
  </si>
  <si>
    <t>[388.1, 499.7]</t>
  </si>
  <si>
    <t>[353.1, 491]</t>
  </si>
  <si>
    <t>[380.7, 560.8]</t>
  </si>
  <si>
    <t>[148, 227.6]</t>
  </si>
  <si>
    <t>[22.8, 120]</t>
  </si>
  <si>
    <t>[280.3, 480.9]</t>
  </si>
  <si>
    <t>[70.1, 210.6]</t>
  </si>
  <si>
    <t>[94.9, 198.1]</t>
  </si>
  <si>
    <t>[29.9, 31.7]</t>
  </si>
  <si>
    <t>[6.6, 7.4]</t>
  </si>
  <si>
    <t>[6, 6.8]</t>
  </si>
  <si>
    <t>[21, 22.6]</t>
  </si>
  <si>
    <t>[9.3, 10.5]</t>
  </si>
  <si>
    <t>[10.5, 11.7]</t>
  </si>
  <si>
    <t>[0.8, 1.1]</t>
  </si>
  <si>
    <t>[1789.6, 2190.8]</t>
  </si>
  <si>
    <t>[288, 462.5]</t>
  </si>
  <si>
    <t>[141.2, 189.3]</t>
  </si>
  <si>
    <t>[112.4, 245.1]</t>
  </si>
  <si>
    <t>[-20, 82.6]</t>
  </si>
  <si>
    <t>[1133.3, 1313.2]</t>
  </si>
  <si>
    <t>[409, 484.7]</t>
  </si>
  <si>
    <t>[669.4, 834]</t>
  </si>
  <si>
    <t>[17.8, 31.6]</t>
  </si>
  <si>
    <t>[140.9, 442.4]</t>
  </si>
  <si>
    <t>[89.2, 285.6]</t>
  </si>
  <si>
    <t>[-10.2, 218.7]</t>
  </si>
  <si>
    <t>[66.8, 133.3]</t>
  </si>
  <si>
    <t>[2.4, 24.5]</t>
  </si>
  <si>
    <t>[15.4, 51.7]</t>
  </si>
  <si>
    <t>[12.8, 55.8]</t>
  </si>
  <si>
    <t>[5, 32.5]</t>
  </si>
  <si>
    <t>[58.4, 70.9]</t>
  </si>
  <si>
    <t>[41.2, 65.6]</t>
  </si>
  <si>
    <t>[22.3, 29.1]</t>
  </si>
  <si>
    <t>[189.9, 411.1]</t>
  </si>
  <si>
    <t>[-235.9, 6643]</t>
  </si>
  <si>
    <t>[52.3, 59.7]</t>
  </si>
  <si>
    <t>[42.1, 48]</t>
  </si>
  <si>
    <t>[60.9, 74.3]</t>
  </si>
  <si>
    <t>[24.1, 38.2]</t>
  </si>
  <si>
    <t>[152.4, 439.3]</t>
  </si>
  <si>
    <t>[123.4, 357.2]</t>
  </si>
  <si>
    <t>[-4.9, 1016.4]</t>
  </si>
  <si>
    <t>[72.4, 140]</t>
  </si>
  <si>
    <t>[13.4, 113]</t>
  </si>
  <si>
    <t>[126.4, 350.1]</t>
  </si>
  <si>
    <t>[31.8, 135.9]</t>
  </si>
  <si>
    <t>[37.4, 171.3]</t>
  </si>
  <si>
    <t>[21.6, 24]</t>
  </si>
  <si>
    <t>[19.7, 22]</t>
  </si>
  <si>
    <t>[1.6, 2.3]</t>
  </si>
  <si>
    <t>[69.6, 72.2]</t>
  </si>
  <si>
    <t>[30.7, 33.8]</t>
  </si>
  <si>
    <t>[34.6, 37.7]</t>
  </si>
  <si>
    <t>[2.2, 3]</t>
  </si>
  <si>
    <t>[2.7, 3.7]</t>
  </si>
  <si>
    <t>[2.1, 3]</t>
  </si>
  <si>
    <t>[2.6, 3.5]</t>
  </si>
  <si>
    <t>[1, 1.7]</t>
  </si>
  <si>
    <t>[14.9, 22.8]</t>
  </si>
  <si>
    <t>[6.9, 9.7]</t>
  </si>
  <si>
    <t>[5.8, 12.1]</t>
  </si>
  <si>
    <t>[-1, 4.1]</t>
  </si>
  <si>
    <t>[55.7, 67.2]</t>
  </si>
  <si>
    <t>[19.8, 25.1]</t>
  </si>
  <si>
    <t>[33.5, 42]</t>
  </si>
  <si>
    <t>[0.9, 1.6]</t>
  </si>
  <si>
    <t>[8.1, 21.2]</t>
  </si>
  <si>
    <t>[4.9, 13.9]</t>
  </si>
  <si>
    <t>[-0.2, 10.7]</t>
  </si>
  <si>
    <t>[3.4, 6.7]</t>
  </si>
  <si>
    <t>[0.8, 2.6]</t>
  </si>
  <si>
    <t>[0.6, 2.8]</t>
  </si>
  <si>
    <t>[25.3, 27]</t>
  </si>
  <si>
    <t>[7, 7.8]</t>
  </si>
  <si>
    <t>[6.2, 7]</t>
  </si>
  <si>
    <t>[17.2, 18.6]</t>
  </si>
  <si>
    <t>[7.9, 8.9]</t>
  </si>
  <si>
    <t>[8.3, 9.4]</t>
  </si>
  <si>
    <t>[0.6, 0.8]</t>
  </si>
  <si>
    <t>[1586.5, 1946.9]</t>
  </si>
  <si>
    <t>[474.7, 712.4]</t>
  </si>
  <si>
    <t>[192.8, 267.3]</t>
  </si>
  <si>
    <t>[227.2, 428]</t>
  </si>
  <si>
    <t>[-15.7, 87.5]</t>
  </si>
  <si>
    <t>[883.9, 1070.8]</t>
  </si>
  <si>
    <t>[347.8, 436.3]</t>
  </si>
  <si>
    <t>[481.3, 646.4]</t>
  </si>
  <si>
    <t>[14.9, 28]</t>
  </si>
  <si>
    <t>[36.4, 225.5]</t>
  </si>
  <si>
    <t>[-2.9, 174.3]</t>
  </si>
  <si>
    <t>[19.2, 71.3]</t>
  </si>
  <si>
    <t>[34.3, 95.3]</t>
  </si>
  <si>
    <t>[0.9, 10.7]</t>
  </si>
  <si>
    <t>[5.6, 45.2]</t>
  </si>
  <si>
    <t>[1.4, 45.4]</t>
  </si>
  <si>
    <t>[4.9, 15.4]</t>
  </si>
  <si>
    <t>[60.8, 74.1]</t>
  </si>
  <si>
    <t>[64.5, 95.8]</t>
  </si>
  <si>
    <t>[29.8, 40.1]</t>
  </si>
  <si>
    <t>[294.5, 530.8]</t>
  </si>
  <si>
    <t>[-320.9, 2829.3]</t>
  </si>
  <si>
    <t>[49.8, 59.4]</t>
  </si>
  <si>
    <t>[42.3, 51.2]</t>
  </si>
  <si>
    <t>[55.1, 72.6]</t>
  </si>
  <si>
    <t>[23.8, 39.5]</t>
  </si>
  <si>
    <t>[142, 664]</t>
  </si>
  <si>
    <t>[20.8, 772.3]</t>
  </si>
  <si>
    <t>[228.2, 603.6]</t>
  </si>
  <si>
    <t>[61.6, 169.9]</t>
  </si>
  <si>
    <t>[12.9, 115.3]</t>
  </si>
  <si>
    <t>[254.9, 865.7]</t>
  </si>
  <si>
    <t>[3.4, 163.7]</t>
  </si>
  <si>
    <t>[40.5, 100.9]</t>
  </si>
  <si>
    <t>[26.9, 29.7]</t>
  </si>
  <si>
    <t>[23.8, 26.5]</t>
  </si>
  <si>
    <t>[2.5, 3.5]</t>
  </si>
  <si>
    <t>[66.9, 69.8]</t>
  </si>
  <si>
    <t>[30.4, 33.7]</t>
  </si>
  <si>
    <t>[32.1, 35.3]</t>
  </si>
  <si>
    <t>[28.4, 38.8]</t>
  </si>
  <si>
    <t>[10.8, 15.3]</t>
  </si>
  <si>
    <t>[13.7, 23.4]</t>
  </si>
  <si>
    <t>[-0.8, 4.9]</t>
  </si>
  <si>
    <t>[49.9, 60.7]</t>
  </si>
  <si>
    <t>[19.2, 25.1]</t>
  </si>
  <si>
    <t>[27.6, 36.2]</t>
  </si>
  <si>
    <t>[0.8, 1.6]</t>
  </si>
  <si>
    <t>[2.4, 12.4]</t>
  </si>
  <si>
    <t>[0.1, 9.6]</t>
  </si>
  <si>
    <t>[1.1, 4]</t>
  </si>
  <si>
    <t>[2, 5.4]</t>
  </si>
  <si>
    <t>[0.3, 2.6]</t>
  </si>
  <si>
    <t>[0.1, 2.6]</t>
  </si>
  <si>
    <t>[0.3, 0.9]</t>
  </si>
  <si>
    <t>[12, 13.2]</t>
  </si>
  <si>
    <t>[0.8, 1]</t>
  </si>
  <si>
    <t>[5.9, 6.8]</t>
  </si>
  <si>
    <t>[2.6, 3.2]</t>
  </si>
  <si>
    <t>[3, 3.6]</t>
  </si>
  <si>
    <t>[4.2, 4.9]</t>
  </si>
  <si>
    <t>[1.8, 2.3]</t>
  </si>
  <si>
    <t>[2907.9, 3612.9]</t>
  </si>
  <si>
    <t>[188.9, 311.4]</t>
  </si>
  <si>
    <t>[0.9, 15.3]</t>
  </si>
  <si>
    <t>[169.7, 287.8]</t>
  </si>
  <si>
    <t>[-1.4, 28.1]</t>
  </si>
  <si>
    <t>[641.3, 934.9]</t>
  </si>
  <si>
    <t>[239.4, 460.1]</t>
  </si>
  <si>
    <t>[330.9, 524.7]</t>
  </si>
  <si>
    <t>[-0.9, 22.1]</t>
  </si>
  <si>
    <t>[1730, 2331.4]</t>
  </si>
  <si>
    <t>[848, 1247.6]</t>
  </si>
  <si>
    <t>[759.6, 1206.2]</t>
  </si>
  <si>
    <t>[141.3, 241.5]</t>
  </si>
  <si>
    <t>[0.2, 22]</t>
  </si>
  <si>
    <t>[65, 135.2]</t>
  </si>
  <si>
    <t>[17.2, 73.6]</t>
  </si>
  <si>
    <t>[15.6, 54]</t>
  </si>
  <si>
    <t>[234.2, 283.5]</t>
  </si>
  <si>
    <t>[219.7, 341.4]</t>
  </si>
  <si>
    <t>[10.6, 80.4]</t>
  </si>
  <si>
    <t>[257.2, 410.7]</t>
  </si>
  <si>
    <t>[170.7, 749.6]</t>
  </si>
  <si>
    <t>[102.1, 146]</t>
  </si>
  <si>
    <t>[83.7, 155.2]</t>
  </si>
  <si>
    <t>[102.2, 157.9]</t>
  </si>
  <si>
    <t>[-0.8, 154.9]</t>
  </si>
  <si>
    <t>[391.2, 502.2]</t>
  </si>
  <si>
    <t>[360.8, 487.7]</t>
  </si>
  <si>
    <t>[379.1, 567.7]</t>
  </si>
  <si>
    <t>[184.4, 291.6]</t>
  </si>
  <si>
    <t>[4.2, 147.5]</t>
  </si>
  <si>
    <t>[248.6, 455.3]</t>
  </si>
  <si>
    <t>[101.1, 330.8]</t>
  </si>
  <si>
    <t>[130, 296.5]</t>
  </si>
  <si>
    <t>[6, 8.2]</t>
  </si>
  <si>
    <t>[1, 1.9]</t>
  </si>
  <si>
    <t>[4.5, 6.4]</t>
  </si>
  <si>
    <t>[48.2, 52.7]</t>
  </si>
  <si>
    <t>[21.1, 25.4]</t>
  </si>
  <si>
    <t>[24.1, 28.1]</t>
  </si>
  <si>
    <t>[33.8, 38.4]</t>
  </si>
  <si>
    <t>[17.6, 21.6]</t>
  </si>
  <si>
    <t>[14.7, 18.2]</t>
  </si>
  <si>
    <t>[5.4, 7.3]</t>
  </si>
  <si>
    <t>[0.8, 1.8]</t>
  </si>
  <si>
    <t>[5.8, 9.6]</t>
  </si>
  <si>
    <t>[5.2, 8.9]</t>
  </si>
  <si>
    <t>[20.1, 28.2]</t>
  </si>
  <si>
    <t>[7.5, 13.9]</t>
  </si>
  <si>
    <t>[10.3, 15.9]</t>
  </si>
  <si>
    <t>[57.7, 66.9]</t>
  </si>
  <si>
    <t>[27.2, 37.1]</t>
  </si>
  <si>
    <t>[24.8, 35.5]</t>
  </si>
  <si>
    <t>[4.3, 7.4]</t>
  </si>
  <si>
    <t>[2, 4.2]</t>
  </si>
  <si>
    <t>[0.5, 1.7]</t>
  </si>
  <si>
    <t>[7.5, 8.5]</t>
  </si>
  <si>
    <t>[1.1, 1.4]</t>
  </si>
  <si>
    <t>[1.2, 1.6]</t>
  </si>
  <si>
    <t>[2705.1, 3372.8]</t>
  </si>
  <si>
    <t>[366.9, 569.9]</t>
  </si>
  <si>
    <t>[43.6, 102.2]</t>
  </si>
  <si>
    <t>[281.8, 473.3]</t>
  </si>
  <si>
    <t>[2.1, 33.8]</t>
  </si>
  <si>
    <t>[394.2, 692.7]</t>
  </si>
  <si>
    <t>[183.3, 407.7]</t>
  </si>
  <si>
    <t>[143.3, 338]</t>
  </si>
  <si>
    <t>[-4, 18.6]</t>
  </si>
  <si>
    <t>[1598, 2143.7]</t>
  </si>
  <si>
    <t>[755.6, 1136.6]</t>
  </si>
  <si>
    <t>[731.3, 1118.3]</t>
  </si>
  <si>
    <t>[109, 203.4]</t>
  </si>
  <si>
    <t>[-0.9, 7.9]</t>
  </si>
  <si>
    <t>[56, 128]</t>
  </si>
  <si>
    <t>[7, 62.1]</t>
  </si>
  <si>
    <t>[13.8, 38.6]</t>
  </si>
  <si>
    <t>[344, 414.9]</t>
  </si>
  <si>
    <t>[300.3, 436.9]</t>
  </si>
  <si>
    <t>[158.5, 271.1]</t>
  </si>
  <si>
    <t>[333, 521.8]</t>
  </si>
  <si>
    <t>[142.9, 606.3]</t>
  </si>
  <si>
    <t>[166.5, 281]</t>
  </si>
  <si>
    <t>[137.7, 286.2]</t>
  </si>
  <si>
    <t>[146.8, 328.6]</t>
  </si>
  <si>
    <t>[-22.9, 670.1]</t>
  </si>
  <si>
    <t>[423.9, 539.1]</t>
  </si>
  <si>
    <t>[419.4, 573.3]</t>
  </si>
  <si>
    <t>[383.3, 551.1]</t>
  </si>
  <si>
    <t>[274.6, 464.8]</t>
  </si>
  <si>
    <t>[-44.5, 329]</t>
  </si>
  <si>
    <t>[336.5, 636.7]</t>
  </si>
  <si>
    <t>[114.8, 730.2]</t>
  </si>
  <si>
    <t>[145.8, 266]</t>
  </si>
  <si>
    <t>[13.9, 17.8]</t>
  </si>
  <si>
    <t>[3.1, 5.4]</t>
  </si>
  <si>
    <t>[9.4, 12.6]</t>
  </si>
  <si>
    <t>[27.8, 32.9]</t>
  </si>
  <si>
    <t>[15.1, 19.7]</t>
  </si>
  <si>
    <t>[11, 14.3]</t>
  </si>
  <si>
    <t>[45.7, 51.4]</t>
  </si>
  <si>
    <t>[21.2, 26.4]</t>
  </si>
  <si>
    <t>[22.2, 27.3]</t>
  </si>
  <si>
    <t>[1.7, 3.1]</t>
  </si>
  <si>
    <t>[1, 2.2]</t>
  </si>
  <si>
    <t>[12.2, 18.7]</t>
  </si>
  <si>
    <t>[1.4, 3.4]</t>
  </si>
  <si>
    <t>[9.4, 15.5]</t>
  </si>
  <si>
    <t>[13.5, 22.3]</t>
  </si>
  <si>
    <t>[6.2, 13.2]</t>
  </si>
  <si>
    <t>[4.9, 11]</t>
  </si>
  <si>
    <t>[-0.1, 0.6]</t>
  </si>
  <si>
    <t>[56.5, 66.7]</t>
  </si>
  <si>
    <t>[26, 36.3]</t>
  </si>
  <si>
    <t>[25.3, 35.6]</t>
  </si>
  <si>
    <t>[3.6, 6.7]</t>
  </si>
  <si>
    <t>[1.8, 4.2]</t>
  </si>
  <si>
    <t>[0.2, 2]</t>
  </si>
  <si>
    <t>[37.8, 40]</t>
  </si>
  <si>
    <t>[6.9, 7.6]</t>
  </si>
  <si>
    <t>[3.3, 3.9]</t>
  </si>
  <si>
    <t>[2.5, 3]</t>
  </si>
  <si>
    <t>[5.1, 5.8]</t>
  </si>
  <si>
    <t>[5.6, 6.3]</t>
  </si>
  <si>
    <t>[0.9, 1.1]</t>
  </si>
  <si>
    <t>[0.4, 0.5]</t>
  </si>
  <si>
    <t>[3, 3.7]</t>
  </si>
  <si>
    <t>[1.5, 1.9]</t>
  </si>
  <si>
    <t>[4632.7, 5440.2]</t>
  </si>
  <si>
    <t>[321.4, 376.1]</t>
  </si>
  <si>
    <t>[119.3, 146.8]</t>
  </si>
  <si>
    <t>[111.4, 143.6]</t>
  </si>
  <si>
    <t>[82.7, 114.3]</t>
  </si>
  <si>
    <t>[433.9, 590.3]</t>
  </si>
  <si>
    <t>[75.4, 191.9]</t>
  </si>
  <si>
    <t>[41, 84.2]</t>
  </si>
  <si>
    <t>[148.7, 216]</t>
  </si>
  <si>
    <t>[132.3, 180.8]</t>
  </si>
  <si>
    <t>[260.8, 507.9]</t>
  </si>
  <si>
    <t>[1717.1, 2317.6]</t>
  </si>
  <si>
    <t>[59.8, 184.7]</t>
  </si>
  <si>
    <t>[48.1, 126.6]</t>
  </si>
  <si>
    <t>[48.4, 97.9]</t>
  </si>
  <si>
    <t>[141.2, 336.1]</t>
  </si>
  <si>
    <t>[258.7, 457.8]</t>
  </si>
  <si>
    <t>[17.8, 19.5]</t>
  </si>
  <si>
    <t>[8.6, 9.9]</t>
  </si>
  <si>
    <t>[6.5, 7.7]</t>
  </si>
  <si>
    <t>[13.3, 14.9]</t>
  </si>
  <si>
    <t>[14.4, 16.1]</t>
  </si>
  <si>
    <t>[2.2, 2.9]</t>
  </si>
  <si>
    <t>[2, 2.7]</t>
  </si>
  <si>
    <t>[3.2, 4.1]</t>
  </si>
  <si>
    <t>[3.7, 4.5]</t>
  </si>
  <si>
    <t>[0.9, 1.4]</t>
  </si>
  <si>
    <t>[7.9, 9.4]</t>
  </si>
  <si>
    <t>[1.7, 2.3]</t>
  </si>
  <si>
    <t>[1.5, 2]</t>
  </si>
  <si>
    <t>[3.9, 4.9]</t>
  </si>
  <si>
    <t>[2.3, 3]</t>
  </si>
  <si>
    <t>[8.6, 11.7]</t>
  </si>
  <si>
    <t>[1.5, 3.8]</t>
  </si>
  <si>
    <t>[0.8, 1.7]</t>
  </si>
  <si>
    <t>[2.9, 4.3]</t>
  </si>
  <si>
    <t>[2.6, 3.6]</t>
  </si>
  <si>
    <t>[5.3, 9.9]</t>
  </si>
  <si>
    <t>[36.2, 43.9]</t>
  </si>
  <si>
    <t>[1.2, 3.7]</t>
  </si>
  <si>
    <t>[1, 2.5]</t>
  </si>
  <si>
    <t>[2.9, 6.6]</t>
  </si>
  <si>
    <t>[5.2, 9]</t>
  </si>
  <si>
    <t>[24.1, 25.8]</t>
  </si>
  <si>
    <t>[6.4, 7.1]</t>
  </si>
  <si>
    <t>[5.9, 6.7]</t>
  </si>
  <si>
    <t>[16.8, 18.2]</t>
  </si>
  <si>
    <t>[7.7, 8.7]</t>
  </si>
  <si>
    <t>[8.2, 9.2]</t>
  </si>
  <si>
    <t>[1173.8, 1447.8]</t>
  </si>
  <si>
    <t>[250.6, 416.6]</t>
  </si>
  <si>
    <t>[135.3, 181.4]</t>
  </si>
  <si>
    <t>[82.9, 205]</t>
  </si>
  <si>
    <t>[817.6, 948.7]</t>
  </si>
  <si>
    <t>[315.3, 378]</t>
  </si>
  <si>
    <t>[458, 573.2]</t>
  </si>
  <si>
    <t>[14.4, 27.3]</t>
  </si>
  <si>
    <t>[-24.3, 147.7]</t>
  </si>
  <si>
    <t>[-26.7, 145.1]</t>
  </si>
  <si>
    <t>[-1.2, 6.2]</t>
  </si>
  <si>
    <t>[15.7, 49.1]</t>
  </si>
  <si>
    <t>[1.1, 4.2]</t>
  </si>
  <si>
    <t>[-1.3, 18.3]</t>
  </si>
  <si>
    <t>[0.9, 26.7]</t>
  </si>
  <si>
    <t>[3.8, 11.1]</t>
  </si>
  <si>
    <t>[47.2, 57.8]</t>
  </si>
  <si>
    <t>[37.3, 61.5]</t>
  </si>
  <si>
    <t>[21.9, 28.6]</t>
  </si>
  <si>
    <t>[176.3, 435.5]</t>
  </si>
  <si>
    <t>[-245.3, 6721.4]</t>
  </si>
  <si>
    <t>[47.1, 53.7]</t>
  </si>
  <si>
    <t>[39.5, 45.4]</t>
  </si>
  <si>
    <t>[53.4, 65.2]</t>
  </si>
  <si>
    <t>[23.2, 38.8]</t>
  </si>
  <si>
    <t>[-109.8, 854.2]</t>
  </si>
  <si>
    <t>[-130.7, 882]</t>
  </si>
  <si>
    <t>[27.8, 582.6]</t>
  </si>
  <si>
    <t>[31.7, 96.7]</t>
  </si>
  <si>
    <t>[19.2, 41.6]</t>
  </si>
  <si>
    <t>[71.8, 583.2]</t>
  </si>
  <si>
    <t>[2.7, 102.3]</t>
  </si>
  <si>
    <t>[35.7, 79.6]</t>
  </si>
  <si>
    <t>[25.7, 28.5]</t>
  </si>
  <si>
    <t>[1.5, 2.3]</t>
  </si>
  <si>
    <t>[68.8, 71.7]</t>
  </si>
  <si>
    <t>[31, 34.4]</t>
  </si>
  <si>
    <t>[33.2, 36.5]</t>
  </si>
  <si>
    <t>[2.2, 3.2]</t>
  </si>
  <si>
    <t>[1.6, 2.5]</t>
  </si>
  <si>
    <t>[20.3, 30.6]</t>
  </si>
  <si>
    <t>[10.1, 14.1]</t>
  </si>
  <si>
    <t>[6.7, 15.3]</t>
  </si>
  <si>
    <t>[-1.4, 6.2]</t>
  </si>
  <si>
    <t>[61, 73.8]</t>
  </si>
  <si>
    <t>[23.2, 29.7]</t>
  </si>
  <si>
    <t>[34.7, 43.9]</t>
  </si>
  <si>
    <t>[1.1, 2.1]</t>
  </si>
  <si>
    <t>[-1.6, 11]</t>
  </si>
  <si>
    <t>[-1.8, 10.8]</t>
  </si>
  <si>
    <t>[-0.1, 1.4]</t>
  </si>
  <si>
    <t>[0.1, 2]</t>
  </si>
  <si>
    <t>[5.4, 6.2]</t>
  </si>
  <si>
    <t>[4, 4.6]</t>
  </si>
  <si>
    <t>[532.3, 826.5]</t>
  </si>
  <si>
    <t>[14.8, 68.6]</t>
  </si>
  <si>
    <t>[-0.2, 13.9]</t>
  </si>
  <si>
    <t>[8.8, 60.8]</t>
  </si>
  <si>
    <t>[279.2, 401]</t>
  </si>
  <si>
    <t>[80.3, 120]</t>
  </si>
  <si>
    <t>[178.5, 293.7]</t>
  </si>
  <si>
    <t>[1.5, 6.2]</t>
  </si>
  <si>
    <t>[106.1, 353.9]</t>
  </si>
  <si>
    <t>[80.5, 175.9]</t>
  </si>
  <si>
    <t>[-12.6, 216.2]</t>
  </si>
  <si>
    <t>[39, 96.3]</t>
  </si>
  <si>
    <t>[-0.1, 21.7]</t>
  </si>
  <si>
    <t>[9.8, 40.3]</t>
  </si>
  <si>
    <t>[3.3, 37.7]</t>
  </si>
  <si>
    <t>[-2, 24.5]</t>
  </si>
  <si>
    <t>[92.4, 140.7]</t>
  </si>
  <si>
    <t>[58.3, 245.6]</t>
  </si>
  <si>
    <t>[4.9, 86.7]</t>
  </si>
  <si>
    <t>[79.5, 480.7]</t>
  </si>
  <si>
    <t>[1.5, 92.7]</t>
  </si>
  <si>
    <t>[65.9, 92.4]</t>
  </si>
  <si>
    <t>[47.5, 66.6]</t>
  </si>
  <si>
    <t>[75.2, 119.8]</t>
  </si>
  <si>
    <t>[16, 47.5]</t>
  </si>
  <si>
    <t>[138.6, 422.1]</t>
  </si>
  <si>
    <t>[140.2, 271.8]</t>
  </si>
  <si>
    <t>[-17, 1044.9]</t>
  </si>
  <si>
    <t>[94.1, 215.2]</t>
  </si>
  <si>
    <t>[2.8, 168.8]</t>
  </si>
  <si>
    <t>[96.9, 339.2]</t>
  </si>
  <si>
    <t>[29.9, 250.1]</t>
  </si>
  <si>
    <t>[20.3, 431.3]</t>
  </si>
  <si>
    <t>[3.5, 5.9]</t>
  </si>
  <si>
    <t>[1.7, 3.5]</t>
  </si>
  <si>
    <t>[1.4, 2.9]</t>
  </si>
  <si>
    <t>[71.1, 76.3]</t>
  </si>
  <si>
    <t>[27.1, 33.1]</t>
  </si>
  <si>
    <t>[38.4, 44.7]</t>
  </si>
  <si>
    <t>[1.3, 2.8]</t>
  </si>
  <si>
    <t>[11.9, 16.3]</t>
  </si>
  <si>
    <t>[8.7, 12.7]</t>
  </si>
  <si>
    <t>[2.3, 4.5]</t>
  </si>
  <si>
    <t>[1.3, 3.1]</t>
  </si>
  <si>
    <t>[1.3, 2.7]</t>
  </si>
  <si>
    <t>[1.6, 3.4]</t>
  </si>
  <si>
    <t>[2.2, 10.1]</t>
  </si>
  <si>
    <t>[0, 2.1]</t>
  </si>
  <si>
    <t>[1.3, 8.9]</t>
  </si>
  <si>
    <t>[39.7, 60.4]</t>
  </si>
  <si>
    <t>[10.7, 18.8]</t>
  </si>
  <si>
    <t>[26.3, 43.2]</t>
  </si>
  <si>
    <t>[21.4, 46.3]</t>
  </si>
  <si>
    <t>[12.3, 25.5]</t>
  </si>
  <si>
    <t>[0.5, 29.4]</t>
  </si>
  <si>
    <t>[5.7, 14.2]</t>
  </si>
  <si>
    <t>[0, 3.2]</t>
  </si>
  <si>
    <t>[1.4, 6]</t>
  </si>
  <si>
    <t>[0.5, 5.6]</t>
  </si>
  <si>
    <t>[-0.3, 3.6]</t>
  </si>
  <si>
    <t>[338.8, 572.9]</t>
  </si>
  <si>
    <t>[175.1, 344.8]</t>
  </si>
  <si>
    <t>[42.4, 101]</t>
  </si>
  <si>
    <t>[104.4, 262.8]</t>
  </si>
  <si>
    <t>[-1.1, 10.3]</t>
  </si>
  <si>
    <t>[28.4, 160]</t>
  </si>
  <si>
    <t>[16, 74.8]</t>
  </si>
  <si>
    <t>[-10.6, 107.1]</t>
  </si>
  <si>
    <t>[-0.6, 1.8]</t>
  </si>
  <si>
    <t>[30, 108.7]</t>
  </si>
  <si>
    <t>[4.9, 48.1]</t>
  </si>
  <si>
    <t>[17, 68.6]</t>
  </si>
  <si>
    <t>[6.9, 57.9]</t>
  </si>
  <si>
    <t>[-1.2, 7.6]</t>
  </si>
  <si>
    <t>[-0.3, 34.2]</t>
  </si>
  <si>
    <t>[-8.2, 27.4]</t>
  </si>
  <si>
    <t>[-1.1, 6.5]</t>
  </si>
  <si>
    <t>[286.5, 453.8]</t>
  </si>
  <si>
    <t>[286.6, 508.9]</t>
  </si>
  <si>
    <t>[170.8, 289.1]</t>
  </si>
  <si>
    <t>[359.7, 778.5]</t>
  </si>
  <si>
    <t>[-48.7, 532.7]</t>
  </si>
  <si>
    <t>[88.6, 429.9]</t>
  </si>
  <si>
    <t>[91, 321.3]</t>
  </si>
  <si>
    <t>[-59.6, 765.6]</t>
  </si>
  <si>
    <t>[72, 112]</t>
  </si>
  <si>
    <t>[250.5, 619.5]</t>
  </si>
  <si>
    <t>[180.6, 724.7]</t>
  </si>
  <si>
    <t>[221.6, 627.8]</t>
  </si>
  <si>
    <t>[152.3, 1018.3]</t>
  </si>
  <si>
    <t>[487.6, 1110.1]</t>
  </si>
  <si>
    <t>[301.8, 1442.4]</t>
  </si>
  <si>
    <t>[-535.6, 1610.7]</t>
  </si>
  <si>
    <t>[-3.2, 385.4]</t>
  </si>
  <si>
    <t>[46.5, 59.7]</t>
  </si>
  <si>
    <t>[19.3, 31.4]</t>
  </si>
  <si>
    <t>[20.8, 31.6]</t>
  </si>
  <si>
    <t>[0.1, 3]</t>
  </si>
  <si>
    <t>[23.5, 35.5]</t>
  </si>
  <si>
    <t>[12.7, 23]</t>
  </si>
  <si>
    <t>[7, 15.1]</t>
  </si>
  <si>
    <t>[-0.4, 1.5]</t>
  </si>
  <si>
    <t>[7.9, 17.9]</t>
  </si>
  <si>
    <t>[2.1, 7.4]</t>
  </si>
  <si>
    <t>[3.9, 12.5]</t>
  </si>
  <si>
    <t>[2, 7]</t>
  </si>
  <si>
    <t>[-0.1, 3]</t>
  </si>
  <si>
    <t>[-0.1, 2.4]</t>
  </si>
  <si>
    <t>[44.1, 69.9]</t>
  </si>
  <si>
    <t>[9.1, 22.4]</t>
  </si>
  <si>
    <t>[27.4, 53.1]</t>
  </si>
  <si>
    <t>[-0.3, 2.3]</t>
  </si>
  <si>
    <t>[8.4, 32.9]</t>
  </si>
  <si>
    <t>[3.6, 16.3]</t>
  </si>
  <si>
    <t>[-1.2, 22.4]</t>
  </si>
  <si>
    <t>[7, 23.4]</t>
  </si>
  <si>
    <t>[1.2, 10.4]</t>
  </si>
  <si>
    <t>[3.9, 14.9]</t>
  </si>
  <si>
    <t>[1.6, 12.6]</t>
  </si>
  <si>
    <t>[-0.3, 1.7]</t>
  </si>
  <si>
    <t>[-0.1, 7.5]</t>
  </si>
  <si>
    <t>[-1.7, 6]</t>
  </si>
  <si>
    <t>[-0.3, 1.4]</t>
  </si>
  <si>
    <t>[6.3, 7.2]</t>
  </si>
  <si>
    <t>[3.4, 4.1]</t>
  </si>
  <si>
    <t>[2268.6, 2893.4]</t>
  </si>
  <si>
    <t>[153.7, 263.2]</t>
  </si>
  <si>
    <t>[0, 2.5]</t>
  </si>
  <si>
    <t>[141.2, 246.6]</t>
  </si>
  <si>
    <t>[-1.5, 28.1]</t>
  </si>
  <si>
    <t>[314.6, 581.5]</t>
  </si>
  <si>
    <t>[141.4, 357.9]</t>
  </si>
  <si>
    <t>[114.1, 269.3]</t>
  </si>
  <si>
    <t>[-4.5, 18]</t>
  </si>
  <si>
    <t>[1530.8, 2070.6]</t>
  </si>
  <si>
    <t>[730.3, 1108.8]</t>
  </si>
  <si>
    <t>[689.4, 1072.9]</t>
  </si>
  <si>
    <t>[84.1, 163.5]</t>
  </si>
  <si>
    <t>[43.5, 106.7]</t>
  </si>
  <si>
    <t>[3.9, 45.9]</t>
  </si>
  <si>
    <t>[11.7, 35.3]</t>
  </si>
  <si>
    <t>[342.3, 420.6]</t>
  </si>
  <si>
    <t>[260.9, 414.6]</t>
  </si>
  <si>
    <t>[12.9, 74.6]</t>
  </si>
  <si>
    <t>[263.8, 427.9]</t>
  </si>
  <si>
    <t>[171.3, 752]</t>
  </si>
  <si>
    <t>[157.5, 278.2]</t>
  </si>
  <si>
    <t>[127.2, 298.5]</t>
  </si>
  <si>
    <t>[137.4, 304.3]</t>
  </si>
  <si>
    <t>[18.9, 819.4]</t>
  </si>
  <si>
    <t>[423.9, 542.8]</t>
  </si>
  <si>
    <t>[419, 576.5]</t>
  </si>
  <si>
    <t>[381.4, 556.9]</t>
  </si>
  <si>
    <t>[248.8, 425.6]</t>
  </si>
  <si>
    <t>[1.7, 27]</t>
  </si>
  <si>
    <t>[294.2, 590.8]</t>
  </si>
  <si>
    <t>[125.3, 655.1]</t>
  </si>
  <si>
    <t>[144.7, 270.7]</t>
  </si>
  <si>
    <t>[7.5, 10.8]</t>
  </si>
  <si>
    <t>[6.7, 9.8]</t>
  </si>
  <si>
    <t>[0.1, 0.8]</t>
  </si>
  <si>
    <t>[27.6, 33.2]</t>
  </si>
  <si>
    <t>[14.9, 19.8]</t>
  </si>
  <si>
    <t>[11, 14.7]</t>
  </si>
  <si>
    <t>[52, 58.1]</t>
  </si>
  <si>
    <t>[24.4, 30.2]</t>
  </si>
  <si>
    <t>[24.9, 30.6]</t>
  </si>
  <si>
    <t>[0.4, 1.5]</t>
  </si>
  <si>
    <t>[5.9, 10.2]</t>
  </si>
  <si>
    <t>[5.4, 9.6]</t>
  </si>
  <si>
    <t>[12.7, 22]</t>
  </si>
  <si>
    <t>[5.7, 13.6]</t>
  </si>
  <si>
    <t>[4.5, 10.3]</t>
  </si>
  <si>
    <t>[-0.2, 0.7]</t>
  </si>
  <si>
    <t>[64.6, 74.9]</t>
  </si>
  <si>
    <t>[29.8, 41.5]</t>
  </si>
  <si>
    <t>[28.3, 39.9]</t>
  </si>
  <si>
    <t>[3.3, 6.3]</t>
  </si>
  <si>
    <t>[1.7, 4.1]</t>
  </si>
  <si>
    <t>[0.2, 1.8]</t>
  </si>
  <si>
    <t>[3.2, 3.7]</t>
  </si>
  <si>
    <t>[4.7, 5.3]</t>
  </si>
  <si>
    <t>[43.1, 46.5]</t>
  </si>
  <si>
    <t>[7.4, 8.8]</t>
  </si>
  <si>
    <t>[29.4, 33.7]</t>
  </si>
  <si>
    <t>[1, 1.8]</t>
  </si>
  <si>
    <t>[13, 24.2]</t>
  </si>
  <si>
    <t>[6.8, 12.7]</t>
  </si>
  <si>
    <t>[62.9, 74.2]</t>
  </si>
  <si>
    <t>[3.4, 3.8]</t>
  </si>
  <si>
    <t>[5.2, 5.8]</t>
  </si>
  <si>
    <t>[6.7, 7.5]</t>
  </si>
  <si>
    <t>[42.1, 45.8]</t>
  </si>
  <si>
    <t>[9.1, 11.1]</t>
  </si>
  <si>
    <t>[27, 32]</t>
  </si>
  <si>
    <t>[10.3, 16.1]</t>
  </si>
  <si>
    <t>[6.4, 13.3]</t>
  </si>
  <si>
    <t>[68, 79.1]</t>
  </si>
  <si>
    <t>Assessments of Payment Instruments – Speed characteristic and Mobile payments method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</si>
</sst>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3" formatCode="_(* #,##0.00_);_(* \(#,##0.00\);_(* &quot;-&quot;??_);_(@_)"/>
    <numFmt numFmtId="164" formatCode="0.0"/>
    <numFmt numFmtId="165" formatCode="0.0%"/>
    <numFmt numFmtId="166" formatCode="@*."/>
    <numFmt numFmtId="167" formatCode="?0.0"/>
    <numFmt numFmtId="168" formatCode="_(* #,##0_);_(* \(#,##0\);_(* &quot;-&quot;??_);_(@_)"/>
    <numFmt numFmtId="169" formatCode="0.000000"/>
    <numFmt numFmtId="170" formatCode="0.0000000"/>
  </numFmts>
  <fonts count="44" x14ac:knownFonts="1">
    <font>
      <sz val="11"/>
      <color theme="1"/>
      <name val="Calibri"/>
      <family val="2"/>
      <scheme val="minor"/>
    </font>
    <font>
      <b/>
      <sz val="11"/>
      <color theme="1"/>
      <name val="Calibri"/>
      <family val="2"/>
      <scheme val="minor"/>
    </font>
    <font>
      <sz val="10"/>
      <color theme="1"/>
      <name val="Times New Roman"/>
      <family val="1"/>
    </font>
    <font>
      <b/>
      <sz val="8"/>
      <color theme="1"/>
      <name val="Times New Roman"/>
      <family val="1"/>
    </font>
    <font>
      <sz val="8"/>
      <color theme="1"/>
      <name val="Times New Roman"/>
      <family val="1"/>
    </font>
    <font>
      <sz val="10"/>
      <name val="MS Sans Serif"/>
      <family val="2"/>
    </font>
    <font>
      <sz val="11"/>
      <color theme="1"/>
      <name val="Calibri"/>
      <family val="2"/>
      <scheme val="minor"/>
    </font>
    <font>
      <b/>
      <sz val="10"/>
      <color theme="1"/>
      <name val="Times New Roman"/>
      <family val="1"/>
    </font>
    <font>
      <b/>
      <sz val="10"/>
      <color theme="1"/>
      <name val="Calibri"/>
      <family val="2"/>
      <scheme val="minor"/>
    </font>
    <font>
      <sz val="10"/>
      <color theme="1"/>
      <name val="Calibri"/>
      <family val="2"/>
      <scheme val="minor"/>
    </font>
    <font>
      <sz val="9"/>
      <color theme="1"/>
      <name val="Times New Roman"/>
      <family val="1"/>
    </font>
    <font>
      <sz val="11"/>
      <color rgb="FFFF0000"/>
      <name val="Calibri"/>
      <family val="2"/>
      <scheme val="minor"/>
    </font>
    <font>
      <sz val="11"/>
      <name val="Calibri"/>
      <family val="2"/>
      <scheme val="minor"/>
    </font>
    <font>
      <sz val="9"/>
      <color rgb="FFFF0000"/>
      <name val="Times New Roman"/>
      <family val="1"/>
    </font>
    <font>
      <sz val="9"/>
      <name val="Times New Roman"/>
      <family val="1"/>
    </font>
    <font>
      <b/>
      <sz val="10"/>
      <name val="Times New Roman"/>
      <family val="1"/>
    </font>
    <font>
      <sz val="10"/>
      <name val="Times New Roman"/>
      <family val="1"/>
    </font>
    <font>
      <b/>
      <sz val="11"/>
      <color theme="0"/>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i/>
      <sz val="11"/>
      <color rgb="FF7F7F7F"/>
      <name val="Calibri"/>
      <family val="2"/>
      <scheme val="minor"/>
    </font>
    <font>
      <sz val="11"/>
      <color theme="0"/>
      <name val="Calibri"/>
      <family val="2"/>
      <scheme val="minor"/>
    </font>
    <font>
      <b/>
      <sz val="12"/>
      <color theme="4"/>
      <name val="Calibri"/>
      <family val="2"/>
      <scheme val="minor"/>
    </font>
    <font>
      <b/>
      <sz val="14"/>
      <color theme="1"/>
      <name val="Calibri"/>
      <family val="2"/>
      <scheme val="minor"/>
    </font>
    <font>
      <sz val="10"/>
      <color theme="1"/>
      <name val="Calibri"/>
      <family val="2"/>
    </font>
    <font>
      <sz val="8"/>
      <name val="Calibri"/>
      <family val="2"/>
      <scheme val="minor"/>
    </font>
    <font>
      <sz val="18"/>
      <color theme="3"/>
      <name val="Cambria"/>
      <family val="2"/>
      <scheme val="major"/>
    </font>
    <font>
      <sz val="11"/>
      <color rgb="FF9C5700"/>
      <name val="Calibri"/>
      <family val="2"/>
      <scheme val="minor"/>
    </font>
    <font>
      <sz val="11"/>
      <color rgb="FF000000"/>
      <name val="Calibri"/>
      <family val="2"/>
      <scheme val="minor"/>
    </font>
    <font>
      <sz val="11"/>
      <color theme="1"/>
      <name val="Times New Roman"/>
      <family val="1"/>
    </font>
    <font>
      <b/>
      <sz val="11"/>
      <color theme="1"/>
      <name val="Times New Roman"/>
      <family val="1"/>
    </font>
    <font>
      <vertAlign val="superscript"/>
      <sz val="9"/>
      <color theme="1"/>
      <name val="Times New Roman"/>
      <family val="1"/>
    </font>
    <font>
      <vertAlign val="superscript"/>
      <sz val="10"/>
      <color theme="1"/>
      <name val="Times New Roman"/>
      <family val="1"/>
    </font>
    <font>
      <sz val="11"/>
      <name val="Calibri"/>
      <family val="2"/>
    </font>
    <font>
      <b/>
      <vertAlign val="superscript"/>
      <sz val="10"/>
      <color theme="1"/>
      <name val="Times New Roman"/>
      <family val="1"/>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FFFF00"/>
        <bgColor indexed="64"/>
      </patternFill>
    </fill>
    <fill>
      <patternFill patternType="solid">
        <fgColor rgb="FFFFFFCC"/>
        <bgColor indexed="64"/>
      </patternFill>
    </fill>
    <fill>
      <patternFill patternType="solid">
        <fgColor theme="1" tint="0.34998626667073579"/>
        <bgColor indexed="64"/>
      </patternFill>
    </fill>
  </fills>
  <borders count="25">
    <border>
      <left/>
      <right/>
      <top/>
      <bottom/>
      <diagonal/>
    </border>
    <border>
      <left/>
      <right/>
      <top style="thin">
        <color auto="1"/>
      </top>
      <bottom/>
      <diagonal/>
    </border>
    <border>
      <left/>
      <right/>
      <top/>
      <bottom style="thin">
        <color auto="1"/>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top/>
      <bottom/>
      <diagonal/>
    </border>
    <border>
      <left style="thin">
        <color auto="1"/>
      </left>
      <right/>
      <top/>
      <bottom style="thin">
        <color indexed="64"/>
      </bottom>
      <diagonal/>
    </border>
    <border>
      <left style="thin">
        <color indexed="64"/>
      </left>
      <right/>
      <top style="thin">
        <color auto="1"/>
      </top>
      <bottom/>
      <diagonal/>
    </border>
    <border>
      <left style="thick">
        <color rgb="FFFF0000"/>
      </left>
      <right/>
      <top style="thick">
        <color rgb="FFFF0000"/>
      </top>
      <bottom style="thick">
        <color rgb="FFFF0000"/>
      </bottom>
      <diagonal/>
    </border>
    <border>
      <left/>
      <right/>
      <top style="thick">
        <color rgb="FFFF0000"/>
      </top>
      <bottom style="thick">
        <color rgb="FFFF0000"/>
      </bottom>
      <diagonal/>
    </border>
    <border>
      <left/>
      <right style="thick">
        <color rgb="FFFF0000"/>
      </right>
      <top style="thick">
        <color rgb="FFFF0000"/>
      </top>
      <bottom style="thick">
        <color rgb="FFFF0000"/>
      </bottom>
      <diagonal/>
    </border>
    <border>
      <left/>
      <right style="thin">
        <color indexed="64"/>
      </right>
      <top style="thin">
        <color indexed="64"/>
      </top>
      <bottom/>
      <diagonal/>
    </border>
    <border>
      <left/>
      <right style="thin">
        <color indexed="64"/>
      </right>
      <top/>
      <bottom style="thin">
        <color indexed="64"/>
      </bottom>
      <diagonal/>
    </border>
    <border>
      <left/>
      <right style="thin">
        <color auto="1"/>
      </right>
      <top style="thin">
        <color indexed="64"/>
      </top>
      <bottom style="thin">
        <color indexed="64"/>
      </bottom>
      <diagonal/>
    </border>
  </borders>
  <cellStyleXfs count="68">
    <xf numFmtId="0" fontId="0" fillId="0" borderId="0"/>
    <xf numFmtId="164" fontId="4" fillId="0" borderId="0">
      <alignment horizontal="right" indent="2"/>
    </xf>
    <xf numFmtId="0" fontId="3" fillId="0" borderId="3"/>
    <xf numFmtId="166" fontId="4" fillId="0" borderId="3">
      <alignment horizontal="left" indent="1"/>
    </xf>
    <xf numFmtId="166" fontId="4" fillId="0" borderId="3">
      <alignment horizontal="left" indent="2"/>
    </xf>
    <xf numFmtId="166" fontId="4" fillId="0" borderId="3">
      <alignment horizontal="left" indent="3"/>
    </xf>
    <xf numFmtId="0" fontId="3" fillId="0" borderId="6">
      <alignment horizontal="right" indent="1"/>
    </xf>
    <xf numFmtId="0" fontId="4" fillId="0" borderId="1">
      <alignment wrapText="1"/>
    </xf>
    <xf numFmtId="0" fontId="5" fillId="0" borderId="0"/>
    <xf numFmtId="0" fontId="18" fillId="0" borderId="0" applyNumberFormat="0" applyFill="0" applyBorder="0" applyAlignment="0" applyProtection="0"/>
    <xf numFmtId="0" fontId="19" fillId="0" borderId="7" applyNumberFormat="0" applyFill="0" applyAlignment="0" applyProtection="0"/>
    <xf numFmtId="0" fontId="20" fillId="0" borderId="8" applyNumberFormat="0" applyFill="0" applyAlignment="0" applyProtection="0"/>
    <xf numFmtId="0" fontId="21" fillId="0" borderId="9" applyNumberFormat="0" applyFill="0" applyAlignment="0" applyProtection="0"/>
    <xf numFmtId="0" fontId="21" fillId="0" borderId="0" applyNumberFormat="0" applyFill="0" applyBorder="0" applyAlignment="0" applyProtection="0"/>
    <xf numFmtId="0" fontId="22" fillId="2" borderId="0" applyNumberFormat="0" applyBorder="0" applyAlignment="0" applyProtection="0"/>
    <xf numFmtId="0" fontId="23" fillId="3" borderId="0" applyNumberFormat="0" applyBorder="0" applyAlignment="0" applyProtection="0"/>
    <xf numFmtId="0" fontId="24" fillId="4" borderId="0" applyNumberFormat="0" applyBorder="0" applyAlignment="0" applyProtection="0"/>
    <xf numFmtId="0" fontId="25" fillId="5" borderId="10" applyNumberFormat="0" applyAlignment="0" applyProtection="0"/>
    <xf numFmtId="0" fontId="26" fillId="6" borderId="11" applyNumberFormat="0" applyAlignment="0" applyProtection="0"/>
    <xf numFmtId="0" fontId="27" fillId="6" borderId="10" applyNumberFormat="0" applyAlignment="0" applyProtection="0"/>
    <xf numFmtId="0" fontId="28" fillId="0" borderId="12" applyNumberFormat="0" applyFill="0" applyAlignment="0" applyProtection="0"/>
    <xf numFmtId="0" fontId="17" fillId="7" borderId="13" applyNumberFormat="0" applyAlignment="0" applyProtection="0"/>
    <xf numFmtId="0" fontId="11" fillId="0" borderId="0" applyNumberFormat="0" applyFill="0" applyBorder="0" applyAlignment="0" applyProtection="0"/>
    <xf numFmtId="0" fontId="6" fillId="8" borderId="14" applyNumberFormat="0" applyFont="0" applyAlignment="0" applyProtection="0"/>
    <xf numFmtId="0" fontId="29" fillId="0" borderId="0" applyNumberFormat="0" applyFill="0" applyBorder="0" applyAlignment="0" applyProtection="0"/>
    <xf numFmtId="0" fontId="1" fillId="0" borderId="15" applyNumberFormat="0" applyFill="0" applyAlignment="0" applyProtection="0"/>
    <xf numFmtId="0" fontId="30" fillId="9" borderId="0" applyNumberFormat="0" applyBorder="0" applyAlignment="0" applyProtection="0"/>
    <xf numFmtId="0" fontId="6" fillId="10" borderId="0" applyNumberFormat="0" applyBorder="0" applyAlignment="0" applyProtection="0"/>
    <xf numFmtId="0" fontId="6" fillId="11" borderId="0" applyNumberFormat="0" applyBorder="0" applyAlignment="0" applyProtection="0"/>
    <xf numFmtId="0" fontId="30" fillId="12" borderId="0" applyNumberFormat="0" applyBorder="0" applyAlignment="0" applyProtection="0"/>
    <xf numFmtId="0" fontId="30" fillId="13" borderId="0" applyNumberFormat="0" applyBorder="0" applyAlignment="0" applyProtection="0"/>
    <xf numFmtId="0" fontId="6" fillId="14" borderId="0" applyNumberFormat="0" applyBorder="0" applyAlignment="0" applyProtection="0"/>
    <xf numFmtId="0" fontId="6" fillId="15" borderId="0" applyNumberFormat="0" applyBorder="0" applyAlignment="0" applyProtection="0"/>
    <xf numFmtId="0" fontId="30" fillId="16" borderId="0" applyNumberFormat="0" applyBorder="0" applyAlignment="0" applyProtection="0"/>
    <xf numFmtId="0" fontId="30"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30" fillId="20" borderId="0" applyNumberFormat="0" applyBorder="0" applyAlignment="0" applyProtection="0"/>
    <xf numFmtId="0" fontId="30" fillId="21" borderId="0" applyNumberFormat="0" applyBorder="0" applyAlignment="0" applyProtection="0"/>
    <xf numFmtId="0" fontId="6" fillId="22" borderId="0" applyNumberFormat="0" applyBorder="0" applyAlignment="0" applyProtection="0"/>
    <xf numFmtId="0" fontId="6" fillId="23" borderId="0" applyNumberFormat="0" applyBorder="0" applyAlignment="0" applyProtection="0"/>
    <xf numFmtId="0" fontId="30" fillId="24" borderId="0" applyNumberFormat="0" applyBorder="0" applyAlignment="0" applyProtection="0"/>
    <xf numFmtId="0" fontId="30" fillId="25" borderId="0" applyNumberFormat="0" applyBorder="0" applyAlignment="0" applyProtection="0"/>
    <xf numFmtId="0" fontId="6" fillId="26" borderId="0" applyNumberFormat="0" applyBorder="0" applyAlignment="0" applyProtection="0"/>
    <xf numFmtId="0" fontId="6"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6" fillId="30" borderId="0" applyNumberFormat="0" applyBorder="0" applyAlignment="0" applyProtection="0"/>
    <xf numFmtId="0" fontId="6" fillId="31" borderId="0" applyNumberFormat="0" applyBorder="0" applyAlignment="0" applyProtection="0"/>
    <xf numFmtId="0" fontId="30" fillId="32" borderId="0" applyNumberFormat="0" applyBorder="0" applyAlignment="0" applyProtection="0"/>
    <xf numFmtId="43" fontId="6" fillId="0" borderId="0" applyFont="0" applyFill="0" applyBorder="0" applyAlignment="0" applyProtection="0"/>
    <xf numFmtId="0" fontId="35" fillId="0" borderId="0" applyNumberFormat="0" applyFill="0" applyBorder="0" applyAlignment="0" applyProtection="0"/>
    <xf numFmtId="0" fontId="36" fillId="4" borderId="0" applyNumberFormat="0" applyBorder="0" applyAlignment="0" applyProtection="0"/>
    <xf numFmtId="0" fontId="6" fillId="12" borderId="0" applyNumberFormat="0" applyBorder="0" applyAlignment="0" applyProtection="0"/>
    <xf numFmtId="0" fontId="6" fillId="16" borderId="0" applyNumberFormat="0" applyBorder="0" applyAlignment="0" applyProtection="0"/>
    <xf numFmtId="0" fontId="6" fillId="20" borderId="0" applyNumberFormat="0" applyBorder="0" applyAlignment="0" applyProtection="0"/>
    <xf numFmtId="0" fontId="6" fillId="24" borderId="0" applyNumberFormat="0" applyBorder="0" applyAlignment="0" applyProtection="0"/>
    <xf numFmtId="0" fontId="6" fillId="28" borderId="0" applyNumberFormat="0" applyBorder="0" applyAlignment="0" applyProtection="0"/>
    <xf numFmtId="0" fontId="6" fillId="32" borderId="0" applyNumberFormat="0" applyBorder="0" applyAlignment="0" applyProtection="0"/>
    <xf numFmtId="0" fontId="6" fillId="0" borderId="0"/>
    <xf numFmtId="0" fontId="6" fillId="0" borderId="0"/>
    <xf numFmtId="0" fontId="6" fillId="0" borderId="0"/>
    <xf numFmtId="0" fontId="42" fillId="0" borderId="0"/>
    <xf numFmtId="0" fontId="37" fillId="0" borderId="0"/>
    <xf numFmtId="0" fontId="6" fillId="0" borderId="0"/>
    <xf numFmtId="0" fontId="6" fillId="0" borderId="0"/>
    <xf numFmtId="0" fontId="6" fillId="0" borderId="0"/>
    <xf numFmtId="0" fontId="6" fillId="0" borderId="0"/>
  </cellStyleXfs>
  <cellXfs count="493">
    <xf numFmtId="0" fontId="0" fillId="0" borderId="0" xfId="0"/>
    <xf numFmtId="0" fontId="0" fillId="0" borderId="0" xfId="0"/>
    <xf numFmtId="0" fontId="0" fillId="0" borderId="0" xfId="0" applyBorder="1"/>
    <xf numFmtId="0" fontId="0" fillId="0" borderId="0" xfId="0"/>
    <xf numFmtId="0" fontId="1" fillId="0" borderId="0" xfId="0" applyFont="1" applyBorder="1"/>
    <xf numFmtId="0" fontId="0" fillId="0" borderId="0" xfId="0"/>
    <xf numFmtId="0" fontId="0" fillId="0" borderId="0" xfId="0" applyBorder="1" applyAlignment="1">
      <alignment horizontal="right" indent="3"/>
    </xf>
    <xf numFmtId="0" fontId="0" fillId="0" borderId="0" xfId="0" applyFont="1"/>
    <xf numFmtId="0" fontId="0" fillId="0" borderId="0" xfId="0"/>
    <xf numFmtId="0" fontId="0" fillId="0" borderId="0" xfId="0" applyBorder="1"/>
    <xf numFmtId="0" fontId="0" fillId="0" borderId="0" xfId="0" applyBorder="1"/>
    <xf numFmtId="0" fontId="0" fillId="0" borderId="0" xfId="0" applyBorder="1"/>
    <xf numFmtId="0" fontId="0" fillId="0" borderId="0" xfId="0"/>
    <xf numFmtId="0" fontId="9" fillId="0" borderId="0" xfId="0" applyFont="1" applyBorder="1"/>
    <xf numFmtId="0" fontId="2" fillId="0" borderId="0" xfId="0" applyFont="1" applyBorder="1" applyAlignment="1">
      <alignment horizontal="left" vertical="top"/>
    </xf>
    <xf numFmtId="0" fontId="7" fillId="0" borderId="0" xfId="2" applyFont="1" applyBorder="1"/>
    <xf numFmtId="166" fontId="2" fillId="0" borderId="0" xfId="4" applyFont="1" applyBorder="1">
      <alignment horizontal="left" indent="2"/>
    </xf>
    <xf numFmtId="0" fontId="9" fillId="0" borderId="0" xfId="0" applyFont="1"/>
    <xf numFmtId="0" fontId="9" fillId="0" borderId="0" xfId="0" applyFont="1" applyBorder="1" applyAlignment="1"/>
    <xf numFmtId="0" fontId="2" fillId="0" borderId="5" xfId="0" applyFont="1" applyBorder="1" applyAlignment="1">
      <alignment horizontal="left" vertical="top"/>
    </xf>
    <xf numFmtId="164" fontId="2" fillId="0" borderId="0" xfId="1" applyFont="1" applyBorder="1">
      <alignment horizontal="right" indent="2"/>
    </xf>
    <xf numFmtId="0" fontId="7" fillId="0" borderId="0" xfId="6" applyFont="1" applyBorder="1" applyAlignment="1">
      <alignment horizontal="left" indent="1"/>
    </xf>
    <xf numFmtId="0" fontId="9" fillId="0" borderId="5" xfId="0" applyFont="1" applyBorder="1"/>
    <xf numFmtId="0" fontId="2" fillId="0" borderId="0" xfId="7" applyFont="1" applyBorder="1" applyAlignment="1">
      <alignment wrapText="1"/>
    </xf>
    <xf numFmtId="0" fontId="0" fillId="0" borderId="0" xfId="0" applyAlignment="1">
      <alignment vertical="center"/>
    </xf>
    <xf numFmtId="166" fontId="2" fillId="0" borderId="0" xfId="3" applyFont="1" applyBorder="1" applyAlignment="1">
      <alignment horizontal="left" indent="1"/>
    </xf>
    <xf numFmtId="0" fontId="9" fillId="0" borderId="0" xfId="0" applyFont="1" applyAlignment="1"/>
    <xf numFmtId="0" fontId="3" fillId="0" borderId="0" xfId="2" applyBorder="1"/>
    <xf numFmtId="166" fontId="2" fillId="0" borderId="0" xfId="5" applyFont="1" applyBorder="1" applyAlignment="1">
      <alignment horizontal="left" indent="2"/>
    </xf>
    <xf numFmtId="166" fontId="2" fillId="0" borderId="0" xfId="3" applyFont="1" applyFill="1" applyBorder="1" applyAlignment="1">
      <alignment horizontal="left" indent="2"/>
    </xf>
    <xf numFmtId="0" fontId="0" fillId="0" borderId="0" xfId="0"/>
    <xf numFmtId="166" fontId="2" fillId="0" borderId="0" xfId="4" applyFont="1" applyFill="1" applyBorder="1" applyAlignment="1">
      <alignment horizontal="left" indent="3"/>
    </xf>
    <xf numFmtId="0" fontId="9" fillId="0" borderId="0" xfId="0" applyFont="1" applyFill="1" applyBorder="1" applyAlignment="1"/>
    <xf numFmtId="0" fontId="9" fillId="0" borderId="0" xfId="0" applyFont="1" applyFill="1" applyAlignment="1"/>
    <xf numFmtId="0" fontId="1" fillId="0" borderId="0" xfId="0" applyFont="1" applyFill="1" applyBorder="1"/>
    <xf numFmtId="0" fontId="0" fillId="0" borderId="0" xfId="0" applyFont="1" applyFill="1"/>
    <xf numFmtId="0" fontId="0" fillId="0" borderId="1" xfId="0" applyBorder="1"/>
    <xf numFmtId="0" fontId="2" fillId="0" borderId="5" xfId="0" applyFont="1" applyBorder="1"/>
    <xf numFmtId="0" fontId="7" fillId="0" borderId="5" xfId="6" applyFont="1" applyBorder="1">
      <alignment horizontal="right" indent="1"/>
    </xf>
    <xf numFmtId="0" fontId="7" fillId="0" borderId="1" xfId="6" applyFont="1" applyBorder="1">
      <alignment horizontal="right" indent="1"/>
    </xf>
    <xf numFmtId="0" fontId="2" fillId="0" borderId="1" xfId="0" applyFont="1" applyBorder="1" applyAlignment="1">
      <alignment horizontal="left" vertical="top"/>
    </xf>
    <xf numFmtId="0" fontId="0" fillId="0" borderId="0" xfId="0" applyFill="1"/>
    <xf numFmtId="0" fontId="0" fillId="0" borderId="2" xfId="0" applyBorder="1"/>
    <xf numFmtId="0" fontId="0" fillId="0" borderId="0" xfId="0"/>
    <xf numFmtId="0" fontId="0" fillId="0" borderId="0" xfId="0" applyBorder="1"/>
    <xf numFmtId="0" fontId="0" fillId="0" borderId="0" xfId="0" applyAlignment="1"/>
    <xf numFmtId="0" fontId="9" fillId="0" borderId="0" xfId="0" applyFont="1" applyBorder="1" applyAlignment="1"/>
    <xf numFmtId="0" fontId="12" fillId="0" borderId="2" xfId="0" applyFont="1" applyBorder="1"/>
    <xf numFmtId="0" fontId="12" fillId="0" borderId="0" xfId="0" applyFont="1" applyBorder="1"/>
    <xf numFmtId="0" fontId="0" fillId="0" borderId="0" xfId="0" applyFont="1" applyAlignment="1">
      <alignment horizontal="right"/>
    </xf>
    <xf numFmtId="0" fontId="0" fillId="0" borderId="1" xfId="0" applyFont="1" applyBorder="1"/>
    <xf numFmtId="165" fontId="0" fillId="0" borderId="0" xfId="0" applyNumberFormat="1" applyFont="1" applyBorder="1" applyAlignment="1">
      <alignment horizontal="right"/>
    </xf>
    <xf numFmtId="3" fontId="0" fillId="0" borderId="0" xfId="0" applyNumberFormat="1" applyFont="1" applyBorder="1" applyAlignment="1">
      <alignment horizontal="right"/>
    </xf>
    <xf numFmtId="166" fontId="2" fillId="0" borderId="0" xfId="4" applyFont="1" applyFill="1" applyBorder="1" applyAlignment="1">
      <alignment horizontal="left" indent="1"/>
    </xf>
    <xf numFmtId="0" fontId="0" fillId="0" borderId="0" xfId="0"/>
    <xf numFmtId="0" fontId="7" fillId="0" borderId="0" xfId="6" applyFont="1" applyBorder="1" applyAlignment="1">
      <alignment horizontal="center"/>
    </xf>
    <xf numFmtId="0" fontId="2" fillId="0" borderId="1" xfId="0" applyFont="1" applyFill="1" applyBorder="1"/>
    <xf numFmtId="166" fontId="2" fillId="0" borderId="0" xfId="5" applyFont="1" applyFill="1" applyBorder="1" applyAlignment="1">
      <alignment horizontal="left" indent="5"/>
    </xf>
    <xf numFmtId="166" fontId="2" fillId="0" borderId="2" xfId="5" applyFont="1" applyFill="1" applyBorder="1" applyAlignment="1">
      <alignment horizontal="left" indent="2"/>
    </xf>
    <xf numFmtId="0" fontId="7" fillId="0" borderId="0" xfId="0" applyFont="1" applyFill="1" applyBorder="1" applyAlignment="1">
      <alignment horizontal="center" vertical="center"/>
    </xf>
    <xf numFmtId="166" fontId="2" fillId="0" borderId="0" xfId="4" applyFont="1" applyFill="1" applyBorder="1" applyAlignment="1">
      <alignment horizontal="left"/>
    </xf>
    <xf numFmtId="166" fontId="2" fillId="0" borderId="0" xfId="3" applyFont="1" applyFill="1" applyBorder="1" applyAlignment="1">
      <alignment horizontal="left"/>
    </xf>
    <xf numFmtId="0" fontId="7" fillId="0" borderId="0" xfId="0" applyFont="1" applyFill="1" applyBorder="1" applyAlignment="1"/>
    <xf numFmtId="0" fontId="2" fillId="0" borderId="0" xfId="0" applyFont="1"/>
    <xf numFmtId="0" fontId="2" fillId="0" borderId="0" xfId="0" applyFont="1" applyFill="1" applyBorder="1" applyAlignment="1">
      <alignment horizontal="left"/>
    </xf>
    <xf numFmtId="0" fontId="8" fillId="0" borderId="0" xfId="0" applyFont="1" applyBorder="1" applyAlignment="1">
      <alignment horizontal="center" vertical="center"/>
    </xf>
    <xf numFmtId="0" fontId="10" fillId="0" borderId="0" xfId="3" applyNumberFormat="1" applyFont="1" applyFill="1" applyBorder="1" applyAlignment="1">
      <alignment horizontal="left"/>
    </xf>
    <xf numFmtId="0" fontId="32" fillId="0" borderId="0" xfId="0" applyFont="1" applyBorder="1" applyAlignment="1">
      <alignment horizontal="left" vertical="center"/>
    </xf>
    <xf numFmtId="0" fontId="0" fillId="0" borderId="0" xfId="0"/>
    <xf numFmtId="0" fontId="0" fillId="0" borderId="0" xfId="0" applyFont="1"/>
    <xf numFmtId="166" fontId="2" fillId="0" borderId="0" xfId="3" applyFont="1" applyBorder="1">
      <alignment horizontal="left" indent="1"/>
    </xf>
    <xf numFmtId="0" fontId="10" fillId="0" borderId="2" xfId="6" applyFont="1" applyFill="1" applyBorder="1" applyAlignment="1">
      <alignment horizontal="left" indent="1"/>
    </xf>
    <xf numFmtId="164" fontId="10" fillId="0" borderId="2" xfId="1" applyFont="1" applyFill="1" applyBorder="1" applyAlignment="1">
      <alignment horizontal="center"/>
    </xf>
    <xf numFmtId="164" fontId="10" fillId="0" borderId="0" xfId="1" applyFont="1" applyFill="1" applyBorder="1" applyAlignment="1">
      <alignment horizontal="center"/>
    </xf>
    <xf numFmtId="164" fontId="2" fillId="0" borderId="0" xfId="1" applyFont="1" applyFill="1" applyBorder="1" applyAlignment="1">
      <alignment horizontal="right" indent="1"/>
    </xf>
    <xf numFmtId="164" fontId="7" fillId="0" borderId="0" xfId="1" applyFont="1" applyBorder="1" applyAlignment="1">
      <alignment horizontal="right" indent="2"/>
    </xf>
    <xf numFmtId="166" fontId="7" fillId="0" borderId="0" xfId="4" applyFont="1" applyFill="1" applyBorder="1" applyAlignment="1">
      <alignment horizontal="left"/>
    </xf>
    <xf numFmtId="0" fontId="1" fillId="0" borderId="0" xfId="0" applyFont="1" applyFill="1" applyAlignment="1">
      <alignment horizontal="right"/>
    </xf>
    <xf numFmtId="0" fontId="1" fillId="0" borderId="0" xfId="0" applyFont="1" applyBorder="1" applyAlignment="1">
      <alignment horizontal="right"/>
    </xf>
    <xf numFmtId="0" fontId="7" fillId="0" borderId="0" xfId="6" applyFont="1" applyFill="1" applyBorder="1" applyAlignment="1">
      <alignment horizontal="right"/>
    </xf>
    <xf numFmtId="0" fontId="0" fillId="0" borderId="0" xfId="0" applyAlignment="1">
      <alignment horizontal="right"/>
    </xf>
    <xf numFmtId="0" fontId="7" fillId="0" borderId="0" xfId="2" applyFont="1" applyFill="1" applyBorder="1"/>
    <xf numFmtId="0" fontId="12" fillId="0" borderId="0" xfId="0" applyFont="1" applyFill="1" applyBorder="1"/>
    <xf numFmtId="0" fontId="9" fillId="0" borderId="0" xfId="0" applyFont="1" applyFill="1" applyBorder="1" applyAlignment="1">
      <alignment horizontal="right"/>
    </xf>
    <xf numFmtId="10" fontId="0" fillId="0" borderId="0" xfId="0" applyNumberFormat="1" applyFill="1" applyBorder="1" applyAlignment="1">
      <alignment horizontal="right"/>
    </xf>
    <xf numFmtId="0" fontId="0" fillId="0" borderId="0" xfId="0" applyFont="1" applyFill="1" applyAlignment="1">
      <alignment horizontal="right"/>
    </xf>
    <xf numFmtId="0" fontId="7" fillId="0" borderId="0" xfId="6" applyFont="1" applyFill="1" applyBorder="1" applyAlignment="1">
      <alignment horizontal="right" vertical="center"/>
    </xf>
    <xf numFmtId="0" fontId="3" fillId="0" borderId="0" xfId="2" applyBorder="1" applyAlignment="1">
      <alignment horizontal="right"/>
    </xf>
    <xf numFmtId="164" fontId="4" fillId="0" borderId="0" xfId="1" applyBorder="1" applyAlignment="1">
      <alignment horizontal="right"/>
    </xf>
    <xf numFmtId="0" fontId="0" fillId="0" borderId="0" xfId="0"/>
    <xf numFmtId="0" fontId="0" fillId="0" borderId="0" xfId="0" applyAlignment="1">
      <alignment horizontal="right"/>
    </xf>
    <xf numFmtId="0" fontId="0" fillId="0" borderId="0" xfId="0" applyFont="1" applyBorder="1"/>
    <xf numFmtId="0" fontId="0" fillId="0" borderId="0" xfId="0" applyFill="1"/>
    <xf numFmtId="0" fontId="0" fillId="0" borderId="0" xfId="0" applyFont="1" applyBorder="1" applyAlignment="1">
      <alignment horizontal="right"/>
    </xf>
    <xf numFmtId="0" fontId="0" fillId="0" borderId="0" xfId="0" applyFont="1" applyAlignment="1">
      <alignment horizontal="right"/>
    </xf>
    <xf numFmtId="164" fontId="7" fillId="0" borderId="0" xfId="1" applyNumberFormat="1" applyFont="1" applyFill="1" applyBorder="1" applyAlignment="1">
      <alignment horizontal="right" indent="2"/>
    </xf>
    <xf numFmtId="166" fontId="2" fillId="0" borderId="0" xfId="3" applyFont="1" applyFill="1" applyBorder="1" applyAlignment="1">
      <alignment horizontal="left" indent="1"/>
    </xf>
    <xf numFmtId="0" fontId="0" fillId="0" borderId="0" xfId="0" applyBorder="1"/>
    <xf numFmtId="0" fontId="7" fillId="0" borderId="0" xfId="6" applyFont="1" applyFill="1" applyBorder="1" applyAlignment="1">
      <alignment horizontal="center" wrapText="1"/>
    </xf>
    <xf numFmtId="0" fontId="7" fillId="0" borderId="5" xfId="6" applyFont="1" applyFill="1" applyBorder="1" applyAlignment="1">
      <alignment horizontal="center" vertical="center" wrapText="1"/>
    </xf>
    <xf numFmtId="3" fontId="2" fillId="0" borderId="0" xfId="1" applyNumberFormat="1" applyFont="1" applyFill="1" applyBorder="1" applyAlignment="1">
      <alignment horizontal="right" indent="2"/>
    </xf>
    <xf numFmtId="0" fontId="0" fillId="0" borderId="0" xfId="0"/>
    <xf numFmtId="0" fontId="7" fillId="0" borderId="0" xfId="6" applyFont="1" applyFill="1" applyBorder="1" applyAlignment="1">
      <alignment horizontal="center" vertical="center" wrapText="1"/>
    </xf>
    <xf numFmtId="164" fontId="7" fillId="0" borderId="0" xfId="1" applyFont="1" applyFill="1" applyBorder="1" applyAlignment="1">
      <alignment horizontal="center"/>
    </xf>
    <xf numFmtId="0" fontId="7" fillId="0" borderId="0" xfId="0" applyFont="1" applyFill="1" applyBorder="1" applyAlignment="1">
      <alignment horizontal="right"/>
    </xf>
    <xf numFmtId="0" fontId="2" fillId="0" borderId="0" xfId="0" applyFont="1" applyFill="1" applyBorder="1" applyAlignment="1">
      <alignment horizontal="right"/>
    </xf>
    <xf numFmtId="0" fontId="7" fillId="0" borderId="0" xfId="6" applyFont="1" applyFill="1" applyBorder="1" applyAlignment="1">
      <alignment horizontal="right" vertical="center" wrapText="1"/>
    </xf>
    <xf numFmtId="164" fontId="10" fillId="0" borderId="0" xfId="1" applyFont="1" applyFill="1" applyBorder="1" applyAlignment="1">
      <alignment horizontal="right"/>
    </xf>
    <xf numFmtId="167" fontId="9" fillId="0" borderId="0" xfId="0" applyNumberFormat="1" applyFont="1" applyFill="1" applyBorder="1" applyAlignment="1">
      <alignment horizontal="right"/>
    </xf>
    <xf numFmtId="1" fontId="9" fillId="0" borderId="0" xfId="1" applyNumberFormat="1" applyFont="1" applyFill="1" applyBorder="1" applyAlignment="1">
      <alignment horizontal="right"/>
    </xf>
    <xf numFmtId="164" fontId="2" fillId="0" borderId="0" xfId="0" applyNumberFormat="1" applyFont="1" applyFill="1" applyAlignment="1">
      <alignment horizontal="right" indent="2"/>
    </xf>
    <xf numFmtId="0" fontId="2" fillId="0" borderId="0" xfId="7" applyFont="1" applyFill="1" applyBorder="1" applyAlignment="1">
      <alignment wrapText="1"/>
    </xf>
    <xf numFmtId="165" fontId="0" fillId="0" borderId="0" xfId="0" applyNumberFormat="1" applyFont="1" applyFill="1" applyBorder="1" applyAlignment="1">
      <alignment horizontal="right"/>
    </xf>
    <xf numFmtId="164" fontId="2" fillId="0" borderId="0" xfId="1" applyNumberFormat="1" applyFont="1" applyFill="1" applyBorder="1" applyAlignment="1">
      <alignment horizontal="right" indent="2"/>
    </xf>
    <xf numFmtId="0" fontId="9" fillId="0" borderId="0" xfId="0" applyFont="1" applyAlignment="1">
      <alignment horizontal="right"/>
    </xf>
    <xf numFmtId="164" fontId="2" fillId="0" borderId="0" xfId="1" applyFont="1" applyFill="1" applyBorder="1" applyAlignment="1">
      <alignment horizontal="right" indent="4"/>
    </xf>
    <xf numFmtId="0" fontId="9" fillId="0" borderId="0" xfId="0" applyFont="1" applyBorder="1" applyAlignment="1"/>
    <xf numFmtId="164" fontId="2" fillId="0" borderId="0" xfId="1" applyFont="1" applyFill="1" applyBorder="1" applyAlignment="1">
      <alignment horizontal="center"/>
    </xf>
    <xf numFmtId="0" fontId="0" fillId="0" borderId="0" xfId="0" applyFill="1" applyBorder="1"/>
    <xf numFmtId="0" fontId="9" fillId="0" borderId="0" xfId="0" applyFont="1" applyBorder="1" applyAlignment="1">
      <alignment horizontal="right"/>
    </xf>
    <xf numFmtId="0" fontId="0" fillId="0" borderId="0" xfId="0" applyFill="1" applyAlignment="1">
      <alignment horizontal="right"/>
    </xf>
    <xf numFmtId="0" fontId="0" fillId="0" borderId="0" xfId="0" applyFont="1" applyFill="1" applyBorder="1" applyAlignment="1">
      <alignment horizontal="right"/>
    </xf>
    <xf numFmtId="0" fontId="12" fillId="0" borderId="0" xfId="0" applyFont="1" applyFill="1" applyBorder="1" applyAlignment="1">
      <alignment horizontal="right"/>
    </xf>
    <xf numFmtId="164" fontId="2" fillId="0" borderId="0" xfId="1" applyFont="1" applyBorder="1" applyAlignment="1">
      <alignment horizontal="center"/>
    </xf>
    <xf numFmtId="164" fontId="7" fillId="0" borderId="0" xfId="1" applyFont="1" applyFill="1" applyBorder="1" applyAlignment="1">
      <alignment horizontal="right" indent="2"/>
    </xf>
    <xf numFmtId="0" fontId="12" fillId="0" borderId="0" xfId="0" applyFont="1" applyFill="1" applyAlignment="1">
      <alignment horizontal="right"/>
    </xf>
    <xf numFmtId="0" fontId="0" fillId="0" borderId="0" xfId="0"/>
    <xf numFmtId="0" fontId="0" fillId="0" borderId="0" xfId="0" applyAlignment="1">
      <alignment horizontal="right"/>
    </xf>
    <xf numFmtId="0" fontId="0" fillId="0" borderId="0" xfId="0" applyBorder="1" applyAlignment="1">
      <alignment horizontal="right"/>
    </xf>
    <xf numFmtId="0" fontId="0" fillId="0" borderId="0" xfId="0" applyBorder="1"/>
    <xf numFmtId="0" fontId="0" fillId="0" borderId="0" xfId="0" applyFill="1" applyBorder="1" applyAlignment="1">
      <alignment horizontal="right"/>
    </xf>
    <xf numFmtId="166" fontId="2" fillId="0" borderId="2" xfId="3" applyFont="1" applyBorder="1">
      <alignment horizontal="left" indent="1"/>
    </xf>
    <xf numFmtId="164" fontId="2" fillId="0" borderId="2" xfId="1" applyFont="1" applyBorder="1" applyAlignment="1">
      <alignment horizontal="center"/>
    </xf>
    <xf numFmtId="166" fontId="2" fillId="0" borderId="2" xfId="3" applyFont="1" applyFill="1" applyBorder="1">
      <alignment horizontal="left" indent="1"/>
    </xf>
    <xf numFmtId="164" fontId="2" fillId="0" borderId="0" xfId="1" applyFont="1" applyFill="1" applyBorder="1" applyAlignment="1">
      <alignment horizontal="right" indent="2"/>
    </xf>
    <xf numFmtId="0" fontId="0" fillId="0" borderId="0" xfId="0" applyFont="1" applyFill="1" applyBorder="1"/>
    <xf numFmtId="164" fontId="2" fillId="0" borderId="2" xfId="1" applyFont="1" applyFill="1" applyBorder="1" applyAlignment="1">
      <alignment horizontal="center"/>
    </xf>
    <xf numFmtId="164" fontId="2" fillId="0" borderId="0" xfId="1" applyNumberFormat="1" applyFont="1" applyFill="1" applyBorder="1" applyAlignment="1">
      <alignment horizontal="right" indent="1"/>
    </xf>
    <xf numFmtId="164" fontId="2" fillId="0" borderId="0" xfId="1" applyFont="1" applyBorder="1" applyAlignment="1">
      <alignment horizontal="right" indent="2"/>
    </xf>
    <xf numFmtId="0" fontId="13" fillId="0" borderId="0" xfId="7" applyNumberFormat="1" applyFont="1" applyFill="1" applyBorder="1" applyAlignment="1">
      <alignment horizontal="left" vertical="center" wrapText="1"/>
    </xf>
    <xf numFmtId="0" fontId="14" fillId="0" borderId="0" xfId="7" applyNumberFormat="1" applyFont="1" applyFill="1" applyBorder="1" applyAlignment="1">
      <alignment vertical="center" wrapText="1"/>
    </xf>
    <xf numFmtId="0" fontId="13" fillId="0" borderId="0" xfId="7" applyNumberFormat="1" applyFont="1" applyFill="1" applyBorder="1" applyAlignment="1">
      <alignment vertical="center" wrapText="1"/>
    </xf>
    <xf numFmtId="166" fontId="2" fillId="0" borderId="2" xfId="3" applyFont="1" applyFill="1" applyBorder="1" applyAlignment="1">
      <alignment horizontal="left" indent="1"/>
    </xf>
    <xf numFmtId="167" fontId="2" fillId="0" borderId="2" xfId="1" applyNumberFormat="1" applyFont="1" applyFill="1" applyBorder="1" applyAlignment="1">
      <alignment horizontal="center"/>
    </xf>
    <xf numFmtId="166" fontId="2" fillId="0" borderId="0" xfId="3" applyFont="1" applyFill="1" applyBorder="1">
      <alignment horizontal="left" indent="1"/>
    </xf>
    <xf numFmtId="0" fontId="0" fillId="0" borderId="2" xfId="0" applyFont="1" applyFill="1" applyBorder="1"/>
    <xf numFmtId="166" fontId="2" fillId="0" borderId="0" xfId="3" applyFont="1" applyBorder="1" applyAlignment="1">
      <alignment horizontal="left"/>
    </xf>
    <xf numFmtId="0" fontId="7" fillId="0" borderId="5" xfId="0" applyFont="1" applyBorder="1" applyAlignment="1">
      <alignment horizontal="right" vertical="center" indent="2"/>
    </xf>
    <xf numFmtId="0" fontId="15" fillId="0" borderId="5" xfId="0" applyFont="1" applyFill="1" applyBorder="1" applyAlignment="1">
      <alignment horizontal="right" vertical="center" indent="2"/>
    </xf>
    <xf numFmtId="0" fontId="12" fillId="0" borderId="2" xfId="0" applyFont="1" applyFill="1" applyBorder="1"/>
    <xf numFmtId="0" fontId="16" fillId="0" borderId="0" xfId="0" applyFont="1" applyBorder="1" applyAlignment="1">
      <alignment horizontal="left"/>
    </xf>
    <xf numFmtId="0" fontId="10" fillId="0" borderId="0" xfId="7" applyNumberFormat="1" applyFont="1" applyFill="1" applyBorder="1" applyAlignment="1">
      <alignment horizontal="left" vertical="center" wrapText="1"/>
    </xf>
    <xf numFmtId="0" fontId="7" fillId="0" borderId="0" xfId="6" applyFont="1" applyFill="1" applyBorder="1" applyAlignment="1">
      <alignment horizontal="center" vertical="center"/>
    </xf>
    <xf numFmtId="0" fontId="7" fillId="0" borderId="0" xfId="0" applyFont="1" applyBorder="1" applyAlignment="1">
      <alignment horizontal="right" vertical="center" indent="2"/>
    </xf>
    <xf numFmtId="0" fontId="7" fillId="0" borderId="5" xfId="6" applyFont="1" applyFill="1" applyBorder="1" applyAlignment="1">
      <alignment horizontal="center" wrapText="1"/>
    </xf>
    <xf numFmtId="0" fontId="10" fillId="0" borderId="0" xfId="6" applyFont="1" applyFill="1" applyBorder="1" applyAlignment="1">
      <alignment horizontal="left" indent="1"/>
    </xf>
    <xf numFmtId="0" fontId="2" fillId="0" borderId="0" xfId="3" applyNumberFormat="1" applyFont="1" applyBorder="1" applyAlignment="1">
      <alignment horizontal="left"/>
    </xf>
    <xf numFmtId="0" fontId="9" fillId="33" borderId="20" xfId="0" applyFont="1" applyFill="1" applyBorder="1" applyAlignment="1"/>
    <xf numFmtId="0" fontId="9" fillId="33" borderId="21" xfId="0" applyFont="1" applyFill="1" applyBorder="1" applyAlignment="1"/>
    <xf numFmtId="0" fontId="7" fillId="0" borderId="5" xfId="0" applyFont="1" applyFill="1" applyBorder="1" applyAlignment="1">
      <alignment horizontal="right" vertical="center" indent="2"/>
    </xf>
    <xf numFmtId="0" fontId="0" fillId="0" borderId="0" xfId="0" applyBorder="1" applyAlignment="1">
      <alignment horizontal="left"/>
    </xf>
    <xf numFmtId="0" fontId="2" fillId="0" borderId="0" xfId="3" applyNumberFormat="1" applyFont="1" applyFill="1" applyBorder="1" applyAlignment="1">
      <alignment horizontal="left"/>
    </xf>
    <xf numFmtId="0" fontId="2" fillId="0" borderId="0" xfId="0" applyFont="1" applyFill="1" applyBorder="1" applyAlignment="1">
      <alignment horizontal="center"/>
    </xf>
    <xf numFmtId="0" fontId="3" fillId="0" borderId="5" xfId="6" applyFont="1" applyFill="1" applyBorder="1" applyAlignment="1">
      <alignment horizontal="center" wrapText="1"/>
    </xf>
    <xf numFmtId="0" fontId="7" fillId="0" borderId="5" xfId="6" applyFont="1" applyBorder="1" applyAlignment="1">
      <alignment horizontal="center" vertical="center"/>
    </xf>
    <xf numFmtId="164" fontId="33" fillId="33" borderId="19" xfId="1" applyFont="1" applyFill="1" applyBorder="1" applyAlignment="1">
      <alignment horizontal="center"/>
    </xf>
    <xf numFmtId="0" fontId="33" fillId="33" borderId="20" xfId="0" applyFont="1" applyFill="1" applyBorder="1" applyAlignment="1"/>
    <xf numFmtId="0" fontId="7" fillId="0" borderId="5" xfId="3" applyNumberFormat="1" applyFont="1" applyFill="1" applyBorder="1" applyAlignment="1">
      <alignment horizontal="center" vertical="center"/>
    </xf>
    <xf numFmtId="0" fontId="7" fillId="0" borderId="0" xfId="6" applyFont="1" applyBorder="1" applyAlignment="1">
      <alignment horizontal="center" vertical="center"/>
    </xf>
    <xf numFmtId="0" fontId="7" fillId="0" borderId="0" xfId="6" applyFont="1" applyBorder="1">
      <alignment horizontal="right" indent="1"/>
    </xf>
    <xf numFmtId="0" fontId="7" fillId="0" borderId="5" xfId="6" applyFont="1" applyBorder="1" applyAlignment="1">
      <alignment horizontal="right" vertical="center" indent="1"/>
    </xf>
    <xf numFmtId="0" fontId="15" fillId="0" borderId="0" xfId="0" applyFont="1" applyBorder="1" applyAlignment="1">
      <alignment horizontal="left"/>
    </xf>
    <xf numFmtId="0" fontId="16" fillId="0" borderId="2" xfId="0" applyFont="1" applyBorder="1" applyAlignment="1">
      <alignment horizontal="left"/>
    </xf>
    <xf numFmtId="0" fontId="15" fillId="0" borderId="0" xfId="0" applyFont="1" applyFill="1" applyBorder="1" applyAlignment="1">
      <alignment horizontal="right" vertical="center" indent="2"/>
    </xf>
    <xf numFmtId="0" fontId="10" fillId="0" borderId="0" xfId="7" applyNumberFormat="1" applyFont="1" applyBorder="1" applyAlignment="1">
      <alignment vertical="center" wrapText="1"/>
    </xf>
    <xf numFmtId="0" fontId="7" fillId="0" borderId="0" xfId="0" applyFont="1" applyFill="1" applyBorder="1" applyAlignment="1">
      <alignment horizontal="left"/>
    </xf>
    <xf numFmtId="0" fontId="1" fillId="0" borderId="0" xfId="0" applyFont="1" applyFill="1" applyBorder="1" applyAlignment="1">
      <alignment horizontal="right"/>
    </xf>
    <xf numFmtId="0" fontId="7" fillId="0" borderId="0" xfId="6" applyFont="1" applyBorder="1" applyAlignment="1">
      <alignment horizontal="right" indent="1"/>
    </xf>
    <xf numFmtId="0" fontId="0" fillId="0" borderId="0" xfId="0" applyAlignment="1">
      <alignment horizontal="right" indent="1"/>
    </xf>
    <xf numFmtId="0" fontId="0" fillId="0" borderId="0" xfId="0" applyBorder="1" applyAlignment="1">
      <alignment horizontal="right" indent="1"/>
    </xf>
    <xf numFmtId="0" fontId="7" fillId="0" borderId="5" xfId="0" applyFont="1" applyBorder="1" applyAlignment="1">
      <alignment horizontal="right" vertical="center" indent="1"/>
    </xf>
    <xf numFmtId="0" fontId="0" fillId="0" borderId="0" xfId="0" applyFont="1" applyBorder="1" applyAlignment="1">
      <alignment horizontal="right" indent="1"/>
    </xf>
    <xf numFmtId="164" fontId="2" fillId="0" borderId="0" xfId="1" applyFont="1" applyBorder="1" applyAlignment="1">
      <alignment horizontal="right" indent="1"/>
    </xf>
    <xf numFmtId="3" fontId="2" fillId="0" borderId="2" xfId="50" applyNumberFormat="1" applyFont="1" applyFill="1" applyBorder="1" applyAlignment="1">
      <alignment horizontal="right" indent="1"/>
    </xf>
    <xf numFmtId="3" fontId="2" fillId="0" borderId="0" xfId="50" applyNumberFormat="1" applyFont="1" applyFill="1" applyBorder="1" applyAlignment="1">
      <alignment horizontal="right" indent="1"/>
    </xf>
    <xf numFmtId="3" fontId="2" fillId="0" borderId="0" xfId="1" applyNumberFormat="1" applyFont="1" applyFill="1" applyBorder="1" applyAlignment="1">
      <alignment horizontal="right" indent="1"/>
    </xf>
    <xf numFmtId="0" fontId="7" fillId="0" borderId="5" xfId="0" applyFont="1" applyFill="1" applyBorder="1" applyAlignment="1">
      <alignment horizontal="right" vertical="center" indent="1"/>
    </xf>
    <xf numFmtId="0" fontId="0" fillId="0" borderId="0" xfId="0" applyFont="1" applyFill="1" applyBorder="1" applyAlignment="1">
      <alignment horizontal="right" indent="1"/>
    </xf>
    <xf numFmtId="0" fontId="0" fillId="0" borderId="0" xfId="0" applyFont="1" applyFill="1" applyAlignment="1">
      <alignment horizontal="right" indent="1"/>
    </xf>
    <xf numFmtId="164" fontId="7" fillId="0" borderId="0" xfId="1" applyFont="1" applyBorder="1" applyAlignment="1">
      <alignment horizontal="right" indent="1"/>
    </xf>
    <xf numFmtId="0" fontId="0" fillId="0" borderId="2" xfId="0" applyFont="1" applyFill="1" applyBorder="1" applyAlignment="1">
      <alignment horizontal="right" indent="1"/>
    </xf>
    <xf numFmtId="164" fontId="2" fillId="0" borderId="0" xfId="1" applyNumberFormat="1" applyFont="1" applyBorder="1" applyAlignment="1">
      <alignment horizontal="right" indent="1"/>
    </xf>
    <xf numFmtId="0" fontId="31" fillId="0" borderId="0" xfId="0" applyFont="1" applyAlignment="1">
      <alignment horizontal="left" vertical="center"/>
    </xf>
    <xf numFmtId="0" fontId="2" fillId="0" borderId="0" xfId="0" applyFont="1" applyAlignment="1">
      <alignment horizontal="left"/>
    </xf>
    <xf numFmtId="164" fontId="0" fillId="0" borderId="0" xfId="0" applyNumberFormat="1"/>
    <xf numFmtId="0" fontId="0" fillId="0" borderId="0" xfId="0" applyFont="1" applyAlignment="1">
      <alignment vertical="center"/>
    </xf>
    <xf numFmtId="0" fontId="7" fillId="0" borderId="0" xfId="0" applyFont="1" applyFill="1" applyBorder="1" applyAlignment="1">
      <alignment horizontal="right" vertical="center" indent="2"/>
    </xf>
    <xf numFmtId="0" fontId="1" fillId="0" borderId="0" xfId="0" applyFont="1" applyBorder="1" applyAlignment="1">
      <alignment horizontal="left"/>
    </xf>
    <xf numFmtId="0" fontId="0" fillId="0" borderId="0" xfId="0" applyAlignment="1">
      <alignment horizontal="left"/>
    </xf>
    <xf numFmtId="164" fontId="0" fillId="0" borderId="0" xfId="0" applyNumberFormat="1" applyFill="1" applyBorder="1"/>
    <xf numFmtId="0" fontId="2" fillId="0" borderId="2" xfId="0" applyFont="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10" fillId="0" borderId="0" xfId="7" applyNumberFormat="1" applyFont="1" applyFill="1" applyBorder="1" applyAlignment="1">
      <alignment vertical="center" wrapText="1"/>
    </xf>
    <xf numFmtId="0" fontId="2" fillId="0" borderId="2" xfId="0" applyFont="1" applyFill="1" applyBorder="1" applyAlignment="1">
      <alignment horizontal="left"/>
    </xf>
    <xf numFmtId="0" fontId="10" fillId="0" borderId="0" xfId="7" applyFont="1" applyBorder="1" applyAlignment="1">
      <alignment horizontal="left" vertical="center"/>
    </xf>
    <xf numFmtId="0" fontId="10" fillId="0" borderId="0" xfId="7" applyFont="1" applyFill="1" applyBorder="1" applyAlignment="1">
      <alignment horizontal="left" vertical="center"/>
    </xf>
    <xf numFmtId="0" fontId="10" fillId="0" borderId="0" xfId="4" applyNumberFormat="1" applyFont="1" applyFill="1" applyBorder="1" applyAlignment="1">
      <alignment horizontal="left" wrapText="1"/>
    </xf>
    <xf numFmtId="0" fontId="7" fillId="0" borderId="0" xfId="0" applyFont="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7" fillId="0" borderId="0" xfId="0" applyFont="1" applyBorder="1" applyAlignment="1">
      <alignment horizontal="left" vertical="top"/>
    </xf>
    <xf numFmtId="0" fontId="7" fillId="0" borderId="5" xfId="0" applyFont="1" applyFill="1" applyBorder="1" applyAlignment="1">
      <alignment horizontal="right" vertical="center" wrapText="1" indent="2"/>
    </xf>
    <xf numFmtId="0" fontId="7" fillId="0" borderId="0" xfId="0" applyFont="1" applyFill="1" applyBorder="1" applyAlignment="1">
      <alignment horizontal="right" vertical="center" wrapText="1" indent="2"/>
    </xf>
    <xf numFmtId="0" fontId="0" fillId="0" borderId="2" xfId="0" applyBorder="1" applyAlignment="1">
      <alignment horizontal="right"/>
    </xf>
    <xf numFmtId="0" fontId="2" fillId="0" borderId="0" xfId="4" applyNumberFormat="1" applyFont="1" applyFill="1" applyBorder="1" applyAlignment="1">
      <alignment horizontal="left"/>
    </xf>
    <xf numFmtId="0" fontId="1" fillId="0" borderId="2" xfId="0" applyFont="1" applyBorder="1"/>
    <xf numFmtId="0" fontId="0" fillId="0" borderId="0" xfId="0"/>
    <xf numFmtId="0" fontId="7" fillId="0" borderId="0" xfId="4" applyNumberFormat="1" applyFont="1" applyFill="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10" fillId="0" borderId="0" xfId="4" applyNumberFormat="1" applyFont="1" applyFill="1" applyBorder="1" applyAlignment="1">
      <alignment horizontal="left" wrapText="1"/>
    </xf>
    <xf numFmtId="0" fontId="7" fillId="0" borderId="2" xfId="6" applyFont="1" applyFill="1" applyBorder="1" applyAlignment="1">
      <alignment horizontal="center" vertical="center"/>
    </xf>
    <xf numFmtId="0" fontId="7" fillId="0" borderId="1" xfId="6" applyFont="1" applyFill="1" applyBorder="1">
      <alignment horizontal="right" indent="1"/>
    </xf>
    <xf numFmtId="0" fontId="0" fillId="0" borderId="2" xfId="0" applyBorder="1" applyAlignment="1">
      <alignment horizontal="right" indent="1"/>
    </xf>
    <xf numFmtId="168" fontId="2" fillId="0" borderId="0" xfId="50" applyNumberFormat="1" applyFont="1" applyFill="1" applyBorder="1" applyAlignment="1">
      <alignment horizontal="right" indent="1"/>
    </xf>
    <xf numFmtId="0" fontId="38" fillId="0" borderId="0" xfId="0" applyFont="1" applyFill="1" applyBorder="1" applyAlignment="1">
      <alignment wrapText="1"/>
    </xf>
    <xf numFmtId="0" fontId="0" fillId="0" borderId="2" xfId="0" applyBorder="1" applyAlignment="1">
      <alignment horizontal="right" indent="3"/>
    </xf>
    <xf numFmtId="164" fontId="2" fillId="0" borderId="0" xfId="1" applyNumberFormat="1" applyFont="1" applyBorder="1" applyAlignment="1">
      <alignment horizontal="right" indent="2"/>
    </xf>
    <xf numFmtId="0" fontId="7" fillId="0" borderId="0" xfId="0" applyFont="1" applyBorder="1" applyAlignment="1">
      <alignment horizontal="left"/>
    </xf>
    <xf numFmtId="0" fontId="0" fillId="33" borderId="0" xfId="0" applyFill="1"/>
    <xf numFmtId="164" fontId="23" fillId="0" borderId="0" xfId="15" applyNumberFormat="1" applyFill="1" applyAlignment="1">
      <alignment horizontal="right" indent="1"/>
    </xf>
    <xf numFmtId="0" fontId="0" fillId="33" borderId="0" xfId="0" applyFont="1" applyFill="1"/>
    <xf numFmtId="164" fontId="0" fillId="0" borderId="0" xfId="0" applyNumberFormat="1" applyFill="1"/>
    <xf numFmtId="164" fontId="0" fillId="34" borderId="18" xfId="0" applyNumberFormat="1" applyFill="1" applyBorder="1" applyAlignment="1">
      <alignment horizontal="center"/>
    </xf>
    <xf numFmtId="0" fontId="0" fillId="34" borderId="22" xfId="0" applyFill="1" applyBorder="1"/>
    <xf numFmtId="164" fontId="0" fillId="34" borderId="16" xfId="0" applyNumberFormat="1" applyFill="1" applyBorder="1" applyAlignment="1">
      <alignment horizontal="center"/>
    </xf>
    <xf numFmtId="0" fontId="0" fillId="34" borderId="3" xfId="0" applyFill="1" applyBorder="1"/>
    <xf numFmtId="0" fontId="0" fillId="34" borderId="0" xfId="0" applyFill="1" applyBorder="1"/>
    <xf numFmtId="164" fontId="0" fillId="34" borderId="17" xfId="0" applyNumberFormat="1" applyFill="1" applyBorder="1" applyAlignment="1">
      <alignment horizontal="center"/>
    </xf>
    <xf numFmtId="0" fontId="0" fillId="34" borderId="23" xfId="0" applyFill="1" applyBorder="1"/>
    <xf numFmtId="0" fontId="0" fillId="0" borderId="0" xfId="0" applyFont="1" applyBorder="1" applyAlignment="1">
      <alignment horizontal="left" indent="1"/>
    </xf>
    <xf numFmtId="0" fontId="0" fillId="0" borderId="0" xfId="0" applyAlignment="1">
      <alignment horizontal="left" indent="1"/>
    </xf>
    <xf numFmtId="0" fontId="1" fillId="0" borderId="0" xfId="0" applyFont="1" applyBorder="1" applyAlignment="1">
      <alignment horizontal="left" indent="1"/>
    </xf>
    <xf numFmtId="1" fontId="2" fillId="0" borderId="0" xfId="1" applyNumberFormat="1" applyFont="1" applyFill="1" applyBorder="1" applyAlignment="1">
      <alignment horizontal="right" indent="2"/>
    </xf>
    <xf numFmtId="0" fontId="1" fillId="0" borderId="2" xfId="0" applyFont="1" applyBorder="1" applyAlignment="1">
      <alignment horizontal="right" wrapText="1"/>
    </xf>
    <xf numFmtId="0" fontId="17" fillId="35" borderId="0" xfId="0" applyFont="1" applyFill="1"/>
    <xf numFmtId="0" fontId="30" fillId="35" borderId="0" xfId="0" applyFont="1" applyFill="1"/>
    <xf numFmtId="0" fontId="30" fillId="35" borderId="2" xfId="0" applyFont="1" applyFill="1" applyBorder="1"/>
    <xf numFmtId="0" fontId="30" fillId="35" borderId="2" xfId="0" applyFont="1" applyFill="1" applyBorder="1" applyAlignment="1">
      <alignment horizontal="right" indent="1"/>
    </xf>
    <xf numFmtId="164" fontId="30" fillId="35" borderId="0" xfId="0" applyNumberFormat="1" applyFont="1" applyFill="1" applyAlignment="1">
      <alignment horizontal="right" indent="1"/>
    </xf>
    <xf numFmtId="0" fontId="30" fillId="35" borderId="0" xfId="0" applyFont="1" applyFill="1" applyAlignment="1">
      <alignment horizontal="right" indent="1"/>
    </xf>
    <xf numFmtId="0" fontId="30" fillId="35" borderId="0" xfId="0" applyFont="1" applyFill="1" applyAlignment="1">
      <alignment horizontal="left" indent="1"/>
    </xf>
    <xf numFmtId="0" fontId="17" fillId="35" borderId="0" xfId="0" applyFont="1" applyFill="1" applyAlignment="1">
      <alignment vertical="center"/>
    </xf>
    <xf numFmtId="0" fontId="30" fillId="35" borderId="2" xfId="0" applyFont="1" applyFill="1" applyBorder="1" applyAlignment="1">
      <alignment vertical="top" wrapText="1"/>
    </xf>
    <xf numFmtId="0" fontId="30" fillId="35" borderId="2" xfId="0" applyFont="1" applyFill="1" applyBorder="1" applyAlignment="1">
      <alignment horizontal="center" vertical="center"/>
    </xf>
    <xf numFmtId="0" fontId="30" fillId="35" borderId="2" xfId="0" applyFont="1" applyFill="1" applyBorder="1" applyAlignment="1">
      <alignment horizontal="center" vertical="center" wrapText="1"/>
    </xf>
    <xf numFmtId="0" fontId="30" fillId="35" borderId="0" xfId="0" applyFont="1" applyFill="1" applyBorder="1" applyAlignment="1">
      <alignment vertical="center"/>
    </xf>
    <xf numFmtId="0" fontId="30" fillId="35" borderId="0" xfId="0" applyFont="1" applyFill="1" applyBorder="1" applyAlignment="1">
      <alignment horizontal="left" vertical="center" indent="1"/>
    </xf>
    <xf numFmtId="0" fontId="30" fillId="35" borderId="0" xfId="0" applyFont="1" applyFill="1" applyBorder="1" applyAlignment="1">
      <alignment horizontal="left" vertical="center" indent="2"/>
    </xf>
    <xf numFmtId="164" fontId="30" fillId="35" borderId="0" xfId="0" applyNumberFormat="1" applyFont="1" applyFill="1" applyBorder="1" applyAlignment="1">
      <alignment horizontal="center" vertical="center" wrapText="1"/>
    </xf>
    <xf numFmtId="164" fontId="30" fillId="35" borderId="0" xfId="0" applyNumberFormat="1" applyFont="1" applyFill="1" applyBorder="1" applyAlignment="1">
      <alignment horizontal="center" vertical="center"/>
    </xf>
    <xf numFmtId="0" fontId="0" fillId="35" borderId="0" xfId="0" applyFill="1"/>
    <xf numFmtId="0" fontId="7" fillId="0" borderId="1" xfId="6" applyFont="1" applyBorder="1" applyAlignment="1">
      <alignment horizontal="center" vertical="center" wrapText="1"/>
    </xf>
    <xf numFmtId="0" fontId="7" fillId="0" borderId="0" xfId="3" applyNumberFormat="1" applyFont="1" applyBorder="1" applyAlignment="1">
      <alignment horizontal="left"/>
    </xf>
    <xf numFmtId="0" fontId="6" fillId="0" borderId="0" xfId="60"/>
    <xf numFmtId="164" fontId="2" fillId="0" borderId="0" xfId="60" applyNumberFormat="1" applyFont="1" applyAlignment="1">
      <alignment horizontal="right" indent="2"/>
    </xf>
    <xf numFmtId="0" fontId="10" fillId="0" borderId="0" xfId="60" applyFont="1" applyAlignment="1">
      <alignment wrapText="1"/>
    </xf>
    <xf numFmtId="164" fontId="7" fillId="0" borderId="0" xfId="60" applyNumberFormat="1" applyFont="1" applyAlignment="1">
      <alignment horizontal="right" indent="2"/>
    </xf>
    <xf numFmtId="0" fontId="6" fillId="0" borderId="2" xfId="60" applyBorder="1"/>
    <xf numFmtId="0" fontId="0" fillId="0" borderId="0" xfId="60" applyFont="1"/>
    <xf numFmtId="1" fontId="2" fillId="0" borderId="0" xfId="60" applyNumberFormat="1" applyFont="1" applyAlignment="1">
      <alignment horizontal="right" indent="2"/>
    </xf>
    <xf numFmtId="164" fontId="2" fillId="0" borderId="0" xfId="60" applyNumberFormat="1" applyFont="1" applyAlignment="1">
      <alignment horizontal="center"/>
    </xf>
    <xf numFmtId="164" fontId="2" fillId="0" borderId="16" xfId="60" applyNumberFormat="1" applyFont="1" applyBorder="1" applyAlignment="1">
      <alignment horizontal="center"/>
    </xf>
    <xf numFmtId="166" fontId="2" fillId="0" borderId="0" xfId="3" applyFont="1" applyBorder="1" applyAlignment="1">
      <alignment horizontal="left" indent="2"/>
    </xf>
    <xf numFmtId="164" fontId="7" fillId="0" borderId="0" xfId="60" applyNumberFormat="1" applyFont="1" applyAlignment="1">
      <alignment horizontal="center"/>
    </xf>
    <xf numFmtId="164" fontId="7" fillId="0" borderId="16" xfId="60" applyNumberFormat="1" applyFont="1" applyBorder="1" applyAlignment="1">
      <alignment horizontal="center"/>
    </xf>
    <xf numFmtId="0" fontId="7" fillId="0" borderId="0" xfId="3" applyNumberFormat="1" applyFont="1" applyBorder="1">
      <alignment horizontal="left" indent="1"/>
    </xf>
    <xf numFmtId="1" fontId="7" fillId="0" borderId="0" xfId="60" applyNumberFormat="1" applyFont="1" applyAlignment="1">
      <alignment horizontal="right" indent="2"/>
    </xf>
    <xf numFmtId="1" fontId="7" fillId="0" borderId="0" xfId="60" applyNumberFormat="1" applyFont="1" applyAlignment="1">
      <alignment horizontal="center"/>
    </xf>
    <xf numFmtId="0" fontId="7" fillId="0" borderId="0" xfId="3" applyNumberFormat="1" applyFont="1" applyBorder="1" applyAlignment="1">
      <alignment horizontal="center"/>
    </xf>
    <xf numFmtId="0" fontId="7" fillId="0" borderId="16" xfId="3" applyNumberFormat="1" applyFont="1" applyBorder="1" applyAlignment="1">
      <alignment horizontal="center"/>
    </xf>
    <xf numFmtId="1" fontId="2" fillId="0" borderId="0" xfId="60" applyNumberFormat="1" applyFont="1" applyAlignment="1">
      <alignment horizontal="center"/>
    </xf>
    <xf numFmtId="166" fontId="2" fillId="0" borderId="0" xfId="3" applyFont="1" applyBorder="1" applyAlignment="1">
      <alignment horizontal="center"/>
    </xf>
    <xf numFmtId="166" fontId="2" fillId="0" borderId="16" xfId="3" applyFont="1" applyBorder="1" applyAlignment="1">
      <alignment horizontal="center"/>
    </xf>
    <xf numFmtId="164" fontId="2" fillId="0" borderId="5" xfId="60" applyNumberFormat="1" applyFont="1" applyBorder="1" applyAlignment="1">
      <alignment horizontal="center"/>
    </xf>
    <xf numFmtId="166" fontId="2" fillId="0" borderId="2" xfId="3" applyFont="1" applyBorder="1" applyAlignment="1">
      <alignment horizontal="center"/>
    </xf>
    <xf numFmtId="166" fontId="2" fillId="0" borderId="4" xfId="3" applyFont="1" applyBorder="1" applyAlignment="1">
      <alignment horizontal="center"/>
    </xf>
    <xf numFmtId="164" fontId="2" fillId="0" borderId="2" xfId="60" applyNumberFormat="1" applyFont="1" applyBorder="1" applyAlignment="1">
      <alignment horizontal="center"/>
    </xf>
    <xf numFmtId="0" fontId="7" fillId="0" borderId="2" xfId="3" applyNumberFormat="1" applyFont="1" applyBorder="1" applyAlignment="1">
      <alignment horizontal="center" vertical="center"/>
    </xf>
    <xf numFmtId="0" fontId="7" fillId="0" borderId="2" xfId="3" applyNumberFormat="1" applyFont="1" applyBorder="1" applyAlignment="1">
      <alignment horizontal="left" vertical="center" indent="1"/>
    </xf>
    <xf numFmtId="166" fontId="2" fillId="0" borderId="17" xfId="3" applyFont="1" applyBorder="1" applyAlignment="1">
      <alignment horizontal="center"/>
    </xf>
    <xf numFmtId="166" fontId="2" fillId="0" borderId="2" xfId="3" applyFont="1" applyBorder="1" applyAlignment="1">
      <alignment horizontal="left" indent="2"/>
    </xf>
    <xf numFmtId="1" fontId="2" fillId="0" borderId="16" xfId="60" applyNumberFormat="1" applyFont="1" applyBorder="1" applyAlignment="1">
      <alignment horizontal="center"/>
    </xf>
    <xf numFmtId="1" fontId="7" fillId="0" borderId="16" xfId="60" applyNumberFormat="1" applyFont="1" applyBorder="1" applyAlignment="1">
      <alignment horizontal="center"/>
    </xf>
    <xf numFmtId="0" fontId="6" fillId="0" borderId="0" xfId="60" applyAlignment="1">
      <alignment horizontal="center"/>
    </xf>
    <xf numFmtId="0" fontId="6" fillId="0" borderId="16" xfId="60" applyBorder="1" applyAlignment="1">
      <alignment horizontal="center"/>
    </xf>
    <xf numFmtId="0" fontId="7" fillId="0" borderId="0" xfId="6" applyFont="1" applyBorder="1" applyAlignment="1">
      <alignment horizontal="right" vertical="center" indent="2"/>
    </xf>
    <xf numFmtId="0" fontId="7" fillId="0" borderId="17" xfId="6" applyFont="1" applyBorder="1" applyAlignment="1">
      <alignment horizontal="center" vertical="center"/>
    </xf>
    <xf numFmtId="0" fontId="7" fillId="0" borderId="23" xfId="6" applyFont="1" applyBorder="1" applyAlignment="1">
      <alignment horizontal="center" vertical="center"/>
    </xf>
    <xf numFmtId="0" fontId="7" fillId="0" borderId="2" xfId="6" applyFont="1" applyBorder="1" applyAlignment="1">
      <alignment horizontal="center" vertical="center"/>
    </xf>
    <xf numFmtId="0" fontId="7" fillId="0" borderId="1" xfId="6" applyFont="1" applyBorder="1" applyAlignment="1">
      <alignment horizontal="center" vertical="center"/>
    </xf>
    <xf numFmtId="0" fontId="7" fillId="0" borderId="22" xfId="6" applyFont="1" applyBorder="1" applyAlignment="1">
      <alignment horizontal="center" vertical="center"/>
    </xf>
    <xf numFmtId="0" fontId="2" fillId="0" borderId="0" xfId="60" applyFont="1"/>
    <xf numFmtId="0" fontId="7" fillId="0" borderId="0" xfId="60" applyFont="1"/>
    <xf numFmtId="164" fontId="7" fillId="0" borderId="0" xfId="60" applyNumberFormat="1" applyFont="1"/>
    <xf numFmtId="164" fontId="6" fillId="0" borderId="0" xfId="60" applyNumberFormat="1"/>
    <xf numFmtId="0" fontId="2" fillId="0" borderId="2" xfId="60" applyFont="1" applyBorder="1"/>
    <xf numFmtId="0" fontId="1" fillId="0" borderId="0" xfId="0" applyFont="1" applyAlignment="1">
      <alignment horizontal="center"/>
    </xf>
    <xf numFmtId="0" fontId="7" fillId="0" borderId="5" xfId="6" applyFont="1" applyBorder="1" applyAlignment="1">
      <alignment horizontal="center" vertical="center" wrapText="1"/>
    </xf>
    <xf numFmtId="0" fontId="7" fillId="0" borderId="4" xfId="6" applyFont="1" applyBorder="1" applyAlignment="1">
      <alignment horizontal="center" vertical="center" wrapText="1"/>
    </xf>
    <xf numFmtId="0" fontId="7" fillId="0" borderId="24" xfId="0" applyFont="1" applyBorder="1" applyAlignment="1">
      <alignment horizontal="center" vertical="center" wrapText="1"/>
    </xf>
    <xf numFmtId="0" fontId="0" fillId="0" borderId="2" xfId="0" applyBorder="1" applyAlignment="1">
      <alignment horizontal="center"/>
    </xf>
    <xf numFmtId="1" fontId="2" fillId="0" borderId="0" xfId="0" applyNumberFormat="1" applyFont="1" applyAlignment="1">
      <alignment horizontal="right" indent="2"/>
    </xf>
    <xf numFmtId="164" fontId="2" fillId="0" borderId="0" xfId="0" applyNumberFormat="1" applyFont="1" applyAlignment="1">
      <alignment horizontal="center"/>
    </xf>
    <xf numFmtId="164" fontId="7" fillId="0" borderId="0" xfId="0" applyNumberFormat="1" applyFont="1" applyAlignment="1">
      <alignment horizontal="center"/>
    </xf>
    <xf numFmtId="1" fontId="7" fillId="0" borderId="0" xfId="0" applyNumberFormat="1" applyFont="1" applyAlignment="1">
      <alignment horizontal="right" indent="2"/>
    </xf>
    <xf numFmtId="0" fontId="0" fillId="0" borderId="0" xfId="0" applyAlignment="1">
      <alignment horizontal="center"/>
    </xf>
    <xf numFmtId="164" fontId="2" fillId="0" borderId="2" xfId="0" applyNumberFormat="1" applyFont="1" applyBorder="1" applyAlignment="1">
      <alignment horizontal="center"/>
    </xf>
    <xf numFmtId="0" fontId="10" fillId="0" borderId="0" xfId="0" applyFont="1" applyAlignment="1">
      <alignment wrapText="1"/>
    </xf>
    <xf numFmtId="0" fontId="2" fillId="0" borderId="2" xfId="3" applyNumberFormat="1" applyFont="1" applyBorder="1" applyAlignment="1">
      <alignment horizontal="left"/>
    </xf>
    <xf numFmtId="1" fontId="7" fillId="0" borderId="0" xfId="0" applyNumberFormat="1" applyFont="1" applyAlignment="1">
      <alignment horizontal="center"/>
    </xf>
    <xf numFmtId="1" fontId="2" fillId="0" borderId="0" xfId="0" applyNumberFormat="1" applyFont="1" applyAlignment="1">
      <alignment horizontal="center"/>
    </xf>
    <xf numFmtId="164" fontId="2" fillId="0" borderId="5" xfId="0" applyNumberFormat="1" applyFont="1" applyBorder="1" applyAlignment="1">
      <alignment horizontal="center"/>
    </xf>
    <xf numFmtId="0" fontId="7" fillId="0" borderId="0" xfId="6" applyFont="1" applyBorder="1" applyAlignment="1">
      <alignment horizontal="left" vertical="center"/>
    </xf>
    <xf numFmtId="0" fontId="7" fillId="0" borderId="5" xfId="6" applyFont="1" applyBorder="1" applyAlignment="1">
      <alignment horizontal="right" vertical="center" wrapText="1" indent="2"/>
    </xf>
    <xf numFmtId="0" fontId="10" fillId="0" borderId="0" xfId="60" applyFont="1"/>
    <xf numFmtId="164" fontId="2" fillId="0" borderId="0" xfId="61" applyNumberFormat="1" applyFont="1" applyAlignment="1">
      <alignment horizontal="center"/>
    </xf>
    <xf numFmtId="164" fontId="7" fillId="0" borderId="0" xfId="61" applyNumberFormat="1" applyFont="1" applyAlignment="1">
      <alignment horizontal="center"/>
    </xf>
    <xf numFmtId="164" fontId="2" fillId="0" borderId="3" xfId="61" applyNumberFormat="1" applyFont="1" applyBorder="1" applyAlignment="1">
      <alignment horizontal="center"/>
    </xf>
    <xf numFmtId="164" fontId="2" fillId="0" borderId="16" xfId="61" applyNumberFormat="1" applyFont="1" applyBorder="1" applyAlignment="1">
      <alignment horizontal="center"/>
    </xf>
    <xf numFmtId="0" fontId="2" fillId="0" borderId="1" xfId="61" applyFont="1" applyBorder="1" applyAlignment="1">
      <alignment horizontal="center" vertical="center"/>
    </xf>
    <xf numFmtId="164" fontId="7" fillId="0" borderId="5" xfId="6" applyNumberFormat="1" applyFont="1" applyBorder="1" applyAlignment="1">
      <alignment horizontal="center" vertical="center" wrapText="1"/>
    </xf>
    <xf numFmtId="0" fontId="7" fillId="0" borderId="5" xfId="6" applyFont="1" applyBorder="1" applyAlignment="1">
      <alignment horizontal="left" vertical="center"/>
    </xf>
    <xf numFmtId="164" fontId="2" fillId="0" borderId="2" xfId="61" applyNumberFormat="1" applyFont="1" applyBorder="1" applyAlignment="1">
      <alignment horizontal="center"/>
    </xf>
    <xf numFmtId="0" fontId="42" fillId="0" borderId="0" xfId="62"/>
    <xf numFmtId="164" fontId="7" fillId="0" borderId="1" xfId="61" applyNumberFormat="1" applyFont="1" applyBorder="1" applyAlignment="1">
      <alignment horizontal="center"/>
    </xf>
    <xf numFmtId="0" fontId="7" fillId="0" borderId="1" xfId="6" applyFont="1" applyBorder="1" applyAlignment="1">
      <alignment horizontal="left" vertical="center"/>
    </xf>
    <xf numFmtId="0" fontId="2" fillId="0" borderId="0" xfId="61" applyFont="1" applyAlignment="1">
      <alignment horizontal="center"/>
    </xf>
    <xf numFmtId="0" fontId="2" fillId="0" borderId="1" xfId="61" applyFont="1" applyBorder="1" applyAlignment="1">
      <alignment horizontal="center"/>
    </xf>
    <xf numFmtId="2" fontId="6" fillId="0" borderId="0" xfId="60" applyNumberFormat="1"/>
    <xf numFmtId="0" fontId="2" fillId="0" borderId="2" xfId="0" applyFont="1" applyFill="1" applyBorder="1" applyAlignment="1">
      <alignment horizontal="left"/>
    </xf>
    <xf numFmtId="0" fontId="10" fillId="0" borderId="0" xfId="0" applyFont="1" applyFill="1" applyBorder="1" applyAlignment="1"/>
    <xf numFmtId="164" fontId="39" fillId="0" borderId="0" xfId="60" applyNumberFormat="1" applyFont="1" applyAlignment="1">
      <alignment horizontal="center"/>
    </xf>
    <xf numFmtId="164" fontId="38" fillId="0" borderId="0" xfId="60" applyNumberFormat="1" applyFont="1" applyAlignment="1">
      <alignment horizontal="center"/>
    </xf>
    <xf numFmtId="0" fontId="0" fillId="0" borderId="0" xfId="0"/>
    <xf numFmtId="11" fontId="0" fillId="0" borderId="0" xfId="0" applyNumberFormat="1"/>
    <xf numFmtId="0" fontId="2" fillId="0" borderId="0" xfId="0" applyFont="1" applyBorder="1" applyAlignment="1">
      <alignment horizontal="left"/>
    </xf>
    <xf numFmtId="0" fontId="7" fillId="0" borderId="0" xfId="0" applyFont="1" applyBorder="1" applyAlignment="1">
      <alignment horizontal="left"/>
    </xf>
    <xf numFmtId="0" fontId="10" fillId="0" borderId="0" xfId="7" applyNumberFormat="1" applyFont="1" applyFill="1" applyBorder="1" applyAlignment="1">
      <alignment vertical="center" wrapText="1"/>
    </xf>
    <xf numFmtId="0" fontId="14" fillId="0" borderId="0" xfId="7" applyNumberFormat="1" applyFont="1" applyBorder="1" applyAlignment="1">
      <alignment horizontal="left" vertical="center" wrapText="1"/>
    </xf>
    <xf numFmtId="0" fontId="10" fillId="0" borderId="0" xfId="7" applyNumberFormat="1" applyFont="1" applyBorder="1" applyAlignment="1">
      <alignment horizontal="left" vertical="center" wrapText="1"/>
    </xf>
    <xf numFmtId="0" fontId="10" fillId="0" borderId="0" xfId="7" applyFont="1" applyBorder="1" applyAlignment="1">
      <alignment horizontal="left" vertical="center"/>
    </xf>
    <xf numFmtId="0" fontId="10" fillId="0" borderId="0" xfId="7" applyFont="1" applyFill="1" applyBorder="1" applyAlignment="1">
      <alignment horizontal="left" vertical="center" wrapText="1"/>
    </xf>
    <xf numFmtId="0" fontId="10" fillId="0" borderId="0" xfId="7" applyFont="1" applyFill="1" applyBorder="1" applyAlignment="1">
      <alignment horizontal="left" vertical="center"/>
    </xf>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 fillId="0" borderId="0" xfId="0" applyFont="1"/>
    <xf numFmtId="0" fontId="6" fillId="0" borderId="0" xfId="60" applyBorder="1"/>
    <xf numFmtId="0" fontId="10" fillId="0" borderId="0" xfId="60" applyFont="1" applyBorder="1" applyAlignment="1">
      <alignment horizontal="left" vertical="center" wrapText="1"/>
    </xf>
    <xf numFmtId="0" fontId="10" fillId="0" borderId="0" xfId="60" applyFont="1" applyBorder="1" applyAlignment="1">
      <alignment horizontal="left" wrapText="1"/>
    </xf>
    <xf numFmtId="0" fontId="2" fillId="0" borderId="0" xfId="0" applyFont="1" applyBorder="1" applyAlignment="1">
      <alignment horizontal="left"/>
    </xf>
    <xf numFmtId="0" fontId="7" fillId="0" borderId="0" xfId="0" applyFont="1" applyBorder="1" applyAlignment="1">
      <alignment horizontal="left"/>
    </xf>
    <xf numFmtId="164" fontId="0" fillId="0" borderId="2" xfId="0" applyNumberFormat="1" applyBorder="1"/>
    <xf numFmtId="0" fontId="10" fillId="0" borderId="0" xfId="60" applyFont="1" applyAlignment="1">
      <alignment wrapText="1"/>
    </xf>
    <xf numFmtId="0" fontId="7" fillId="0" borderId="1"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Border="1" applyAlignment="1">
      <alignment horizontal="left" vertical="center" wrapText="1"/>
    </xf>
    <xf numFmtId="0" fontId="7" fillId="0" borderId="4" xfId="6" applyFont="1" applyBorder="1" applyAlignment="1">
      <alignment horizontal="center" vertical="center" wrapText="1"/>
    </xf>
    <xf numFmtId="0" fontId="10" fillId="0" borderId="0" xfId="0" applyFont="1" applyAlignment="1">
      <alignment wrapText="1"/>
    </xf>
    <xf numFmtId="0" fontId="10" fillId="0" borderId="0" xfId="60" applyFont="1" applyAlignment="1">
      <alignment wrapText="1"/>
    </xf>
    <xf numFmtId="0" fontId="7" fillId="0" borderId="2" xfId="6" applyFont="1" applyBorder="1" applyAlignment="1">
      <alignment horizontal="center" vertical="center"/>
    </xf>
    <xf numFmtId="166" fontId="2" fillId="0" borderId="5" xfId="3" applyFont="1" applyBorder="1" applyAlignment="1">
      <alignment horizontal="center"/>
    </xf>
    <xf numFmtId="0" fontId="6" fillId="0" borderId="5" xfId="60" applyBorder="1"/>
    <xf numFmtId="164" fontId="2" fillId="0" borderId="0" xfId="60" applyNumberFormat="1" applyFont="1" applyBorder="1" applyAlignment="1">
      <alignment horizontal="center"/>
    </xf>
    <xf numFmtId="1" fontId="7" fillId="0" borderId="0" xfId="60" applyNumberFormat="1" applyFont="1" applyBorder="1" applyAlignment="1">
      <alignment horizontal="center"/>
    </xf>
    <xf numFmtId="0" fontId="10" fillId="0" borderId="0" xfId="4" applyNumberFormat="1" applyFont="1" applyFill="1" applyBorder="1" applyAlignment="1">
      <alignment horizontal="left" wrapText="1"/>
    </xf>
    <xf numFmtId="0" fontId="0" fillId="33" borderId="0" xfId="0" applyFill="1" applyBorder="1" applyAlignment="1">
      <alignment horizontal="left"/>
    </xf>
    <xf numFmtId="0" fontId="0" fillId="0" borderId="2" xfId="0" applyFill="1" applyBorder="1" applyAlignment="1">
      <alignment horizontal="right" indent="1"/>
    </xf>
    <xf numFmtId="0" fontId="0" fillId="0" borderId="0" xfId="0" applyFill="1" applyBorder="1" applyAlignment="1">
      <alignment horizontal="right" indent="1"/>
    </xf>
    <xf numFmtId="0" fontId="0" fillId="0" borderId="2" xfId="0" applyFill="1" applyBorder="1"/>
    <xf numFmtId="170" fontId="7" fillId="0" borderId="0" xfId="1" applyNumberFormat="1" applyFont="1" applyBorder="1" applyAlignment="1">
      <alignment horizontal="right" indent="2"/>
    </xf>
    <xf numFmtId="169" fontId="0" fillId="0" borderId="0" xfId="0" applyNumberFormat="1"/>
    <xf numFmtId="2" fontId="0" fillId="0" borderId="0" xfId="0" applyNumberFormat="1" applyFill="1" applyBorder="1" applyAlignment="1">
      <alignment horizontal="right"/>
    </xf>
    <xf numFmtId="164" fontId="7" fillId="0" borderId="0" xfId="0" applyNumberFormat="1" applyFont="1" applyAlignment="1">
      <alignment horizontal="right"/>
    </xf>
    <xf numFmtId="164" fontId="7" fillId="0" borderId="0" xfId="59" applyNumberFormat="1" applyFont="1" applyAlignment="1">
      <alignment horizontal="right"/>
    </xf>
    <xf numFmtId="164" fontId="2" fillId="0" borderId="0" xfId="0" applyNumberFormat="1" applyFont="1" applyAlignment="1">
      <alignment horizontal="right"/>
    </xf>
    <xf numFmtId="164" fontId="2" fillId="0" borderId="0" xfId="59" applyNumberFormat="1" applyFont="1" applyAlignment="1">
      <alignment horizontal="right"/>
    </xf>
    <xf numFmtId="2" fontId="7" fillId="0" borderId="0" xfId="64" applyNumberFormat="1" applyFont="1" applyAlignment="1">
      <alignment horizontal="right"/>
    </xf>
    <xf numFmtId="2" fontId="7" fillId="0" borderId="0" xfId="0" applyNumberFormat="1" applyFont="1" applyAlignment="1">
      <alignment horizontal="right"/>
    </xf>
    <xf numFmtId="2" fontId="2" fillId="0" borderId="0" xfId="64" applyNumberFormat="1" applyFont="1" applyAlignment="1">
      <alignment horizontal="right"/>
    </xf>
    <xf numFmtId="2" fontId="2" fillId="0" borderId="0" xfId="0" applyNumberFormat="1" applyFont="1" applyAlignment="1">
      <alignment horizontal="right"/>
    </xf>
    <xf numFmtId="0" fontId="7" fillId="0" borderId="0" xfId="3" applyNumberFormat="1" applyFont="1" applyBorder="1" applyAlignment="1">
      <alignment horizontal="right"/>
    </xf>
    <xf numFmtId="164" fontId="7" fillId="0" borderId="0" xfId="65" applyNumberFormat="1" applyFont="1" applyAlignment="1">
      <alignment horizontal="right"/>
    </xf>
    <xf numFmtId="0" fontId="2" fillId="0" borderId="0" xfId="3" applyNumberFormat="1" applyFont="1" applyBorder="1" applyAlignment="1">
      <alignment horizontal="right"/>
    </xf>
    <xf numFmtId="164" fontId="2" fillId="0" borderId="0" xfId="65" applyNumberFormat="1" applyFont="1" applyAlignment="1">
      <alignment horizontal="right"/>
    </xf>
    <xf numFmtId="164" fontId="2" fillId="0" borderId="0" xfId="0" applyNumberFormat="1" applyFont="1" applyBorder="1" applyAlignment="1">
      <alignment horizontal="right"/>
    </xf>
    <xf numFmtId="164" fontId="2" fillId="0" borderId="0" xfId="59" applyNumberFormat="1" applyFont="1" applyBorder="1" applyAlignment="1">
      <alignment horizontal="right"/>
    </xf>
    <xf numFmtId="164" fontId="7" fillId="0" borderId="0" xfId="0" applyNumberFormat="1" applyFont="1" applyBorder="1" applyAlignment="1">
      <alignment horizontal="right"/>
    </xf>
    <xf numFmtId="164" fontId="7" fillId="0" borderId="0" xfId="64" applyNumberFormat="1" applyFont="1" applyBorder="1" applyAlignment="1">
      <alignment horizontal="right"/>
    </xf>
    <xf numFmtId="164" fontId="2" fillId="0" borderId="0" xfId="64" applyNumberFormat="1" applyFont="1" applyBorder="1" applyAlignment="1">
      <alignment horizontal="right"/>
    </xf>
    <xf numFmtId="1" fontId="7" fillId="0" borderId="0" xfId="0" applyNumberFormat="1" applyFont="1" applyBorder="1" applyAlignment="1">
      <alignment horizontal="right"/>
    </xf>
    <xf numFmtId="1" fontId="7" fillId="0" borderId="0" xfId="64" applyNumberFormat="1" applyFont="1" applyBorder="1" applyAlignment="1">
      <alignment horizontal="right"/>
    </xf>
    <xf numFmtId="164" fontId="7" fillId="33" borderId="0" xfId="1" applyFont="1" applyFill="1" applyBorder="1" applyAlignment="1">
      <alignment horizontal="right" indent="1"/>
    </xf>
    <xf numFmtId="164" fontId="2" fillId="33" borderId="0" xfId="1" applyFont="1" applyFill="1" applyBorder="1" applyAlignment="1">
      <alignment horizontal="right" indent="1"/>
    </xf>
    <xf numFmtId="0" fontId="0" fillId="33" borderId="2" xfId="0" applyFont="1" applyFill="1" applyBorder="1" applyAlignment="1">
      <alignment horizontal="right" indent="1"/>
    </xf>
    <xf numFmtId="0" fontId="7" fillId="33" borderId="5" xfId="0" applyFont="1" applyFill="1" applyBorder="1" applyAlignment="1">
      <alignment horizontal="right" vertical="center" indent="1"/>
    </xf>
    <xf numFmtId="0" fontId="0" fillId="33" borderId="0" xfId="0" applyFill="1" applyAlignment="1">
      <alignment horizontal="right" indent="1"/>
    </xf>
    <xf numFmtId="0" fontId="2" fillId="0" borderId="0" xfId="0" applyFont="1" applyAlignment="1">
      <alignment horizontal="center"/>
    </xf>
    <xf numFmtId="164" fontId="2" fillId="33" borderId="0" xfId="1" applyNumberFormat="1" applyFont="1" applyFill="1" applyBorder="1" applyAlignment="1">
      <alignment horizontal="right" indent="2"/>
    </xf>
    <xf numFmtId="0" fontId="0" fillId="33" borderId="0" xfId="0" applyFill="1" applyAlignment="1">
      <alignment horizontal="right"/>
    </xf>
    <xf numFmtId="164" fontId="2" fillId="33" borderId="0" xfId="1" applyFont="1" applyFill="1" applyBorder="1" applyAlignment="1">
      <alignment horizontal="right" indent="2"/>
    </xf>
    <xf numFmtId="0" fontId="3" fillId="33" borderId="0" xfId="2" applyFill="1" applyBorder="1"/>
    <xf numFmtId="0" fontId="0" fillId="33" borderId="0" xfId="0" applyFill="1" applyBorder="1"/>
    <xf numFmtId="0" fontId="0" fillId="33" borderId="0" xfId="0" applyFont="1" applyFill="1" applyAlignment="1">
      <alignment horizontal="right"/>
    </xf>
    <xf numFmtId="0" fontId="7" fillId="0" borderId="2" xfId="3" applyNumberFormat="1" applyFont="1" applyBorder="1" applyAlignment="1">
      <alignment horizontal="center"/>
    </xf>
    <xf numFmtId="0" fontId="6" fillId="0" borderId="1" xfId="60" applyBorder="1"/>
    <xf numFmtId="0" fontId="7" fillId="0" borderId="0" xfId="60" applyFont="1" applyFill="1"/>
    <xf numFmtId="0" fontId="2" fillId="0" borderId="0" xfId="60" applyFont="1" applyFill="1"/>
    <xf numFmtId="0" fontId="7" fillId="0" borderId="0" xfId="3" applyNumberFormat="1" applyFont="1" applyFill="1" applyBorder="1" applyAlignment="1">
      <alignment horizontal="left"/>
    </xf>
    <xf numFmtId="0" fontId="7" fillId="0" borderId="0" xfId="3" applyNumberFormat="1" applyFont="1" applyFill="1" applyBorder="1">
      <alignment horizontal="left" indent="1"/>
    </xf>
    <xf numFmtId="0" fontId="6" fillId="0" borderId="0" xfId="60" applyFill="1"/>
    <xf numFmtId="0" fontId="7" fillId="0" borderId="17" xfId="6" applyFont="1" applyFill="1" applyBorder="1" applyAlignment="1">
      <alignment horizontal="center" vertical="center"/>
    </xf>
    <xf numFmtId="0" fontId="6" fillId="0" borderId="0" xfId="60" applyFill="1" applyAlignment="1">
      <alignment horizontal="center"/>
    </xf>
    <xf numFmtId="164" fontId="7" fillId="0" borderId="0" xfId="0" applyNumberFormat="1" applyFont="1" applyFill="1" applyAlignment="1">
      <alignment horizontal="right"/>
    </xf>
    <xf numFmtId="2" fontId="7" fillId="0" borderId="0" xfId="0" applyNumberFormat="1" applyFont="1" applyFill="1" applyAlignment="1">
      <alignment horizontal="right"/>
    </xf>
    <xf numFmtId="164" fontId="2" fillId="0" borderId="0" xfId="0" applyNumberFormat="1" applyFont="1" applyFill="1" applyAlignment="1">
      <alignment horizontal="right"/>
    </xf>
    <xf numFmtId="2" fontId="2" fillId="0" borderId="0" xfId="0" applyNumberFormat="1" applyFont="1" applyFill="1" applyAlignment="1">
      <alignment horizontal="right"/>
    </xf>
    <xf numFmtId="166" fontId="2" fillId="0" borderId="2" xfId="3" applyFont="1" applyFill="1" applyBorder="1" applyAlignment="1">
      <alignment horizontal="left" indent="2"/>
    </xf>
    <xf numFmtId="164" fontId="2" fillId="0" borderId="2" xfId="60" applyNumberFormat="1" applyFont="1" applyFill="1" applyBorder="1" applyAlignment="1">
      <alignment horizontal="center"/>
    </xf>
    <xf numFmtId="166" fontId="2" fillId="0" borderId="2" xfId="3" applyFont="1" applyFill="1" applyBorder="1" applyAlignment="1">
      <alignment horizontal="center"/>
    </xf>
    <xf numFmtId="0" fontId="6" fillId="0" borderId="2" xfId="60" applyFill="1" applyBorder="1"/>
    <xf numFmtId="0" fontId="7" fillId="0" borderId="2" xfId="3" applyNumberFormat="1" applyFont="1" applyFill="1" applyBorder="1" applyAlignment="1">
      <alignment horizontal="left" vertical="center" indent="1"/>
    </xf>
    <xf numFmtId="166" fontId="2" fillId="0" borderId="5" xfId="3" applyFont="1" applyFill="1" applyBorder="1" applyAlignment="1">
      <alignment horizontal="center"/>
    </xf>
    <xf numFmtId="0" fontId="6" fillId="0" borderId="5" xfId="60" applyFill="1" applyBorder="1"/>
    <xf numFmtId="164" fontId="2" fillId="0" borderId="0" xfId="60" applyNumberFormat="1" applyFont="1" applyFill="1" applyAlignment="1">
      <alignment horizontal="center"/>
    </xf>
    <xf numFmtId="166" fontId="2" fillId="0" borderId="0" xfId="3" applyFont="1" applyFill="1" applyBorder="1" applyAlignment="1">
      <alignment horizontal="center"/>
    </xf>
    <xf numFmtId="1" fontId="7" fillId="0" borderId="0" xfId="60" applyNumberFormat="1" applyFont="1" applyFill="1" applyAlignment="1">
      <alignment horizontal="center"/>
    </xf>
    <xf numFmtId="1" fontId="7" fillId="0" borderId="0" xfId="60" applyNumberFormat="1" applyFont="1" applyFill="1" applyBorder="1" applyAlignment="1">
      <alignment horizontal="center"/>
    </xf>
    <xf numFmtId="0" fontId="7" fillId="0" borderId="0" xfId="3" applyNumberFormat="1" applyFont="1" applyFill="1" applyBorder="1" applyAlignment="1">
      <alignment horizontal="center"/>
    </xf>
    <xf numFmtId="164" fontId="7" fillId="0" borderId="0" xfId="0" applyNumberFormat="1" applyFont="1" applyFill="1" applyBorder="1" applyAlignment="1">
      <alignment horizontal="right"/>
    </xf>
    <xf numFmtId="164" fontId="2" fillId="0" borderId="0" xfId="0" applyNumberFormat="1" applyFont="1" applyFill="1" applyBorder="1" applyAlignment="1">
      <alignment horizontal="right"/>
    </xf>
    <xf numFmtId="1" fontId="7" fillId="0" borderId="0" xfId="0" applyNumberFormat="1" applyFont="1" applyFill="1" applyBorder="1" applyAlignment="1">
      <alignment horizontal="right"/>
    </xf>
    <xf numFmtId="0" fontId="10" fillId="0" borderId="0" xfId="60" applyFont="1" applyFill="1" applyAlignment="1">
      <alignment wrapText="1"/>
    </xf>
    <xf numFmtId="0" fontId="7" fillId="0" borderId="5" xfId="6" applyFont="1" applyFill="1" applyBorder="1" applyAlignment="1">
      <alignment horizontal="center" vertical="center"/>
    </xf>
    <xf numFmtId="164" fontId="39" fillId="0" borderId="0" xfId="60" applyNumberFormat="1" applyFont="1" applyFill="1" applyAlignment="1">
      <alignment horizontal="center"/>
    </xf>
    <xf numFmtId="164" fontId="38" fillId="0" borderId="0" xfId="60" applyNumberFormat="1" applyFont="1" applyFill="1" applyAlignment="1">
      <alignment horizontal="center"/>
    </xf>
    <xf numFmtId="164" fontId="2" fillId="0" borderId="2" xfId="61" applyNumberFormat="1" applyFont="1" applyFill="1" applyBorder="1" applyAlignment="1">
      <alignment horizontal="center"/>
    </xf>
    <xf numFmtId="164" fontId="7" fillId="0" borderId="2" xfId="6" applyNumberFormat="1" applyFont="1" applyFill="1" applyBorder="1" applyAlignment="1">
      <alignment horizontal="center" vertical="center" wrapText="1"/>
    </xf>
    <xf numFmtId="0" fontId="2" fillId="0" borderId="0" xfId="61" applyFont="1" applyFill="1" applyAlignment="1">
      <alignment horizontal="center"/>
    </xf>
    <xf numFmtId="164" fontId="7" fillId="0" borderId="0" xfId="60" applyNumberFormat="1" applyFont="1" applyFill="1" applyAlignment="1">
      <alignment horizontal="center"/>
    </xf>
    <xf numFmtId="164" fontId="7" fillId="0" borderId="5" xfId="6" applyNumberFormat="1" applyFont="1" applyFill="1" applyBorder="1" applyAlignment="1">
      <alignment horizontal="center" vertical="center" wrapText="1"/>
    </xf>
    <xf numFmtId="164" fontId="2" fillId="0" borderId="0" xfId="61" applyNumberFormat="1" applyFont="1" applyFill="1" applyAlignment="1">
      <alignment horizontal="center"/>
    </xf>
    <xf numFmtId="164" fontId="7" fillId="0" borderId="0" xfId="61" applyNumberFormat="1" applyFont="1" applyFill="1" applyAlignment="1">
      <alignment horizontal="center"/>
    </xf>
    <xf numFmtId="0" fontId="2" fillId="0" borderId="2" xfId="0" applyFont="1" applyBorder="1" applyAlignment="1">
      <alignment horizontal="left"/>
    </xf>
    <xf numFmtId="0" fontId="2" fillId="0" borderId="0" xfId="0" applyFont="1" applyBorder="1" applyAlignment="1">
      <alignment horizontal="left"/>
    </xf>
    <xf numFmtId="0" fontId="7" fillId="0" borderId="0" xfId="0" applyFont="1" applyBorder="1" applyAlignment="1">
      <alignment horizontal="left"/>
    </xf>
    <xf numFmtId="0" fontId="10" fillId="0" borderId="0" xfId="7" applyNumberFormat="1" applyFont="1" applyFill="1" applyBorder="1" applyAlignment="1">
      <alignment vertical="center" wrapText="1"/>
    </xf>
    <xf numFmtId="0" fontId="38" fillId="0" borderId="0" xfId="0" applyFont="1" applyFill="1" applyBorder="1" applyAlignment="1">
      <alignment wrapText="1"/>
    </xf>
    <xf numFmtId="0" fontId="14" fillId="0" borderId="0" xfId="7" applyNumberFormat="1" applyFont="1" applyBorder="1" applyAlignment="1">
      <alignment horizontal="left" vertical="center" wrapText="1"/>
    </xf>
    <xf numFmtId="0" fontId="10" fillId="0" borderId="0" xfId="4" applyNumberFormat="1" applyFont="1" applyFill="1" applyBorder="1" applyAlignment="1">
      <alignment horizontal="left" wrapText="1"/>
    </xf>
    <xf numFmtId="0" fontId="10" fillId="0" borderId="0" xfId="3" applyNumberFormat="1" applyFont="1" applyFill="1" applyBorder="1" applyAlignment="1">
      <alignment horizontal="left" wrapText="1"/>
    </xf>
    <xf numFmtId="0" fontId="10" fillId="0" borderId="0" xfId="60" applyFont="1" applyAlignment="1">
      <alignment wrapText="1"/>
    </xf>
    <xf numFmtId="0" fontId="7" fillId="0" borderId="1" xfId="6" applyFont="1" applyBorder="1" applyAlignment="1">
      <alignment horizontal="center" vertical="center"/>
    </xf>
    <xf numFmtId="0" fontId="7" fillId="0" borderId="18" xfId="6" applyFont="1" applyBorder="1" applyAlignment="1">
      <alignment horizontal="center" vertical="center"/>
    </xf>
    <xf numFmtId="0" fontId="7" fillId="0" borderId="2" xfId="6" applyFont="1" applyBorder="1" applyAlignment="1">
      <alignment horizontal="center" vertical="center"/>
    </xf>
    <xf numFmtId="0" fontId="10" fillId="0" borderId="0" xfId="60" applyFont="1" applyBorder="1" applyAlignment="1">
      <alignment horizontal="left" vertical="center" wrapText="1"/>
    </xf>
    <xf numFmtId="0" fontId="10" fillId="0" borderId="0" xfId="60" applyFont="1" applyAlignment="1">
      <alignment horizontal="left" wrapText="1"/>
    </xf>
    <xf numFmtId="0" fontId="10" fillId="0" borderId="0" xfId="60" applyFont="1" applyFill="1" applyAlignment="1">
      <alignment wrapText="1"/>
    </xf>
    <xf numFmtId="0" fontId="7" fillId="0" borderId="1" xfId="6" applyFont="1" applyFill="1" applyBorder="1" applyAlignment="1">
      <alignment horizontal="center" vertical="center"/>
    </xf>
    <xf numFmtId="0" fontId="7" fillId="0" borderId="18" xfId="6" applyFont="1" applyFill="1" applyBorder="1" applyAlignment="1">
      <alignment horizontal="center" vertical="center"/>
    </xf>
    <xf numFmtId="0" fontId="10" fillId="0" borderId="0" xfId="60" applyFont="1" applyFill="1"/>
    <xf numFmtId="0" fontId="10" fillId="0" borderId="1" xfId="60" applyFont="1" applyFill="1" applyBorder="1" applyAlignment="1">
      <alignment horizontal="left" vertical="center" wrapText="1"/>
    </xf>
    <xf numFmtId="0" fontId="7" fillId="0" borderId="2" xfId="6" applyFont="1" applyFill="1" applyBorder="1" applyAlignment="1">
      <alignment horizontal="center" vertical="center"/>
    </xf>
    <xf numFmtId="0" fontId="10" fillId="0" borderId="0" xfId="0" applyFont="1" applyAlignment="1">
      <alignment horizontal="left" vertical="center" wrapText="1"/>
    </xf>
    <xf numFmtId="0" fontId="7" fillId="0" borderId="4" xfId="6" applyFont="1" applyBorder="1" applyAlignment="1">
      <alignment horizontal="center" vertical="center" wrapText="1"/>
    </xf>
    <xf numFmtId="0" fontId="7" fillId="0" borderId="5" xfId="6" applyFont="1" applyBorder="1" applyAlignment="1">
      <alignment horizontal="center" vertical="center" wrapText="1"/>
    </xf>
    <xf numFmtId="0" fontId="7" fillId="0" borderId="2" xfId="6" applyFont="1" applyBorder="1" applyAlignment="1">
      <alignment horizontal="center" vertical="center" wrapText="1"/>
    </xf>
    <xf numFmtId="0" fontId="7" fillId="0" borderId="23" xfId="6" applyFont="1" applyBorder="1" applyAlignment="1">
      <alignment horizontal="center" vertical="center" wrapText="1"/>
    </xf>
    <xf numFmtId="0" fontId="10" fillId="0" borderId="0" xfId="0" applyFont="1" applyAlignment="1">
      <alignment wrapText="1"/>
    </xf>
    <xf numFmtId="0" fontId="10" fillId="0" borderId="0" xfId="60" applyFont="1"/>
    <xf numFmtId="0" fontId="10" fillId="0" borderId="1" xfId="60" applyFont="1" applyBorder="1" applyAlignment="1">
      <alignment horizontal="left" vertical="center" wrapText="1"/>
    </xf>
    <xf numFmtId="0" fontId="10" fillId="0" borderId="1" xfId="0" applyFont="1" applyBorder="1" applyAlignment="1">
      <alignment horizontal="left" vertical="center" wrapText="1"/>
    </xf>
    <xf numFmtId="0" fontId="10" fillId="0" borderId="0" xfId="60" applyFont="1" applyBorder="1" applyAlignment="1">
      <alignment horizontal="left"/>
    </xf>
    <xf numFmtId="0" fontId="10" fillId="0" borderId="1" xfId="60" applyFont="1" applyBorder="1" applyAlignment="1">
      <alignment horizontal="left" wrapText="1"/>
    </xf>
    <xf numFmtId="0" fontId="10" fillId="0" borderId="0" xfId="7" applyNumberFormat="1" applyFont="1" applyBorder="1" applyAlignment="1">
      <alignment horizontal="left" vertical="center" wrapText="1"/>
    </xf>
    <xf numFmtId="0" fontId="2" fillId="0" borderId="2" xfId="0" applyFont="1" applyFill="1" applyBorder="1" applyAlignment="1">
      <alignment horizontal="left"/>
    </xf>
    <xf numFmtId="49" fontId="10" fillId="0" borderId="0" xfId="3" applyNumberFormat="1" applyFont="1" applyFill="1" applyBorder="1" applyAlignment="1">
      <alignment horizontal="left" vertical="center" wrapText="1"/>
    </xf>
    <xf numFmtId="0" fontId="10" fillId="0" borderId="0" xfId="0" applyFont="1" applyFill="1" applyBorder="1" applyAlignment="1"/>
    <xf numFmtId="0" fontId="10" fillId="0" borderId="0" xfId="7" applyFont="1" applyBorder="1" applyAlignment="1">
      <alignment horizontal="left" vertical="center"/>
    </xf>
    <xf numFmtId="0" fontId="10" fillId="0" borderId="0" xfId="7" applyFont="1" applyFill="1" applyBorder="1" applyAlignment="1">
      <alignment horizontal="left" vertical="center" wrapText="1"/>
    </xf>
    <xf numFmtId="0" fontId="10" fillId="0" borderId="0" xfId="7" applyFont="1" applyFill="1" applyBorder="1" applyAlignment="1">
      <alignment horizontal="left" vertical="center"/>
    </xf>
  </cellXfs>
  <cellStyles count="68">
    <cellStyle name="20% - Accent1" xfId="27" builtinId="30" customBuiltin="1"/>
    <cellStyle name="20% - Accent2" xfId="31" builtinId="34" customBuiltin="1"/>
    <cellStyle name="20% - Accent3" xfId="35" builtinId="38" customBuiltin="1"/>
    <cellStyle name="20% - Accent4" xfId="39" builtinId="42" customBuiltin="1"/>
    <cellStyle name="20% - Accent5" xfId="43" builtinId="46" customBuiltin="1"/>
    <cellStyle name="20% - Accent6" xfId="47" builtinId="50" customBuiltin="1"/>
    <cellStyle name="40% - Accent1" xfId="28" builtinId="31" customBuiltin="1"/>
    <cellStyle name="40% - Accent2" xfId="32" builtinId="35" customBuiltin="1"/>
    <cellStyle name="40% - Accent3" xfId="36" builtinId="39" customBuiltin="1"/>
    <cellStyle name="40% - Accent4" xfId="40" builtinId="43" customBuiltin="1"/>
    <cellStyle name="40% - Accent5" xfId="44" builtinId="47" customBuiltin="1"/>
    <cellStyle name="40% - Accent6" xfId="48" builtinId="51" customBuiltin="1"/>
    <cellStyle name="60% - Accent1" xfId="29" builtinId="32" customBuiltin="1"/>
    <cellStyle name="60% - Accent1 2" xfId="53" xr:uid="{F3C401C6-15DF-4DC1-8B34-5EBC5128F5BE}"/>
    <cellStyle name="60% - Accent2" xfId="33" builtinId="36" customBuiltin="1"/>
    <cellStyle name="60% - Accent2 2" xfId="54" xr:uid="{1B275FD2-0CFB-459F-A8B0-54D0F9530737}"/>
    <cellStyle name="60% - Accent3" xfId="37" builtinId="40" customBuiltin="1"/>
    <cellStyle name="60% - Accent3 2" xfId="55" xr:uid="{A9E061E5-D3D1-4834-BB88-433CB8EE6F60}"/>
    <cellStyle name="60% - Accent4" xfId="41" builtinId="44" customBuiltin="1"/>
    <cellStyle name="60% - Accent4 2" xfId="56" xr:uid="{84354D0B-F0DB-4629-AD6C-090A0751E070}"/>
    <cellStyle name="60% - Accent5" xfId="45" builtinId="48" customBuiltin="1"/>
    <cellStyle name="60% - Accent5 2" xfId="57" xr:uid="{9A7CEAAD-5207-4841-9866-6379D4892E7B}"/>
    <cellStyle name="60% - Accent6" xfId="49" builtinId="52" customBuiltin="1"/>
    <cellStyle name="60% - Accent6 2" xfId="58" xr:uid="{6AAED583-9FA6-48CE-A65B-6D179C545F77}"/>
    <cellStyle name="Accent1" xfId="26" builtinId="29" customBuiltin="1"/>
    <cellStyle name="Accent2" xfId="30" builtinId="33" customBuiltin="1"/>
    <cellStyle name="Accent3" xfId="34" builtinId="37" customBuiltin="1"/>
    <cellStyle name="Accent4" xfId="38" builtinId="41" customBuiltin="1"/>
    <cellStyle name="Accent5" xfId="42" builtinId="45" customBuiltin="1"/>
    <cellStyle name="Accent6" xfId="46" builtinId="49" customBuiltin="1"/>
    <cellStyle name="Bad" xfId="15" builtinId="27" customBuiltin="1"/>
    <cellStyle name="Calculation" xfId="19" builtinId="22" customBuiltin="1"/>
    <cellStyle name="Check Cell" xfId="21" builtinId="23" customBuiltin="1"/>
    <cellStyle name="Column Header" xfId="6" xr:uid="{00000000-0005-0000-0000-00001B000000}"/>
    <cellStyle name="Comma" xfId="50" builtinId="3"/>
    <cellStyle name="Explanatory Text" xfId="24" builtinId="53" customBuiltin="1"/>
    <cellStyle name="Footnote" xfId="7" xr:uid="{00000000-0005-0000-0000-00001E000000}"/>
    <cellStyle name="Good" xfId="14" builtinId="26" customBuiltin="1"/>
    <cellStyle name="Heading 1" xfId="10" builtinId="16" customBuiltin="1"/>
    <cellStyle name="Heading 2" xfId="11" builtinId="17" customBuiltin="1"/>
    <cellStyle name="Heading 3" xfId="12" builtinId="18" customBuiltin="1"/>
    <cellStyle name="Heading 4" xfId="13" builtinId="19" customBuiltin="1"/>
    <cellStyle name="Indent 1" xfId="3" xr:uid="{00000000-0005-0000-0000-000024000000}"/>
    <cellStyle name="Indent 2" xfId="4" xr:uid="{00000000-0005-0000-0000-000025000000}"/>
    <cellStyle name="Indent three" xfId="5" xr:uid="{00000000-0005-0000-0000-000026000000}"/>
    <cellStyle name="Input" xfId="17" builtinId="20" customBuiltin="1"/>
    <cellStyle name="Linked Cell" xfId="20" builtinId="24" customBuiltin="1"/>
    <cellStyle name="Neutral" xfId="16" builtinId="28" customBuiltin="1"/>
    <cellStyle name="Neutral 2" xfId="52" xr:uid="{2F614B3D-AC91-44BC-A385-2E136A704F0C}"/>
    <cellStyle name="Normal" xfId="0" builtinId="0"/>
    <cellStyle name="Normal 10" xfId="60" xr:uid="{7B0E7E41-8348-4FBB-B3CF-F07C679C12EB}"/>
    <cellStyle name="Normal 2" xfId="8" xr:uid="{00000000-0005-0000-0000-00002B000000}"/>
    <cellStyle name="Normal 25" xfId="64" xr:uid="{6AAA05FD-14FE-4840-8475-8E1496934C94}"/>
    <cellStyle name="Normal 26" xfId="59" xr:uid="{EEECF99B-4B97-435A-BEB8-B64D5E12C147}"/>
    <cellStyle name="Normal 27" xfId="65" xr:uid="{3EBF9D33-6D45-40AC-8914-9018A269CD22}"/>
    <cellStyle name="Normal 28" xfId="66" xr:uid="{2AA012E6-6637-40C2-B95D-F50BBA8DF199}"/>
    <cellStyle name="Normal 29" xfId="67" xr:uid="{E27396E4-9676-45C6-ABA4-951BACD785DE}"/>
    <cellStyle name="Normal 3" xfId="63" xr:uid="{94937BF0-5317-403D-94B1-0DBF91B71807}"/>
    <cellStyle name="Normal 6" xfId="62" xr:uid="{031887BF-B2E1-472E-972D-4D5E5960CC92}"/>
    <cellStyle name="Normal 9" xfId="61" xr:uid="{A704B6CA-7CCB-4276-A73F-47956E864F4F}"/>
    <cellStyle name="Note" xfId="23" builtinId="10" customBuiltin="1"/>
    <cellStyle name="Output" xfId="18" builtinId="21" customBuiltin="1"/>
    <cellStyle name="SCPC Pct" xfId="1" xr:uid="{00000000-0005-0000-0000-00002E000000}"/>
    <cellStyle name="SCPC Row Header" xfId="2" xr:uid="{00000000-0005-0000-0000-00002F000000}"/>
    <cellStyle name="Title" xfId="9" builtinId="15" customBuiltin="1"/>
    <cellStyle name="Title 2" xfId="51" xr:uid="{16974788-EABE-4B6D-81D0-E9A73E7F817E}"/>
    <cellStyle name="Total" xfId="25" builtinId="25" customBuiltin="1"/>
    <cellStyle name="Warning Text" xfId="22" builtinId="11" customBuiltin="1"/>
  </cellStyles>
  <dxfs count="92">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s>
  <tableStyles count="0" defaultTableStyle="TableStyleMedium9" defaultPivotStyle="PivotStyleLight16"/>
  <colors>
    <mruColors>
      <color rgb="FFFFFFCC"/>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1.xml"/><Relationship Id="rId47" Type="http://schemas.openxmlformats.org/officeDocument/2006/relationships/customXml" Target="../customXml/item1.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theme" Target="theme/theme1.xml"/><Relationship Id="rId48"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alcChain" Target="calcChain.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19</xdr:col>
      <xdr:colOff>121920</xdr:colOff>
      <xdr:row>5</xdr:row>
      <xdr:rowOff>7620</xdr:rowOff>
    </xdr:from>
    <xdr:to>
      <xdr:col>23</xdr:col>
      <xdr:colOff>198120</xdr:colOff>
      <xdr:row>15</xdr:row>
      <xdr:rowOff>30480</xdr:rowOff>
    </xdr:to>
    <xdr:sp macro="" textlink="">
      <xdr:nvSpPr>
        <xdr:cNvPr id="2" name="TextBox 1">
          <a:extLst>
            <a:ext uri="{FF2B5EF4-FFF2-40B4-BE49-F238E27FC236}">
              <a16:creationId xmlns:a16="http://schemas.microsoft.com/office/drawing/2014/main" id="{00000000-0008-0000-0F00-000002000000}"/>
            </a:ext>
          </a:extLst>
        </xdr:cNvPr>
        <xdr:cNvSpPr txBox="1"/>
      </xdr:nvSpPr>
      <xdr:spPr>
        <a:xfrm>
          <a:off x="18600420" y="777240"/>
          <a:ext cx="2758440" cy="172212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values from the vlookup to the actual survey variables, which show an average ranking from 1-5, populate the right hand table here. The left hand table is populated using the Excel function RANK.EQ() on the values in the right hand table.</a:t>
          </a:r>
        </a:p>
        <a:p>
          <a:endParaRPr lang="en-US" sz="1100" baseline="0"/>
        </a:p>
        <a:p>
          <a:endParaRPr lang="en-US" sz="1100"/>
        </a:p>
      </xdr:txBody>
    </xdr:sp>
    <xdr:clientData/>
  </xdr:twoCellAnchor>
  <xdr:twoCellAnchor>
    <xdr:from>
      <xdr:col>10</xdr:col>
      <xdr:colOff>238125</xdr:colOff>
      <xdr:row>66</xdr:row>
      <xdr:rowOff>340995</xdr:rowOff>
    </xdr:from>
    <xdr:to>
      <xdr:col>17</xdr:col>
      <xdr:colOff>518160</xdr:colOff>
      <xdr:row>73</xdr:row>
      <xdr:rowOff>163830</xdr:rowOff>
    </xdr:to>
    <xdr:sp macro="" textlink="">
      <xdr:nvSpPr>
        <xdr:cNvPr id="4" name="TextBox 2">
          <a:extLst>
            <a:ext uri="{FF2B5EF4-FFF2-40B4-BE49-F238E27FC236}">
              <a16:creationId xmlns:a16="http://schemas.microsoft.com/office/drawing/2014/main" id="{00000000-0008-0000-0F00-000003000000}"/>
            </a:ext>
          </a:extLst>
        </xdr:cNvPr>
        <xdr:cNvSpPr txBox="1"/>
      </xdr:nvSpPr>
      <xdr:spPr>
        <a:xfrm>
          <a:off x="12058650" y="11304270"/>
          <a:ext cx="5566410" cy="1337310"/>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do for paper or</a:t>
          </a:r>
          <a:r>
            <a:rPr lang="en-US" sz="1100" baseline="0"/>
            <a:t> technical appendix: Explain why we changed the method for reporting assessments.</a:t>
          </a:r>
        </a:p>
        <a:p>
          <a:endParaRPr lang="en-US" sz="1100" baseline="0"/>
        </a:p>
        <a:p>
          <a:r>
            <a:rPr lang="en-US" sz="1100" baseline="0"/>
            <a:t>possible explaination: Any table is an abstraction from a prior dataset. In the previous version of these tables, we go from the raw data to displaying the mean of each payment instrument assessment. Here, we abstract one level further, by taking those means and just assigning values to them based on their ordered rank.</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21</xdr:col>
      <xdr:colOff>297180</xdr:colOff>
      <xdr:row>4</xdr:row>
      <xdr:rowOff>38100</xdr:rowOff>
    </xdr:from>
    <xdr:to>
      <xdr:col>27</xdr:col>
      <xdr:colOff>403860</xdr:colOff>
      <xdr:row>13</xdr:row>
      <xdr:rowOff>160020</xdr:rowOff>
    </xdr:to>
    <xdr:sp macro="" textlink="">
      <xdr:nvSpPr>
        <xdr:cNvPr id="2" name="TextBox 1">
          <a:extLst>
            <a:ext uri="{FF2B5EF4-FFF2-40B4-BE49-F238E27FC236}">
              <a16:creationId xmlns:a16="http://schemas.microsoft.com/office/drawing/2014/main" id="{9CCC435A-38F5-42FA-A3D3-AFD0B7156975}"/>
            </a:ext>
          </a:extLst>
        </xdr:cNvPr>
        <xdr:cNvSpPr txBox="1"/>
      </xdr:nvSpPr>
      <xdr:spPr>
        <a:xfrm>
          <a:off x="20581620" y="754380"/>
          <a:ext cx="4130040" cy="1013460"/>
        </a:xfrm>
        <a:prstGeom prst="rect">
          <a:avLst/>
        </a:prstGeom>
        <a:solidFill>
          <a:schemeClr val="lt1"/>
        </a:solidFill>
        <a:ln w="28575" cmpd="sng">
          <a:solidFill>
            <a:srgbClr val="0070C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t>The values from the vlookup to the actual survey variables, which show an average ranking from 1-5, populate the right hand table here. The left hand table is populated using the Excel function RANK.EQ() on the values in the right hand table.</a:t>
          </a:r>
        </a:p>
        <a:p>
          <a:endParaRPr lang="en-US" sz="1100" baseline="0"/>
        </a:p>
        <a:p>
          <a:endParaRPr lang="en-US" sz="1100"/>
        </a:p>
      </xdr:txBody>
    </xdr:sp>
    <xdr:clientData/>
  </xdr:twoCellAnchor>
  <xdr:twoCellAnchor>
    <xdr:from>
      <xdr:col>11</xdr:col>
      <xdr:colOff>537210</xdr:colOff>
      <xdr:row>34</xdr:row>
      <xdr:rowOff>340995</xdr:rowOff>
    </xdr:from>
    <xdr:to>
      <xdr:col>19</xdr:col>
      <xdr:colOff>135255</xdr:colOff>
      <xdr:row>41</xdr:row>
      <xdr:rowOff>163830</xdr:rowOff>
    </xdr:to>
    <xdr:sp macro="" textlink="">
      <xdr:nvSpPr>
        <xdr:cNvPr id="3" name="TextBox 2">
          <a:extLst>
            <a:ext uri="{FF2B5EF4-FFF2-40B4-BE49-F238E27FC236}">
              <a16:creationId xmlns:a16="http://schemas.microsoft.com/office/drawing/2014/main" id="{98C69587-A113-4E98-9670-89ADF1CA055D}"/>
            </a:ext>
          </a:extLst>
        </xdr:cNvPr>
        <xdr:cNvSpPr txBox="1"/>
      </xdr:nvSpPr>
      <xdr:spPr>
        <a:xfrm>
          <a:off x="13498830" y="4097655"/>
          <a:ext cx="5579745" cy="1293495"/>
        </a:xfrm>
        <a:prstGeom prst="rect">
          <a:avLst/>
        </a:prstGeom>
        <a:solidFill>
          <a:schemeClr val="accent2">
            <a:lumMod val="40000"/>
            <a:lumOff val="6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To do for paper or</a:t>
          </a:r>
          <a:r>
            <a:rPr lang="en-US" sz="1100" baseline="0"/>
            <a:t> technical appendix: Explain why we changed the method for reporting assessments.</a:t>
          </a:r>
        </a:p>
        <a:p>
          <a:endParaRPr lang="en-US" sz="1100" baseline="0"/>
        </a:p>
        <a:p>
          <a:r>
            <a:rPr lang="en-US" sz="1100" baseline="0"/>
            <a:t>possible explaination: Any table is an abstraction from a prior dataset. In the previous version of these tables, we go from the raw data to displaying the mean of each payment instrument assessment. Here, we abstract one level further, by taking those means and just assigning values to them based on their ordered rank.</a:t>
          </a:r>
          <a:endParaRPr lang="en-US" sz="1100"/>
        </a:p>
      </xdr:txBody>
    </xdr:sp>
    <xdr:clientData/>
  </xdr:twoCellAnchor>
  <xdr:twoCellAnchor>
    <xdr:from>
      <xdr:col>21</xdr:col>
      <xdr:colOff>291465</xdr:colOff>
      <xdr:row>14</xdr:row>
      <xdr:rowOff>0</xdr:rowOff>
    </xdr:from>
    <xdr:to>
      <xdr:col>25</xdr:col>
      <xdr:colOff>310515</xdr:colOff>
      <xdr:row>18</xdr:row>
      <xdr:rowOff>0</xdr:rowOff>
    </xdr:to>
    <xdr:sp macro="" textlink="">
      <xdr:nvSpPr>
        <xdr:cNvPr id="4" name="TextBox 3">
          <a:extLst>
            <a:ext uri="{FF2B5EF4-FFF2-40B4-BE49-F238E27FC236}">
              <a16:creationId xmlns:a16="http://schemas.microsoft.com/office/drawing/2014/main" id="{0172CE27-86BC-49CB-991A-4597A82AF583}"/>
            </a:ext>
          </a:extLst>
        </xdr:cNvPr>
        <xdr:cNvSpPr txBox="1"/>
      </xdr:nvSpPr>
      <xdr:spPr>
        <a:xfrm>
          <a:off x="20575905" y="1790700"/>
          <a:ext cx="2701290" cy="419100"/>
        </a:xfrm>
        <a:prstGeom prst="rect">
          <a:avLst/>
        </a:prstGeom>
        <a:solidFill>
          <a:schemeClr val="lt1"/>
        </a:solidFill>
        <a:ln w="381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This table</a:t>
          </a:r>
          <a:r>
            <a:rPr lang="en-US" sz="1100" baseline="0"/>
            <a:t> contains hidden rows containing the 2018 variable names. In 2018, I did not remove the underscore from the variable name, and going forward I won't remove the underscore.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13</xdr:col>
      <xdr:colOff>381000</xdr:colOff>
      <xdr:row>8</xdr:row>
      <xdr:rowOff>140968</xdr:rowOff>
    </xdr:from>
    <xdr:to>
      <xdr:col>20</xdr:col>
      <xdr:colOff>365760</xdr:colOff>
      <xdr:row>26</xdr:row>
      <xdr:rowOff>45720</xdr:rowOff>
    </xdr:to>
    <xdr:sp macro="" textlink="">
      <xdr:nvSpPr>
        <xdr:cNvPr id="3" name="TextBox 2">
          <a:extLst>
            <a:ext uri="{FF2B5EF4-FFF2-40B4-BE49-F238E27FC236}">
              <a16:creationId xmlns:a16="http://schemas.microsoft.com/office/drawing/2014/main" id="{00000000-0008-0000-1100-000003000000}"/>
            </a:ext>
          </a:extLst>
        </xdr:cNvPr>
        <xdr:cNvSpPr txBox="1"/>
      </xdr:nvSpPr>
      <xdr:spPr>
        <a:xfrm>
          <a:off x="13205460" y="1299208"/>
          <a:ext cx="4678680" cy="2693672"/>
        </a:xfrm>
        <a:prstGeom prst="rect">
          <a:avLst/>
        </a:prstGeom>
        <a:solidFill>
          <a:srgbClr val="00B05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aseline="0">
              <a:solidFill>
                <a:schemeClr val="dk1"/>
              </a:solidFill>
              <a:effectLst/>
              <a:latin typeface="+mn-lt"/>
              <a:ea typeface="+mn-ea"/>
              <a:cs typeface="+mn-cs"/>
            </a:rPr>
            <a:t>To get the October population estimate: </a:t>
          </a:r>
        </a:p>
        <a:p>
          <a:endParaRPr lang="en-US" sz="1100" baseline="0">
            <a:solidFill>
              <a:schemeClr val="dk1"/>
            </a:solidFill>
            <a:effectLst/>
            <a:latin typeface="+mn-lt"/>
            <a:ea typeface="+mn-ea"/>
            <a:cs typeface="+mn-cs"/>
          </a:endParaRPr>
        </a:p>
        <a:p>
          <a:r>
            <a:rPr lang="en-US" sz="1100" baseline="0">
              <a:solidFill>
                <a:schemeClr val="dk1"/>
              </a:solidFill>
              <a:effectLst/>
              <a:latin typeface="+mn-lt"/>
              <a:ea typeface="+mn-ea"/>
              <a:cs typeface="+mn-cs"/>
            </a:rPr>
            <a:t>Go here: https://data.bls.gov/cgi-bin/srgate</a:t>
          </a:r>
          <a:endParaRPr lang="en-US">
            <a:effectLst/>
          </a:endParaRPr>
        </a:p>
        <a:p>
          <a:r>
            <a:rPr lang="en-US" sz="1100" baseline="0">
              <a:solidFill>
                <a:schemeClr val="dk1"/>
              </a:solidFill>
              <a:effectLst/>
              <a:latin typeface="+mn-lt"/>
              <a:ea typeface="+mn-ea"/>
              <a:cs typeface="+mn-cs"/>
            </a:rPr>
            <a:t>and paste:</a:t>
          </a:r>
          <a:endParaRPr lang="en-US">
            <a:effectLst/>
          </a:endParaRPr>
        </a:p>
        <a:p>
          <a:r>
            <a:rPr lang="en-US" sz="1100">
              <a:solidFill>
                <a:schemeClr val="dk1"/>
              </a:solidFill>
              <a:effectLst/>
              <a:latin typeface="+mn-lt"/>
              <a:ea typeface="+mn-ea"/>
              <a:cs typeface="+mn-cs"/>
            </a:rPr>
            <a:t>LNU00076975</a:t>
          </a:r>
          <a:endParaRPr lang="en-US">
            <a:effectLst/>
          </a:endParaRPr>
        </a:p>
        <a:p>
          <a:r>
            <a:rPr lang="en-US" sz="1100">
              <a:solidFill>
                <a:schemeClr val="dk1"/>
              </a:solidFill>
              <a:effectLst/>
              <a:latin typeface="+mn-lt"/>
              <a:ea typeface="+mn-ea"/>
              <a:cs typeface="+mn-cs"/>
            </a:rPr>
            <a:t>Into the box. Click NEXT, then under "Select one time period" select October, then click RETRIEVE DATA.</a:t>
          </a:r>
          <a:endParaRPr lang="en-US">
            <a:effectLst/>
          </a:endParaRPr>
        </a:p>
        <a:p>
          <a:endParaRPr lang="en-US" sz="1100" baseline="0"/>
        </a:p>
        <a:p>
          <a:pPr marL="0" marR="0" lvl="0" indent="0" defTabSz="914400" eaLnBrk="1" fontAlgn="auto" latinLnBrk="0" hangingPunct="1">
            <a:lnSpc>
              <a:spcPct val="100000"/>
            </a:lnSpc>
            <a:spcBef>
              <a:spcPts val="0"/>
            </a:spcBef>
            <a:spcAft>
              <a:spcPts val="0"/>
            </a:spcAft>
            <a:buClrTx/>
            <a:buSzTx/>
            <a:buFontTx/>
            <a:buNone/>
            <a:tabLst/>
            <a:defRPr/>
          </a:pPr>
          <a:r>
            <a:rPr lang="en-US" sz="1100" baseline="0">
              <a:solidFill>
                <a:schemeClr val="dk1"/>
              </a:solidFill>
              <a:effectLst/>
              <a:latin typeface="+mn-lt"/>
              <a:ea typeface="+mn-ea"/>
              <a:cs typeface="+mn-cs"/>
            </a:rPr>
            <a:t>(Haver takes forever to open on my computer so use BLS website instead)</a:t>
          </a:r>
          <a:endParaRPr lang="en-US">
            <a:effectLst/>
          </a:endParaRPr>
        </a:p>
        <a:p>
          <a:r>
            <a:rPr lang="en-US" sz="1100" baseline="0"/>
            <a:t>Or we can use Haver series</a:t>
          </a:r>
        </a:p>
        <a:p>
          <a:r>
            <a:rPr lang="en-US" sz="1100" baseline="0"/>
            <a:t>PN18@EMPL + PN20@EMPL</a:t>
          </a:r>
        </a:p>
        <a:p>
          <a:r>
            <a:rPr lang="en-US" sz="1100" baseline="0"/>
            <a:t>OR</a:t>
          </a:r>
        </a:p>
        <a:p>
          <a:r>
            <a:rPr lang="en-US" sz="1100" baseline="0"/>
            <a:t>We can also use Haver 18+  which is PN21@EMPL</a:t>
          </a:r>
        </a:p>
        <a:p>
          <a:endParaRPr lang="en-US" sz="1100" baseline="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259080</xdr:colOff>
      <xdr:row>9</xdr:row>
      <xdr:rowOff>15240</xdr:rowOff>
    </xdr:from>
    <xdr:to>
      <xdr:col>7</xdr:col>
      <xdr:colOff>436245</xdr:colOff>
      <xdr:row>21</xdr:row>
      <xdr:rowOff>11431</xdr:rowOff>
    </xdr:to>
    <xdr:pic>
      <xdr:nvPicPr>
        <xdr:cNvPr id="2" name="Picture 1">
          <a:extLst>
            <a:ext uri="{FF2B5EF4-FFF2-40B4-BE49-F238E27FC236}">
              <a16:creationId xmlns:a16="http://schemas.microsoft.com/office/drawing/2014/main" id="{723FD388-7B23-46E1-BC58-55933699F5ED}"/>
            </a:ext>
          </a:extLst>
        </xdr:cNvPr>
        <xdr:cNvPicPr/>
      </xdr:nvPicPr>
      <xdr:blipFill>
        <a:blip xmlns:r="http://schemas.openxmlformats.org/officeDocument/2006/relationships" r:embed="rId1"/>
        <a:stretch>
          <a:fillRect/>
        </a:stretch>
      </xdr:blipFill>
      <xdr:spPr>
        <a:xfrm>
          <a:off x="259080" y="1661160"/>
          <a:ext cx="6296025" cy="2190750"/>
        </a:xfrm>
        <a:prstGeom prst="rect">
          <a:avLst/>
        </a:prstGeom>
      </xdr:spPr>
    </xdr:pic>
    <xdr:clientData/>
  </xdr:twoCellAnchor>
  <xdr:twoCellAnchor>
    <xdr:from>
      <xdr:col>10</xdr:col>
      <xdr:colOff>213360</xdr:colOff>
      <xdr:row>2</xdr:row>
      <xdr:rowOff>152399</xdr:rowOff>
    </xdr:from>
    <xdr:to>
      <xdr:col>16</xdr:col>
      <xdr:colOff>328246</xdr:colOff>
      <xdr:row>16</xdr:row>
      <xdr:rowOff>82062</xdr:rowOff>
    </xdr:to>
    <xdr:sp macro="" textlink="">
      <xdr:nvSpPr>
        <xdr:cNvPr id="3" name="TextBox 2">
          <a:extLst>
            <a:ext uri="{FF2B5EF4-FFF2-40B4-BE49-F238E27FC236}">
              <a16:creationId xmlns:a16="http://schemas.microsoft.com/office/drawing/2014/main" id="{49C20C1A-3126-4C05-A874-2FABE1628D9D}"/>
            </a:ext>
          </a:extLst>
        </xdr:cNvPr>
        <xdr:cNvSpPr txBox="1"/>
      </xdr:nvSpPr>
      <xdr:spPr>
        <a:xfrm>
          <a:off x="8161606" y="515814"/>
          <a:ext cx="3772486" cy="2473571"/>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2021,</a:t>
          </a:r>
          <a:r>
            <a:rPr lang="en-US" sz="1100" baseline="0"/>
            <a:t> Number of unique respondents</a:t>
          </a:r>
          <a:r>
            <a:rPr lang="en-US" sz="1100"/>
            <a:t>---</a:t>
          </a:r>
        </a:p>
        <a:p>
          <a:endParaRPr lang="en-US" sz="1100"/>
        </a:p>
        <a:p>
          <a:r>
            <a:rPr lang="en-US" sz="1100"/>
            <a:t>sum(!is.na(wgts$dcpc_weight_nr[wgts$diary_day == 0])) </a:t>
          </a:r>
        </a:p>
        <a:p>
          <a:endParaRPr lang="en-US" sz="1100"/>
        </a:p>
        <a:p>
          <a:r>
            <a:rPr lang="en-US" sz="1100"/>
            <a:t>---this is the number of unique non-missing weights in the nationally representative weights. </a:t>
          </a:r>
        </a:p>
        <a:p>
          <a:endParaRPr lang="en-US" sz="1100"/>
        </a:p>
        <a:p>
          <a:r>
            <a:rPr lang="en-US" sz="1100"/>
            <a:t>2021 UAS available</a:t>
          </a:r>
          <a:r>
            <a:rPr lang="en-US" sz="1100" baseline="0"/>
            <a:t> panel (from Marco's email):</a:t>
          </a:r>
        </a:p>
        <a:p>
          <a:pPr lvl="0"/>
          <a:r>
            <a:rPr lang="en-US" sz="1100">
              <a:solidFill>
                <a:schemeClr val="dk1"/>
              </a:solidFill>
              <a:effectLst/>
              <a:latin typeface="+mn-lt"/>
              <a:ea typeface="+mn-ea"/>
              <a:cs typeface="+mn-cs"/>
            </a:rPr>
            <a:t>Total number of eligible DCPC participants: </a:t>
          </a:r>
          <a:r>
            <a:rPr lang="en-US" sz="1100" b="1">
              <a:solidFill>
                <a:schemeClr val="dk1"/>
              </a:solidFill>
              <a:effectLst/>
              <a:latin typeface="+mn-lt"/>
              <a:ea typeface="+mn-ea"/>
              <a:cs typeface="+mn-cs"/>
            </a:rPr>
            <a:t>9,283</a:t>
          </a:r>
          <a:endParaRPr lang="en-US" sz="1100">
            <a:solidFill>
              <a:schemeClr val="dk1"/>
            </a:solidFill>
            <a:effectLst/>
            <a:latin typeface="+mn-lt"/>
            <a:ea typeface="+mn-ea"/>
            <a:cs typeface="+mn-cs"/>
          </a:endParaRPr>
        </a:p>
        <a:p>
          <a:r>
            <a:rPr lang="en-US" sz="1100">
              <a:solidFill>
                <a:schemeClr val="dk1"/>
              </a:solidFill>
              <a:effectLst/>
              <a:latin typeface="+mn-lt"/>
              <a:ea typeface="+mn-ea"/>
              <a:cs typeface="+mn-cs"/>
            </a:rPr>
            <a:t>You asked us to drop individuals who cannot receive a weight (314), Spanish speakers (89) and respondents from Native American batches (90)</a:t>
          </a:r>
        </a:p>
        <a:p>
          <a:endParaRPr lang="en-US" sz="1100" baseline="0"/>
        </a:p>
        <a:p>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7</xdr:col>
      <xdr:colOff>141889</xdr:colOff>
      <xdr:row>0</xdr:row>
      <xdr:rowOff>84082</xdr:rowOff>
    </xdr:from>
    <xdr:to>
      <xdr:col>12</xdr:col>
      <xdr:colOff>488731</xdr:colOff>
      <xdr:row>7</xdr:row>
      <xdr:rowOff>141889</xdr:rowOff>
    </xdr:to>
    <xdr:sp macro="" textlink="">
      <xdr:nvSpPr>
        <xdr:cNvPr id="2" name="TextBox 1">
          <a:extLst>
            <a:ext uri="{FF2B5EF4-FFF2-40B4-BE49-F238E27FC236}">
              <a16:creationId xmlns:a16="http://schemas.microsoft.com/office/drawing/2014/main" id="{97B3863D-C4BA-4AA1-80AE-F9C1CEB5BFD5}"/>
            </a:ext>
          </a:extLst>
        </xdr:cNvPr>
        <xdr:cNvSpPr txBox="1"/>
      </xdr:nvSpPr>
      <xdr:spPr>
        <a:xfrm>
          <a:off x="5628289" y="84082"/>
          <a:ext cx="3394842" cy="134532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These</a:t>
          </a:r>
          <a:r>
            <a:rPr lang="en-US" sz="1100" baseline="0"/>
            <a:t> numbers involved making edits to Brian's code that makes the tables. I made a new file in</a:t>
          </a:r>
        </a:p>
        <a:p>
          <a:r>
            <a:rPr lang="en-US" sz="1100"/>
            <a:t>C:/Users/f1kxf04/Dropbox (ATL FRB)/consumerpayments/legacy-brian/dcpc/code/main-scripts/dcpc-tables-update_kevin_making_small_tables_may2022.R</a:t>
          </a:r>
        </a:p>
        <a:p>
          <a:r>
            <a:rPr lang="en-US" sz="1100"/>
            <a:t>Search for "kmf" to find the lines that I have to edit.</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14fps00\RB-Share\CPRC\SCPC\scpc2017\tables\tables_11_13_2012.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Table of contents"/>
      <sheetName val="C_BA_Adoption"/>
      <sheetName val="H_Adoption_BA"/>
      <sheetName val="BA_Locations"/>
      <sheetName val="C_Adoption_PI"/>
      <sheetName val="H_Adoption_PI"/>
      <sheetName val="C_Adoption_PI_F"/>
      <sheetName val="Num_BA_PC"/>
      <sheetName val="Num_PI_Adopt"/>
      <sheetName val="Csh_Mgmt_Tot"/>
      <sheetName val="Csh_Hold_Adopt"/>
      <sheetName val="Csh_Mgmt_Location"/>
      <sheetName val="Csh_Withd_Adopt"/>
      <sheetName val="Incidence_BA"/>
      <sheetName val="Incidence_PI"/>
      <sheetName val="Incidence_TT"/>
      <sheetName val="Use_PI_by_TT"/>
      <sheetName val="CI_PP_BP"/>
      <sheetName val="CI_PP_Retail"/>
      <sheetName val="CI_PP_Other"/>
      <sheetName val="Freq_PI"/>
      <sheetName val="Freq_TT"/>
      <sheetName val="Freq_PI_by_TT"/>
      <sheetName val="Freq_PI_BP"/>
      <sheetName val="Freq_PI_Retail"/>
      <sheetName val="Freq_PI_other"/>
      <sheetName val="Num_PI_Incidence"/>
      <sheetName val="payment_history"/>
      <sheetName val="PI_chars"/>
      <sheetName val="Char_rating(1)"/>
      <sheetName val="Char_rating(2)"/>
      <sheetName val="Char_rating (3)"/>
      <sheetName val="Char_rating (4)"/>
      <sheetName val="Char_rating(5)"/>
      <sheetName val="Char_rating (6)"/>
      <sheetName val="Location_rating"/>
      <sheetName val="Debitcard_rating"/>
      <sheetName val="DE_ASRE_wgt"/>
      <sheetName val="DE_Financials_wgt"/>
      <sheetName val="Fin_Res"/>
      <sheetName val="CC_debt_and_other"/>
      <sheetName val="prepaid"/>
      <sheetName val="SCPC2009"/>
      <sheetName val="Sharesfull"/>
      <sheetName val="SCPC2008"/>
      <sheetName val="Shares2008"/>
      <sheetName val="Medians2008_panel"/>
      <sheetName val="Shares2008_panel"/>
      <sheetName val="Panel0809"/>
      <sheetName val="Sharespanel"/>
      <sheetName val="panel2008"/>
      <sheetName val="shares_panel2008"/>
      <sheetName val="Medians2008"/>
      <sheetName val="Universe2008_no_longer_used"/>
      <sheetName val="Assets_liabilities_not_used"/>
      <sheetName val="continuing adopters"/>
      <sheetName val="Landscape table20"/>
      <sheetName val="Portrait table20"/>
      <sheetName val="versionB table12"/>
      <sheetName val="VersionC table20"/>
      <sheetName val="Change Table1"/>
      <sheetName val="SCPC2010"/>
      <sheetName val="share2010"/>
      <sheetName val="SCPC2011"/>
      <sheetName val="share2011"/>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row r="1">
          <cell r="A1" t="str">
            <v>VarName</v>
          </cell>
        </row>
      </sheetData>
      <sheetData sheetId="43">
        <row r="1">
          <cell r="A1" t="str">
            <v>varname</v>
          </cell>
        </row>
      </sheetData>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row r="1">
          <cell r="A1" t="str">
            <v>VarName</v>
          </cell>
        </row>
      </sheetData>
      <sheetData sheetId="62">
        <row r="1">
          <cell r="A1" t="str">
            <v>varname</v>
          </cell>
        </row>
      </sheetData>
      <sheetData sheetId="63">
        <row r="1">
          <cell r="A1" t="str">
            <v>VarName</v>
          </cell>
        </row>
      </sheetData>
      <sheetData sheetId="64">
        <row r="1">
          <cell r="A1" t="str">
            <v>varname</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23.bin"/><Relationship Id="rId1" Type="http://schemas.openxmlformats.org/officeDocument/2006/relationships/printerSettings" Target="../printerSettings/printerSettings22.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4.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5.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2.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0.bin"/><Relationship Id="rId1" Type="http://schemas.openxmlformats.org/officeDocument/2006/relationships/printerSettings" Target="../printerSettings/printerSettings2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4.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6.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8"/>
    <pageSetUpPr fitToPage="1"/>
  </sheetPr>
  <dimension ref="A1:B35"/>
  <sheetViews>
    <sheetView tabSelected="1" view="pageLayout" topLeftCell="A2" zoomScaleNormal="100" workbookViewId="0">
      <selection activeCell="B24" sqref="B24"/>
    </sheetView>
  </sheetViews>
  <sheetFormatPr defaultRowHeight="14.4" x14ac:dyDescent="0.3"/>
  <cols>
    <col min="2" max="2" width="80.44140625" customWidth="1"/>
  </cols>
  <sheetData>
    <row r="1" spans="1:2" ht="18" x14ac:dyDescent="0.3">
      <c r="A1" s="67" t="s">
        <v>1217</v>
      </c>
      <c r="B1" s="65"/>
    </row>
    <row r="2" spans="1:2" s="126" customFormat="1" ht="10.95" customHeight="1" x14ac:dyDescent="0.3">
      <c r="A2" s="67"/>
      <c r="B2" s="65"/>
    </row>
    <row r="3" spans="1:2" s="126" customFormat="1" ht="15.6" x14ac:dyDescent="0.3">
      <c r="A3" s="192" t="s">
        <v>0</v>
      </c>
      <c r="B3" s="192"/>
    </row>
    <row r="4" spans="1:2" s="126" customFormat="1" x14ac:dyDescent="0.3">
      <c r="A4" s="193" t="s">
        <v>1</v>
      </c>
      <c r="B4" s="63" t="s">
        <v>2</v>
      </c>
    </row>
    <row r="5" spans="1:2" s="217" customFormat="1" x14ac:dyDescent="0.3">
      <c r="A5" s="193" t="s">
        <v>3</v>
      </c>
      <c r="B5" s="63" t="s">
        <v>1100</v>
      </c>
    </row>
    <row r="6" spans="1:2" s="126" customFormat="1" x14ac:dyDescent="0.3">
      <c r="A6" s="193" t="s">
        <v>6</v>
      </c>
      <c r="B6" s="63" t="s">
        <v>4</v>
      </c>
    </row>
    <row r="7" spans="1:2" s="217" customFormat="1" x14ac:dyDescent="0.3">
      <c r="A7" s="193" t="s">
        <v>8</v>
      </c>
      <c r="B7" s="63" t="s">
        <v>17</v>
      </c>
    </row>
    <row r="8" spans="1:2" s="126" customFormat="1" ht="10.95" customHeight="1" x14ac:dyDescent="0.3">
      <c r="A8" s="193"/>
      <c r="B8" s="63"/>
    </row>
    <row r="9" spans="1:2" s="126" customFormat="1" ht="15.6" x14ac:dyDescent="0.3">
      <c r="A9" s="192" t="s">
        <v>5</v>
      </c>
      <c r="B9" s="192"/>
    </row>
    <row r="10" spans="1:2" s="126" customFormat="1" x14ac:dyDescent="0.3">
      <c r="A10" s="193" t="s">
        <v>10</v>
      </c>
      <c r="B10" s="63" t="s">
        <v>7</v>
      </c>
    </row>
    <row r="11" spans="1:2" s="126" customFormat="1" ht="10.95" customHeight="1" x14ac:dyDescent="0.3">
      <c r="A11" s="193"/>
    </row>
    <row r="12" spans="1:2" s="126" customFormat="1" ht="15.75" customHeight="1" x14ac:dyDescent="0.3">
      <c r="A12" s="192" t="s">
        <v>9</v>
      </c>
      <c r="B12" s="192"/>
    </row>
    <row r="13" spans="1:2" s="126" customFormat="1" x14ac:dyDescent="0.3">
      <c r="A13" s="193" t="s">
        <v>11</v>
      </c>
      <c r="B13" s="63" t="s">
        <v>1116</v>
      </c>
    </row>
    <row r="14" spans="1:2" s="126" customFormat="1" x14ac:dyDescent="0.3">
      <c r="A14" s="193" t="s">
        <v>12</v>
      </c>
      <c r="B14" s="63" t="s">
        <v>1120</v>
      </c>
    </row>
    <row r="15" spans="1:2" s="345" customFormat="1" x14ac:dyDescent="0.3">
      <c r="A15" s="193" t="s">
        <v>1956</v>
      </c>
      <c r="B15" s="303" t="s">
        <v>1944</v>
      </c>
    </row>
    <row r="16" spans="1:2" s="126" customFormat="1" x14ac:dyDescent="0.3">
      <c r="A16" s="193" t="s">
        <v>1957</v>
      </c>
      <c r="B16" s="63" t="s">
        <v>1172</v>
      </c>
    </row>
    <row r="17" spans="1:2" s="126" customFormat="1" x14ac:dyDescent="0.3">
      <c r="A17" s="193" t="s">
        <v>1958</v>
      </c>
      <c r="B17" s="63" t="s">
        <v>1173</v>
      </c>
    </row>
    <row r="18" spans="1:2" s="345" customFormat="1" x14ac:dyDescent="0.3">
      <c r="A18" s="193" t="s">
        <v>14</v>
      </c>
      <c r="B18" s="303" t="s">
        <v>1954</v>
      </c>
    </row>
    <row r="19" spans="1:2" s="126" customFormat="1" x14ac:dyDescent="0.3">
      <c r="A19" s="193" t="s">
        <v>15</v>
      </c>
      <c r="B19" s="193" t="s">
        <v>1136</v>
      </c>
    </row>
    <row r="20" spans="1:2" s="345" customFormat="1" x14ac:dyDescent="0.3">
      <c r="A20" s="193" t="s">
        <v>16</v>
      </c>
      <c r="B20" s="303" t="s">
        <v>1955</v>
      </c>
    </row>
    <row r="21" spans="1:2" s="126" customFormat="1" x14ac:dyDescent="0.3">
      <c r="A21" s="193" t="s">
        <v>19</v>
      </c>
      <c r="B21" s="63" t="s">
        <v>1153</v>
      </c>
    </row>
    <row r="22" spans="1:2" s="126" customFormat="1" x14ac:dyDescent="0.3">
      <c r="A22" s="193" t="s">
        <v>22</v>
      </c>
      <c r="B22" s="63" t="s">
        <v>1169</v>
      </c>
    </row>
    <row r="23" spans="1:2" s="126" customFormat="1" x14ac:dyDescent="0.3">
      <c r="A23" s="193" t="s">
        <v>25</v>
      </c>
      <c r="B23" s="63" t="s">
        <v>1171</v>
      </c>
    </row>
    <row r="24" spans="1:2" s="126" customFormat="1" ht="10.95" customHeight="1" x14ac:dyDescent="0.3">
      <c r="A24" s="193"/>
      <c r="B24" s="63"/>
    </row>
    <row r="25" spans="1:2" s="126" customFormat="1" ht="15.75" customHeight="1" x14ac:dyDescent="0.3">
      <c r="A25" s="192" t="s">
        <v>18</v>
      </c>
      <c r="B25" s="192"/>
    </row>
    <row r="26" spans="1:2" s="126" customFormat="1" x14ac:dyDescent="0.3">
      <c r="A26" s="193" t="s">
        <v>27</v>
      </c>
      <c r="B26" s="63" t="s">
        <v>20</v>
      </c>
    </row>
    <row r="27" spans="1:2" s="126" customFormat="1" ht="10.95" customHeight="1" x14ac:dyDescent="0.3">
      <c r="A27" s="193"/>
      <c r="B27" s="63"/>
    </row>
    <row r="28" spans="1:2" s="126" customFormat="1" ht="15.6" x14ac:dyDescent="0.3">
      <c r="A28" s="192" t="s">
        <v>21</v>
      </c>
      <c r="B28" s="192"/>
    </row>
    <row r="29" spans="1:2" s="126" customFormat="1" x14ac:dyDescent="0.3">
      <c r="A29" s="193" t="s">
        <v>1103</v>
      </c>
      <c r="B29" s="63" t="s">
        <v>23</v>
      </c>
    </row>
    <row r="30" spans="1:2" s="217" customFormat="1" x14ac:dyDescent="0.3">
      <c r="A30" s="193" t="s">
        <v>1963</v>
      </c>
      <c r="B30" s="63" t="s">
        <v>4031</v>
      </c>
    </row>
    <row r="31" spans="1:2" s="126" customFormat="1" x14ac:dyDescent="0.3">
      <c r="A31" s="193" t="s">
        <v>1959</v>
      </c>
      <c r="B31" s="63" t="s">
        <v>1174</v>
      </c>
    </row>
    <row r="32" spans="1:2" s="126" customFormat="1" ht="10.8" customHeight="1" x14ac:dyDescent="0.3">
      <c r="A32" s="193"/>
      <c r="B32" s="63"/>
    </row>
    <row r="33" spans="1:2" s="126" customFormat="1" ht="15.6" x14ac:dyDescent="0.3">
      <c r="A33" s="192" t="s">
        <v>24</v>
      </c>
      <c r="B33" s="192"/>
    </row>
    <row r="34" spans="1:2" s="126" customFormat="1" x14ac:dyDescent="0.3">
      <c r="A34" s="193" t="s">
        <v>1960</v>
      </c>
      <c r="B34" s="63" t="s">
        <v>26</v>
      </c>
    </row>
    <row r="35" spans="1:2" x14ac:dyDescent="0.3">
      <c r="A35" s="193" t="s">
        <v>1961</v>
      </c>
      <c r="B35" s="63" t="s">
        <v>28</v>
      </c>
    </row>
  </sheetData>
  <customSheetViews>
    <customSheetView guid="{F6487688-1702-48FD-B0AC-BC42410B737F}" showPageBreaks="1" printArea="1" view="pageLayout">
      <selection activeCell="B35" sqref="B35"/>
      <pageMargins left="0" right="0" top="0" bottom="0" header="0" footer="0"/>
      <pageSetup orientation="portrait" verticalDpi="1200"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pageMargins left="0.7" right="0.7" top="0.75" bottom="0.75" header="0.3" footer="0.3"/>
  <pageSetup orientation="portrait" r:id="rId2"/>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6C9DD6-675F-475D-BE2A-7C4C856A200E}">
  <sheetPr>
    <tabColor rgb="FF00B050"/>
  </sheetPr>
  <dimension ref="A1:G34"/>
  <sheetViews>
    <sheetView view="pageLayout" zoomScaleNormal="100" workbookViewId="0"/>
  </sheetViews>
  <sheetFormatPr defaultColWidth="8.88671875" defaultRowHeight="14.4" x14ac:dyDescent="0.3"/>
  <cols>
    <col min="1" max="1" width="31.88671875" style="217" customWidth="1"/>
    <col min="2" max="4" width="19.109375" style="217" customWidth="1"/>
    <col min="5" max="5" width="6.44140625" style="217" customWidth="1"/>
    <col min="6" max="6" width="19.44140625" style="217" bestFit="1" customWidth="1"/>
    <col min="7" max="7" width="19.44140625" style="217" customWidth="1"/>
    <col min="8" max="9" width="23" style="217" customWidth="1"/>
    <col min="10" max="10" width="20.44140625" style="217" bestFit="1" customWidth="1"/>
    <col min="11" max="11" width="11.5546875" style="217" bestFit="1" customWidth="1"/>
    <col min="12" max="16384" width="8.88671875" style="217"/>
  </cols>
  <sheetData>
    <row r="1" spans="1:7" x14ac:dyDescent="0.3">
      <c r="A1" s="418" t="s">
        <v>1957</v>
      </c>
    </row>
    <row r="2" spans="1:7" x14ac:dyDescent="0.3">
      <c r="A2" s="418" t="s">
        <v>1131</v>
      </c>
      <c r="F2" s="194"/>
      <c r="G2" s="194"/>
    </row>
    <row r="3" spans="1:7" x14ac:dyDescent="0.3">
      <c r="A3" s="419" t="s">
        <v>1213</v>
      </c>
      <c r="B3" s="42"/>
      <c r="C3" s="42"/>
      <c r="D3" s="42"/>
    </row>
    <row r="4" spans="1:7" ht="18" customHeight="1" x14ac:dyDescent="0.3">
      <c r="A4" s="470"/>
      <c r="B4" s="311" t="s">
        <v>1130</v>
      </c>
      <c r="C4" s="476" t="s">
        <v>1129</v>
      </c>
      <c r="D4" s="477"/>
    </row>
    <row r="5" spans="1:7" ht="18" customHeight="1" x14ac:dyDescent="0.3">
      <c r="A5" s="474"/>
      <c r="B5" s="478" t="s">
        <v>1128</v>
      </c>
      <c r="C5" s="479"/>
      <c r="D5" s="310" t="s">
        <v>1127</v>
      </c>
    </row>
    <row r="6" spans="1:7" ht="3.6" customHeight="1" x14ac:dyDescent="0.3">
      <c r="A6" s="92"/>
      <c r="B6" s="308"/>
      <c r="C6" s="308"/>
      <c r="D6" s="308"/>
    </row>
    <row r="7" spans="1:7" ht="15" customHeight="1" x14ac:dyDescent="0.3">
      <c r="A7" s="420" t="s">
        <v>1079</v>
      </c>
      <c r="B7" s="275" t="s">
        <v>3468</v>
      </c>
      <c r="C7" s="275" t="s">
        <v>3475</v>
      </c>
      <c r="D7" s="275" t="s">
        <v>3492</v>
      </c>
    </row>
    <row r="8" spans="1:7" x14ac:dyDescent="0.3">
      <c r="A8" s="421" t="s">
        <v>68</v>
      </c>
      <c r="B8" s="275" t="s">
        <v>3469</v>
      </c>
      <c r="C8" s="275" t="s">
        <v>3476</v>
      </c>
      <c r="D8" s="275" t="s">
        <v>3493</v>
      </c>
    </row>
    <row r="9" spans="1:7" ht="15" customHeight="1" x14ac:dyDescent="0.3">
      <c r="A9" s="274" t="s">
        <v>70</v>
      </c>
      <c r="B9" s="272" t="s">
        <v>3470</v>
      </c>
      <c r="C9" s="272" t="s">
        <v>3477</v>
      </c>
      <c r="D9" s="272" t="s">
        <v>3494</v>
      </c>
    </row>
    <row r="10" spans="1:7" x14ac:dyDescent="0.3">
      <c r="A10" s="274" t="s">
        <v>72</v>
      </c>
      <c r="B10" s="272" t="s">
        <v>3171</v>
      </c>
      <c r="C10" s="272" t="s">
        <v>3478</v>
      </c>
      <c r="D10" s="272" t="s">
        <v>3495</v>
      </c>
    </row>
    <row r="11" spans="1:7" x14ac:dyDescent="0.3">
      <c r="A11" s="274" t="s">
        <v>74</v>
      </c>
      <c r="B11" s="272" t="s">
        <v>3142</v>
      </c>
      <c r="C11" s="272" t="s">
        <v>3479</v>
      </c>
      <c r="D11" s="272" t="s">
        <v>3496</v>
      </c>
    </row>
    <row r="12" spans="1:7" x14ac:dyDescent="0.3">
      <c r="A12" s="277" t="s">
        <v>1111</v>
      </c>
      <c r="B12" s="275" t="s">
        <v>3471</v>
      </c>
      <c r="C12" s="275" t="s">
        <v>3480</v>
      </c>
      <c r="D12" s="275" t="s">
        <v>3497</v>
      </c>
    </row>
    <row r="13" spans="1:7" x14ac:dyDescent="0.3">
      <c r="A13" s="274" t="s">
        <v>78</v>
      </c>
      <c r="B13" s="272" t="s">
        <v>3472</v>
      </c>
      <c r="C13" s="272" t="s">
        <v>3481</v>
      </c>
      <c r="D13" s="272" t="s">
        <v>3498</v>
      </c>
    </row>
    <row r="14" spans="1:7" x14ac:dyDescent="0.3">
      <c r="A14" s="274" t="s">
        <v>136</v>
      </c>
      <c r="B14" s="272" t="s">
        <v>3473</v>
      </c>
      <c r="C14" s="272" t="s">
        <v>3482</v>
      </c>
      <c r="D14" s="272" t="s">
        <v>3499</v>
      </c>
    </row>
    <row r="15" spans="1:7" x14ac:dyDescent="0.3">
      <c r="A15" s="274" t="s">
        <v>1110</v>
      </c>
      <c r="B15" s="272" t="s">
        <v>3405</v>
      </c>
      <c r="C15" s="272" t="s">
        <v>3483</v>
      </c>
      <c r="D15" s="272" t="s">
        <v>3500</v>
      </c>
    </row>
    <row r="16" spans="1:7" x14ac:dyDescent="0.3">
      <c r="A16" s="277" t="s">
        <v>83</v>
      </c>
      <c r="B16" s="275" t="s">
        <v>3474</v>
      </c>
      <c r="C16" s="275" t="s">
        <v>3484</v>
      </c>
      <c r="D16" s="275" t="s">
        <v>3501</v>
      </c>
    </row>
    <row r="17" spans="1:4" x14ac:dyDescent="0.3">
      <c r="A17" s="274" t="s">
        <v>87</v>
      </c>
      <c r="B17" s="272" t="s">
        <v>2370</v>
      </c>
      <c r="C17" s="272" t="s">
        <v>3485</v>
      </c>
      <c r="D17" s="272" t="s">
        <v>3502</v>
      </c>
    </row>
    <row r="18" spans="1:4" x14ac:dyDescent="0.3">
      <c r="A18" s="274" t="s">
        <v>85</v>
      </c>
      <c r="B18" s="272" t="s">
        <v>2400</v>
      </c>
      <c r="C18" s="272" t="s">
        <v>3486</v>
      </c>
      <c r="D18" s="272" t="s">
        <v>3503</v>
      </c>
    </row>
    <row r="19" spans="1:4" x14ac:dyDescent="0.3">
      <c r="A19" s="277" t="s">
        <v>29</v>
      </c>
      <c r="B19" s="275" t="s">
        <v>3474</v>
      </c>
      <c r="C19" s="275" t="s">
        <v>3487</v>
      </c>
      <c r="D19" s="275" t="s">
        <v>3504</v>
      </c>
    </row>
    <row r="20" spans="1:4" x14ac:dyDescent="0.3">
      <c r="A20" s="274" t="s">
        <v>1126</v>
      </c>
      <c r="B20" s="272" t="s">
        <v>2400</v>
      </c>
      <c r="C20" s="272" t="s">
        <v>3488</v>
      </c>
      <c r="D20" s="272" t="s">
        <v>3505</v>
      </c>
    </row>
    <row r="21" spans="1:4" x14ac:dyDescent="0.3">
      <c r="A21" s="274" t="s">
        <v>1108</v>
      </c>
      <c r="B21" s="272" t="s">
        <v>2350</v>
      </c>
      <c r="C21" s="272" t="s">
        <v>3489</v>
      </c>
      <c r="D21" s="272" t="s">
        <v>3506</v>
      </c>
    </row>
    <row r="22" spans="1:4" x14ac:dyDescent="0.3">
      <c r="A22" s="274" t="s">
        <v>1107</v>
      </c>
      <c r="B22" s="272" t="s">
        <v>2401</v>
      </c>
      <c r="C22" s="272" t="s">
        <v>3490</v>
      </c>
      <c r="D22" s="272" t="s">
        <v>3507</v>
      </c>
    </row>
    <row r="23" spans="1:4" x14ac:dyDescent="0.3">
      <c r="A23" s="274" t="s">
        <v>1125</v>
      </c>
      <c r="B23" s="272" t="s">
        <v>2350</v>
      </c>
      <c r="C23" s="272" t="s">
        <v>3491</v>
      </c>
      <c r="D23" s="272" t="s">
        <v>3508</v>
      </c>
    </row>
    <row r="24" spans="1:4" ht="3.6" customHeight="1" x14ac:dyDescent="0.3">
      <c r="A24" s="42"/>
      <c r="B24" s="42"/>
      <c r="C24" s="42"/>
      <c r="D24" s="42"/>
    </row>
    <row r="25" spans="1:4" ht="3.6" customHeight="1" x14ac:dyDescent="0.3"/>
    <row r="26" spans="1:4" ht="14.25" customHeight="1" x14ac:dyDescent="0.3">
      <c r="A26" s="480" t="s">
        <v>1124</v>
      </c>
      <c r="B26" s="480"/>
      <c r="C26" s="480"/>
      <c r="D26" s="480"/>
    </row>
    <row r="27" spans="1:4" ht="28.65" customHeight="1" x14ac:dyDescent="0.3">
      <c r="A27" s="480" t="s">
        <v>1123</v>
      </c>
      <c r="B27" s="480"/>
      <c r="C27" s="480"/>
      <c r="D27" s="480"/>
    </row>
    <row r="28" spans="1:4" ht="29.1" customHeight="1" x14ac:dyDescent="0.3">
      <c r="A28" s="480" t="s">
        <v>1122</v>
      </c>
      <c r="B28" s="480"/>
      <c r="C28" s="480"/>
      <c r="D28" s="480"/>
    </row>
    <row r="29" spans="1:4" ht="28.5" customHeight="1" x14ac:dyDescent="0.3">
      <c r="A29" s="475" t="s">
        <v>1121</v>
      </c>
      <c r="B29" s="475"/>
      <c r="C29" s="475"/>
      <c r="D29" s="475"/>
    </row>
    <row r="34" spans="2:3" x14ac:dyDescent="0.3">
      <c r="B34" s="194"/>
      <c r="C34" s="194"/>
    </row>
  </sheetData>
  <mergeCells count="7">
    <mergeCell ref="A29:D29"/>
    <mergeCell ref="A4:A5"/>
    <mergeCell ref="C4:D4"/>
    <mergeCell ref="B5:C5"/>
    <mergeCell ref="A28:D28"/>
    <mergeCell ref="A26:D26"/>
    <mergeCell ref="A27:D27"/>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EA4440-26B4-494B-98DA-F4DFEDAD7D4B}">
  <sheetPr>
    <tabColor rgb="FF00B050"/>
  </sheetPr>
  <dimension ref="A1:F29"/>
  <sheetViews>
    <sheetView view="pageLayout" zoomScaleNormal="100" workbookViewId="0"/>
  </sheetViews>
  <sheetFormatPr defaultColWidth="8.88671875" defaultRowHeight="14.4" x14ac:dyDescent="0.3"/>
  <cols>
    <col min="1" max="1" width="31.88671875" style="217" customWidth="1"/>
    <col min="2" max="4" width="19.109375" style="217" customWidth="1"/>
    <col min="5" max="5" width="6.44140625" style="217" customWidth="1"/>
    <col min="6" max="6" width="19.44140625" style="217" bestFit="1" customWidth="1"/>
    <col min="7" max="8" width="23" style="217" customWidth="1"/>
    <col min="9" max="9" width="20.44140625" style="217" bestFit="1" customWidth="1"/>
    <col min="10" max="10" width="11.5546875" style="217" bestFit="1" customWidth="1"/>
    <col min="11" max="11" width="9.44140625" style="217" customWidth="1"/>
    <col min="12" max="12" width="8" style="217" customWidth="1"/>
    <col min="13" max="13" width="7.88671875" style="217" customWidth="1"/>
    <col min="14" max="16384" width="8.88671875" style="217"/>
  </cols>
  <sheetData>
    <row r="1" spans="1:6" x14ac:dyDescent="0.3">
      <c r="A1" s="418" t="s">
        <v>1958</v>
      </c>
    </row>
    <row r="2" spans="1:6" x14ac:dyDescent="0.3">
      <c r="A2" s="418" t="s">
        <v>1131</v>
      </c>
      <c r="F2" s="194"/>
    </row>
    <row r="3" spans="1:6" x14ac:dyDescent="0.3">
      <c r="A3" s="419" t="s">
        <v>1214</v>
      </c>
      <c r="B3" s="42"/>
      <c r="C3" s="42"/>
      <c r="D3" s="42"/>
    </row>
    <row r="4" spans="1:6" ht="18" customHeight="1" x14ac:dyDescent="0.3">
      <c r="A4" s="470"/>
      <c r="B4" s="311" t="s">
        <v>1130</v>
      </c>
      <c r="C4" s="476" t="s">
        <v>1129</v>
      </c>
      <c r="D4" s="477"/>
    </row>
    <row r="5" spans="1:6" ht="18" customHeight="1" x14ac:dyDescent="0.3">
      <c r="A5" s="474"/>
      <c r="B5" s="478" t="s">
        <v>1128</v>
      </c>
      <c r="C5" s="479"/>
      <c r="D5" s="310" t="s">
        <v>1127</v>
      </c>
    </row>
    <row r="6" spans="1:6" ht="3.6" customHeight="1" x14ac:dyDescent="0.3">
      <c r="A6" s="92"/>
      <c r="B6" s="317"/>
      <c r="C6" s="317"/>
      <c r="D6" s="317"/>
    </row>
    <row r="7" spans="1:6" ht="15" customHeight="1" x14ac:dyDescent="0.3">
      <c r="A7" s="420" t="s">
        <v>1079</v>
      </c>
      <c r="B7" s="315" t="s">
        <v>42</v>
      </c>
      <c r="C7" s="315" t="s">
        <v>42</v>
      </c>
      <c r="D7" s="314" t="s">
        <v>42</v>
      </c>
      <c r="E7" s="316"/>
    </row>
    <row r="8" spans="1:6" x14ac:dyDescent="0.3">
      <c r="A8" s="421" t="s">
        <v>68</v>
      </c>
      <c r="B8" s="275" t="s">
        <v>3509</v>
      </c>
      <c r="C8" s="275" t="s">
        <v>3520</v>
      </c>
      <c r="D8" s="314" t="s">
        <v>42</v>
      </c>
      <c r="E8" s="316"/>
    </row>
    <row r="9" spans="1:6" ht="15" customHeight="1" x14ac:dyDescent="0.3">
      <c r="A9" s="29" t="s">
        <v>70</v>
      </c>
      <c r="B9" s="272" t="s">
        <v>3510</v>
      </c>
      <c r="C9" s="272" t="s">
        <v>3521</v>
      </c>
      <c r="D9" s="314" t="s">
        <v>42</v>
      </c>
      <c r="E9" s="313"/>
      <c r="F9" s="194"/>
    </row>
    <row r="10" spans="1:6" x14ac:dyDescent="0.3">
      <c r="A10" s="29" t="s">
        <v>72</v>
      </c>
      <c r="B10" s="272" t="s">
        <v>3511</v>
      </c>
      <c r="C10" s="272" t="s">
        <v>3522</v>
      </c>
      <c r="D10" s="314" t="s">
        <v>42</v>
      </c>
      <c r="E10" s="313"/>
    </row>
    <row r="11" spans="1:6" x14ac:dyDescent="0.3">
      <c r="A11" s="29" t="s">
        <v>74</v>
      </c>
      <c r="B11" s="272" t="s">
        <v>3135</v>
      </c>
      <c r="C11" s="272" t="s">
        <v>3523</v>
      </c>
      <c r="D11" s="314" t="s">
        <v>42</v>
      </c>
      <c r="E11" s="313"/>
    </row>
    <row r="12" spans="1:6" x14ac:dyDescent="0.3">
      <c r="A12" s="277" t="s">
        <v>1111</v>
      </c>
      <c r="B12" s="275" t="s">
        <v>3512</v>
      </c>
      <c r="C12" s="275" t="s">
        <v>3524</v>
      </c>
      <c r="D12" s="314" t="s">
        <v>42</v>
      </c>
      <c r="E12" s="316"/>
    </row>
    <row r="13" spans="1:6" x14ac:dyDescent="0.3">
      <c r="A13" s="274" t="s">
        <v>78</v>
      </c>
      <c r="B13" s="272" t="s">
        <v>3513</v>
      </c>
      <c r="C13" s="272" t="s">
        <v>3525</v>
      </c>
      <c r="D13" s="314" t="s">
        <v>42</v>
      </c>
      <c r="E13" s="313"/>
    </row>
    <row r="14" spans="1:6" x14ac:dyDescent="0.3">
      <c r="A14" s="274" t="s">
        <v>136</v>
      </c>
      <c r="B14" s="272" t="s">
        <v>3514</v>
      </c>
      <c r="C14" s="272" t="s">
        <v>3526</v>
      </c>
      <c r="D14" s="314" t="s">
        <v>42</v>
      </c>
      <c r="E14" s="313"/>
    </row>
    <row r="15" spans="1:6" x14ac:dyDescent="0.3">
      <c r="A15" s="274" t="s">
        <v>1110</v>
      </c>
      <c r="B15" s="272" t="s">
        <v>3515</v>
      </c>
      <c r="C15" s="272" t="s">
        <v>3527</v>
      </c>
      <c r="D15" s="314" t="s">
        <v>42</v>
      </c>
      <c r="E15" s="313"/>
    </row>
    <row r="16" spans="1:6" x14ac:dyDescent="0.3">
      <c r="A16" s="277" t="s">
        <v>83</v>
      </c>
      <c r="B16" s="275" t="s">
        <v>3516</v>
      </c>
      <c r="C16" s="275" t="s">
        <v>3528</v>
      </c>
      <c r="D16" s="314" t="s">
        <v>42</v>
      </c>
      <c r="E16" s="316"/>
    </row>
    <row r="17" spans="1:5" x14ac:dyDescent="0.3">
      <c r="A17" s="274" t="s">
        <v>87</v>
      </c>
      <c r="B17" s="272" t="s">
        <v>3517</v>
      </c>
      <c r="C17" s="272" t="s">
        <v>3529</v>
      </c>
      <c r="D17" s="314" t="s">
        <v>42</v>
      </c>
      <c r="E17" s="313"/>
    </row>
    <row r="18" spans="1:5" x14ac:dyDescent="0.3">
      <c r="A18" s="274" t="s">
        <v>85</v>
      </c>
      <c r="B18" s="272" t="s">
        <v>2477</v>
      </c>
      <c r="C18" s="272" t="s">
        <v>3530</v>
      </c>
      <c r="D18" s="314" t="s">
        <v>42</v>
      </c>
      <c r="E18" s="313"/>
    </row>
    <row r="19" spans="1:5" x14ac:dyDescent="0.3">
      <c r="A19" s="277" t="s">
        <v>29</v>
      </c>
      <c r="B19" s="275" t="s">
        <v>3518</v>
      </c>
      <c r="C19" s="275" t="s">
        <v>3531</v>
      </c>
      <c r="D19" s="315" t="s">
        <v>42</v>
      </c>
      <c r="E19" s="313"/>
    </row>
    <row r="20" spans="1:5" x14ac:dyDescent="0.3">
      <c r="A20" s="274" t="s">
        <v>1126</v>
      </c>
      <c r="B20" s="272" t="s">
        <v>2477</v>
      </c>
      <c r="C20" s="272" t="s">
        <v>2911</v>
      </c>
      <c r="D20" s="314" t="s">
        <v>42</v>
      </c>
      <c r="E20" s="313"/>
    </row>
    <row r="21" spans="1:5" x14ac:dyDescent="0.3">
      <c r="A21" s="274" t="s">
        <v>1108</v>
      </c>
      <c r="B21" s="272" t="s">
        <v>2403</v>
      </c>
      <c r="C21" s="272" t="s">
        <v>3532</v>
      </c>
      <c r="D21" s="314" t="s">
        <v>42</v>
      </c>
      <c r="E21" s="313"/>
    </row>
    <row r="22" spans="1:5" x14ac:dyDescent="0.3">
      <c r="A22" s="274" t="s">
        <v>1107</v>
      </c>
      <c r="B22" s="272" t="s">
        <v>3519</v>
      </c>
      <c r="C22" s="272" t="s">
        <v>3533</v>
      </c>
      <c r="D22" s="314" t="s">
        <v>42</v>
      </c>
      <c r="E22" s="313"/>
    </row>
    <row r="23" spans="1:5" x14ac:dyDescent="0.3">
      <c r="A23" s="274" t="s">
        <v>1125</v>
      </c>
      <c r="B23" s="272" t="s">
        <v>2483</v>
      </c>
      <c r="C23" s="272" t="s">
        <v>2618</v>
      </c>
      <c r="D23" s="314" t="s">
        <v>42</v>
      </c>
      <c r="E23" s="313"/>
    </row>
    <row r="24" spans="1:5" ht="3.6" customHeight="1" x14ac:dyDescent="0.3">
      <c r="A24" s="42"/>
      <c r="B24" s="312"/>
      <c r="C24" s="312"/>
      <c r="D24" s="312"/>
    </row>
    <row r="25" spans="1:5" ht="3.6" customHeight="1" x14ac:dyDescent="0.3"/>
    <row r="26" spans="1:5" ht="14.25" customHeight="1" x14ac:dyDescent="0.3">
      <c r="A26" s="480" t="s">
        <v>1124</v>
      </c>
      <c r="B26" s="480"/>
      <c r="C26" s="480"/>
      <c r="D26" s="480"/>
    </row>
    <row r="27" spans="1:5" ht="28.65" customHeight="1" x14ac:dyDescent="0.3">
      <c r="A27" s="480" t="s">
        <v>1123</v>
      </c>
      <c r="B27" s="480"/>
      <c r="C27" s="480"/>
      <c r="D27" s="480"/>
    </row>
    <row r="28" spans="1:5" ht="29.1" customHeight="1" x14ac:dyDescent="0.3">
      <c r="A28" s="480" t="s">
        <v>1122</v>
      </c>
      <c r="B28" s="480"/>
      <c r="C28" s="480"/>
      <c r="D28" s="480"/>
    </row>
    <row r="29" spans="1:5" ht="25.5" customHeight="1" x14ac:dyDescent="0.3">
      <c r="A29" s="475" t="s">
        <v>1121</v>
      </c>
      <c r="B29" s="475"/>
      <c r="C29" s="475"/>
      <c r="D29" s="475"/>
    </row>
  </sheetData>
  <mergeCells count="7">
    <mergeCell ref="A29:D29"/>
    <mergeCell ref="A28:D28"/>
    <mergeCell ref="A4:A5"/>
    <mergeCell ref="C4:D4"/>
    <mergeCell ref="B5:C5"/>
    <mergeCell ref="A26:D26"/>
    <mergeCell ref="A27:D27"/>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24CCF-43C5-43B6-B476-EDF108391B33}">
  <sheetPr>
    <tabColor rgb="FF00B050"/>
  </sheetPr>
  <dimension ref="A1:J57"/>
  <sheetViews>
    <sheetView showWhiteSpace="0" view="pageLayout" zoomScaleNormal="100" workbookViewId="0">
      <selection activeCell="G27" sqref="G27"/>
    </sheetView>
  </sheetViews>
  <sheetFormatPr defaultColWidth="0.33203125" defaultRowHeight="14.4" x14ac:dyDescent="0.3"/>
  <cols>
    <col min="1" max="1" width="25.5546875" style="265" customWidth="1"/>
    <col min="2" max="4" width="11.44140625" style="265" customWidth="1"/>
    <col min="5" max="6" width="14.21875" style="265" bestFit="1" customWidth="1"/>
    <col min="7" max="8" width="12.109375" style="265" bestFit="1" customWidth="1"/>
    <col min="9" max="9" width="13.6640625" style="265" bestFit="1" customWidth="1"/>
    <col min="10" max="10" width="12.109375" style="265" bestFit="1" customWidth="1"/>
    <col min="11" max="4050" width="11.44140625" style="265" customWidth="1"/>
    <col min="4051" max="14848" width="0.33203125" style="265"/>
    <col min="14849" max="16384" width="11.44140625" style="265" customWidth="1"/>
  </cols>
  <sheetData>
    <row r="1" spans="1:10" x14ac:dyDescent="0.3">
      <c r="A1" s="418" t="s">
        <v>14</v>
      </c>
      <c r="B1" s="304"/>
      <c r="C1" s="304"/>
      <c r="D1" s="304"/>
      <c r="E1" s="304"/>
      <c r="F1" s="304"/>
      <c r="G1" s="304"/>
    </row>
    <row r="2" spans="1:10" x14ac:dyDescent="0.3">
      <c r="A2" s="418" t="s">
        <v>1954</v>
      </c>
      <c r="B2" s="304"/>
      <c r="C2" s="304"/>
      <c r="D2" s="304"/>
      <c r="E2" s="304"/>
      <c r="F2" s="304"/>
      <c r="G2" s="304"/>
    </row>
    <row r="3" spans="1:10" x14ac:dyDescent="0.3">
      <c r="A3" s="419" t="s">
        <v>1950</v>
      </c>
      <c r="B3" s="303"/>
      <c r="C3" s="303"/>
      <c r="D3" s="303"/>
      <c r="E3" s="303"/>
      <c r="F3" s="303"/>
      <c r="G3" s="303"/>
    </row>
    <row r="4" spans="1:10" ht="18" customHeight="1" x14ac:dyDescent="0.3">
      <c r="A4" s="470"/>
      <c r="B4" s="464" t="s">
        <v>616</v>
      </c>
      <c r="C4" s="464"/>
      <c r="D4" s="464"/>
      <c r="E4" s="465" t="s">
        <v>1114</v>
      </c>
      <c r="F4" s="464"/>
      <c r="G4" s="464"/>
      <c r="H4" s="465" t="s">
        <v>1947</v>
      </c>
      <c r="I4" s="464"/>
      <c r="J4" s="464"/>
    </row>
    <row r="5" spans="1:10" ht="18" customHeight="1" x14ac:dyDescent="0.3">
      <c r="A5" s="474"/>
      <c r="B5" s="372" t="s">
        <v>1946</v>
      </c>
      <c r="C5" s="372" t="s">
        <v>1945</v>
      </c>
      <c r="D5" s="372" t="s">
        <v>1085</v>
      </c>
      <c r="E5" s="298" t="s">
        <v>1946</v>
      </c>
      <c r="F5" s="372" t="s">
        <v>1945</v>
      </c>
      <c r="G5" s="372" t="s">
        <v>1085</v>
      </c>
      <c r="H5" s="298" t="s">
        <v>1946</v>
      </c>
      <c r="I5" s="372" t="s">
        <v>1945</v>
      </c>
      <c r="J5" s="372" t="s">
        <v>1085</v>
      </c>
    </row>
    <row r="6" spans="1:10" ht="3.6" customHeight="1" x14ac:dyDescent="0.3">
      <c r="A6" s="422"/>
      <c r="B6" s="295"/>
      <c r="C6" s="295"/>
      <c r="D6" s="295"/>
      <c r="E6" s="295"/>
      <c r="F6" s="295"/>
      <c r="G6" s="295"/>
    </row>
    <row r="7" spans="1:10" ht="15" customHeight="1" x14ac:dyDescent="0.3">
      <c r="A7" s="420" t="s">
        <v>1112</v>
      </c>
      <c r="B7" s="425" t="s">
        <v>3468</v>
      </c>
      <c r="C7" s="425" t="s">
        <v>3773</v>
      </c>
      <c r="D7" s="425" t="s">
        <v>3831</v>
      </c>
      <c r="E7" s="425" t="s">
        <v>3475</v>
      </c>
      <c r="F7" s="425" t="s">
        <v>3779</v>
      </c>
      <c r="G7" s="425" t="s">
        <v>3833</v>
      </c>
      <c r="H7" s="425" t="s">
        <v>3492</v>
      </c>
      <c r="I7" s="425" t="s">
        <v>3795</v>
      </c>
      <c r="J7" s="425" t="s">
        <v>3849</v>
      </c>
    </row>
    <row r="8" spans="1:10" x14ac:dyDescent="0.3">
      <c r="A8" s="421" t="s">
        <v>68</v>
      </c>
      <c r="B8" s="425" t="s">
        <v>3469</v>
      </c>
      <c r="C8" s="425" t="s">
        <v>3774</v>
      </c>
      <c r="D8" s="425" t="s">
        <v>3409</v>
      </c>
      <c r="E8" s="425" t="s">
        <v>3476</v>
      </c>
      <c r="F8" s="425" t="s">
        <v>3780</v>
      </c>
      <c r="G8" s="425" t="s">
        <v>3834</v>
      </c>
      <c r="H8" s="425" t="s">
        <v>3493</v>
      </c>
      <c r="I8" s="425" t="s">
        <v>3796</v>
      </c>
      <c r="J8" s="425" t="s">
        <v>3850</v>
      </c>
    </row>
    <row r="9" spans="1:10" ht="15" customHeight="1" x14ac:dyDescent="0.3">
      <c r="A9" s="29" t="s">
        <v>70</v>
      </c>
      <c r="B9" s="427" t="s">
        <v>3470</v>
      </c>
      <c r="C9" s="427" t="s">
        <v>3775</v>
      </c>
      <c r="D9" s="427" t="s">
        <v>2350</v>
      </c>
      <c r="E9" s="427" t="s">
        <v>3477</v>
      </c>
      <c r="F9" s="427" t="s">
        <v>3781</v>
      </c>
      <c r="G9" s="427" t="s">
        <v>3835</v>
      </c>
      <c r="H9" s="427" t="s">
        <v>3494</v>
      </c>
      <c r="I9" s="427" t="s">
        <v>3797</v>
      </c>
      <c r="J9" s="427" t="s">
        <v>3851</v>
      </c>
    </row>
    <row r="10" spans="1:10" x14ac:dyDescent="0.3">
      <c r="A10" s="29" t="s">
        <v>72</v>
      </c>
      <c r="B10" s="427" t="s">
        <v>3171</v>
      </c>
      <c r="C10" s="427" t="s">
        <v>2408</v>
      </c>
      <c r="D10" s="427" t="s">
        <v>2350</v>
      </c>
      <c r="E10" s="427" t="s">
        <v>3478</v>
      </c>
      <c r="F10" s="427" t="s">
        <v>3782</v>
      </c>
      <c r="G10" s="427" t="s">
        <v>3836</v>
      </c>
      <c r="H10" s="427" t="s">
        <v>3495</v>
      </c>
      <c r="I10" s="427" t="s">
        <v>3798</v>
      </c>
      <c r="J10" s="427" t="s">
        <v>3852</v>
      </c>
    </row>
    <row r="11" spans="1:10" x14ac:dyDescent="0.3">
      <c r="A11" s="29" t="s">
        <v>74</v>
      </c>
      <c r="B11" s="427" t="s">
        <v>3142</v>
      </c>
      <c r="C11" s="427" t="s">
        <v>3142</v>
      </c>
      <c r="D11" s="427" t="s">
        <v>3142</v>
      </c>
      <c r="E11" s="427" t="s">
        <v>3479</v>
      </c>
      <c r="F11" s="427" t="s">
        <v>3479</v>
      </c>
      <c r="G11" s="427" t="s">
        <v>3142</v>
      </c>
      <c r="H11" s="427" t="s">
        <v>3496</v>
      </c>
      <c r="I11" s="427" t="s">
        <v>3799</v>
      </c>
      <c r="J11" s="427" t="s">
        <v>3853</v>
      </c>
    </row>
    <row r="12" spans="1:10" x14ac:dyDescent="0.3">
      <c r="A12" s="421" t="s">
        <v>1111</v>
      </c>
      <c r="B12" s="425" t="s">
        <v>3471</v>
      </c>
      <c r="C12" s="425" t="s">
        <v>3776</v>
      </c>
      <c r="D12" s="425" t="s">
        <v>3832</v>
      </c>
      <c r="E12" s="425" t="s">
        <v>3480</v>
      </c>
      <c r="F12" s="425" t="s">
        <v>3783</v>
      </c>
      <c r="G12" s="425" t="s">
        <v>3837</v>
      </c>
      <c r="H12" s="425" t="s">
        <v>3497</v>
      </c>
      <c r="I12" s="425" t="s">
        <v>3800</v>
      </c>
      <c r="J12" s="425" t="s">
        <v>3854</v>
      </c>
    </row>
    <row r="13" spans="1:10" x14ac:dyDescent="0.3">
      <c r="A13" s="29" t="s">
        <v>78</v>
      </c>
      <c r="B13" s="427" t="s">
        <v>3472</v>
      </c>
      <c r="C13" s="427" t="s">
        <v>3777</v>
      </c>
      <c r="D13" s="427" t="s">
        <v>3759</v>
      </c>
      <c r="E13" s="427" t="s">
        <v>3481</v>
      </c>
      <c r="F13" s="427" t="s">
        <v>3784</v>
      </c>
      <c r="G13" s="427" t="s">
        <v>3838</v>
      </c>
      <c r="H13" s="427" t="s">
        <v>3498</v>
      </c>
      <c r="I13" s="427" t="s">
        <v>3801</v>
      </c>
      <c r="J13" s="427" t="s">
        <v>3855</v>
      </c>
    </row>
    <row r="14" spans="1:10" x14ac:dyDescent="0.3">
      <c r="A14" s="29" t="s">
        <v>136</v>
      </c>
      <c r="B14" s="427" t="s">
        <v>3473</v>
      </c>
      <c r="C14" s="427" t="s">
        <v>3778</v>
      </c>
      <c r="D14" s="427" t="s">
        <v>2385</v>
      </c>
      <c r="E14" s="427" t="s">
        <v>3482</v>
      </c>
      <c r="F14" s="427" t="s">
        <v>3785</v>
      </c>
      <c r="G14" s="427" t="s">
        <v>3839</v>
      </c>
      <c r="H14" s="427" t="s">
        <v>3499</v>
      </c>
      <c r="I14" s="427" t="s">
        <v>3802</v>
      </c>
      <c r="J14" s="427" t="s">
        <v>3856</v>
      </c>
    </row>
    <row r="15" spans="1:10" x14ac:dyDescent="0.3">
      <c r="A15" s="29" t="s">
        <v>1110</v>
      </c>
      <c r="B15" s="427" t="s">
        <v>3405</v>
      </c>
      <c r="C15" s="427" t="s">
        <v>2372</v>
      </c>
      <c r="D15" s="427" t="s">
        <v>2350</v>
      </c>
      <c r="E15" s="427" t="s">
        <v>3483</v>
      </c>
      <c r="F15" s="427" t="s">
        <v>3786</v>
      </c>
      <c r="G15" s="427" t="s">
        <v>3840</v>
      </c>
      <c r="H15" s="427" t="s">
        <v>3500</v>
      </c>
      <c r="I15" s="427" t="s">
        <v>3803</v>
      </c>
      <c r="J15" s="427" t="s">
        <v>3857</v>
      </c>
    </row>
    <row r="16" spans="1:10" x14ac:dyDescent="0.3">
      <c r="A16" s="421" t="s">
        <v>83</v>
      </c>
      <c r="B16" s="425" t="s">
        <v>3474</v>
      </c>
      <c r="C16" s="425" t="s">
        <v>2350</v>
      </c>
      <c r="D16" s="425" t="s">
        <v>3126</v>
      </c>
      <c r="E16" s="425" t="s">
        <v>3484</v>
      </c>
      <c r="F16" s="425" t="s">
        <v>3787</v>
      </c>
      <c r="G16" s="425" t="s">
        <v>3841</v>
      </c>
      <c r="H16" s="425" t="s">
        <v>3501</v>
      </c>
      <c r="I16" s="425" t="s">
        <v>3804</v>
      </c>
      <c r="J16" s="425" t="s">
        <v>3858</v>
      </c>
    </row>
    <row r="17" spans="1:10" x14ac:dyDescent="0.3">
      <c r="A17" s="274" t="s">
        <v>87</v>
      </c>
      <c r="B17" s="427" t="s">
        <v>2370</v>
      </c>
      <c r="C17" s="427" t="s">
        <v>2350</v>
      </c>
      <c r="D17" s="427" t="s">
        <v>3171</v>
      </c>
      <c r="E17" s="427" t="s">
        <v>3485</v>
      </c>
      <c r="F17" s="427" t="s">
        <v>3788</v>
      </c>
      <c r="G17" s="427" t="s">
        <v>3842</v>
      </c>
      <c r="H17" s="427" t="s">
        <v>3502</v>
      </c>
      <c r="I17" s="427" t="s">
        <v>3805</v>
      </c>
      <c r="J17" s="427" t="s">
        <v>3859</v>
      </c>
    </row>
    <row r="18" spans="1:10" x14ac:dyDescent="0.3">
      <c r="A18" s="274" t="s">
        <v>85</v>
      </c>
      <c r="B18" s="427" t="s">
        <v>2400</v>
      </c>
      <c r="C18" s="427" t="s">
        <v>3142</v>
      </c>
      <c r="D18" s="427" t="s">
        <v>2400</v>
      </c>
      <c r="E18" s="427" t="s">
        <v>3486</v>
      </c>
      <c r="F18" s="427" t="s">
        <v>3789</v>
      </c>
      <c r="G18" s="427" t="s">
        <v>3843</v>
      </c>
      <c r="H18" s="427" t="s">
        <v>3503</v>
      </c>
      <c r="I18" s="427" t="s">
        <v>3806</v>
      </c>
      <c r="J18" s="427" t="s">
        <v>3860</v>
      </c>
    </row>
    <row r="19" spans="1:10" x14ac:dyDescent="0.3">
      <c r="A19" s="277" t="s">
        <v>29</v>
      </c>
      <c r="B19" s="425" t="s">
        <v>3474</v>
      </c>
      <c r="C19" s="425" t="s">
        <v>2408</v>
      </c>
      <c r="D19" s="425" t="s">
        <v>2401</v>
      </c>
      <c r="E19" s="425" t="s">
        <v>3487</v>
      </c>
      <c r="F19" s="425" t="s">
        <v>3790</v>
      </c>
      <c r="G19" s="425" t="s">
        <v>3844</v>
      </c>
      <c r="H19" s="425" t="s">
        <v>3504</v>
      </c>
      <c r="I19" s="425" t="s">
        <v>3807</v>
      </c>
      <c r="J19" s="425" t="s">
        <v>3861</v>
      </c>
    </row>
    <row r="20" spans="1:10" x14ac:dyDescent="0.3">
      <c r="A20" s="274" t="s">
        <v>1109</v>
      </c>
      <c r="B20" s="427" t="s">
        <v>2400</v>
      </c>
      <c r="C20" s="427" t="s">
        <v>3135</v>
      </c>
      <c r="D20" s="427" t="s">
        <v>2350</v>
      </c>
      <c r="E20" s="427" t="s">
        <v>3488</v>
      </c>
      <c r="F20" s="427" t="s">
        <v>3791</v>
      </c>
      <c r="G20" s="427" t="s">
        <v>3845</v>
      </c>
      <c r="H20" s="427" t="s">
        <v>3505</v>
      </c>
      <c r="I20" s="427" t="s">
        <v>3808</v>
      </c>
      <c r="J20" s="427" t="s">
        <v>3862</v>
      </c>
    </row>
    <row r="21" spans="1:10" x14ac:dyDescent="0.3">
      <c r="A21" s="274" t="s">
        <v>1108</v>
      </c>
      <c r="B21" s="427" t="s">
        <v>2350</v>
      </c>
      <c r="C21" s="427" t="s">
        <v>3142</v>
      </c>
      <c r="D21" s="427" t="s">
        <v>2350</v>
      </c>
      <c r="E21" s="427" t="s">
        <v>3489</v>
      </c>
      <c r="F21" s="427" t="s">
        <v>3792</v>
      </c>
      <c r="G21" s="427" t="s">
        <v>3846</v>
      </c>
      <c r="H21" s="427" t="s">
        <v>3506</v>
      </c>
      <c r="I21" s="427" t="s">
        <v>3809</v>
      </c>
      <c r="J21" s="427" t="s">
        <v>3863</v>
      </c>
    </row>
    <row r="22" spans="1:10" x14ac:dyDescent="0.3">
      <c r="A22" s="274" t="s">
        <v>1107</v>
      </c>
      <c r="B22" s="427" t="s">
        <v>2401</v>
      </c>
      <c r="C22" s="427" t="s">
        <v>3409</v>
      </c>
      <c r="D22" s="427" t="s">
        <v>2350</v>
      </c>
      <c r="E22" s="427" t="s">
        <v>3490</v>
      </c>
      <c r="F22" s="427" t="s">
        <v>3793</v>
      </c>
      <c r="G22" s="427" t="s">
        <v>3847</v>
      </c>
      <c r="H22" s="427" t="s">
        <v>3507</v>
      </c>
      <c r="I22" s="427" t="s">
        <v>3810</v>
      </c>
      <c r="J22" s="427" t="s">
        <v>3864</v>
      </c>
    </row>
    <row r="23" spans="1:10" x14ac:dyDescent="0.3">
      <c r="A23" s="274" t="s">
        <v>1125</v>
      </c>
      <c r="B23" s="427" t="s">
        <v>2350</v>
      </c>
      <c r="C23" s="427" t="s">
        <v>2350</v>
      </c>
      <c r="D23" s="427" t="s">
        <v>3135</v>
      </c>
      <c r="E23" s="427" t="s">
        <v>3491</v>
      </c>
      <c r="F23" s="427" t="s">
        <v>3794</v>
      </c>
      <c r="G23" s="427" t="s">
        <v>3848</v>
      </c>
      <c r="H23" s="427" t="s">
        <v>3508</v>
      </c>
      <c r="I23" s="427" t="s">
        <v>3811</v>
      </c>
      <c r="J23" s="427" t="s">
        <v>3865</v>
      </c>
    </row>
    <row r="24" spans="1:10" ht="2.85" customHeight="1" x14ac:dyDescent="0.3">
      <c r="A24" s="292"/>
      <c r="B24" s="288"/>
      <c r="C24" s="286"/>
      <c r="D24" s="286"/>
      <c r="E24" s="286"/>
      <c r="F24" s="286"/>
      <c r="G24" s="286"/>
      <c r="H24" s="269"/>
      <c r="I24" s="269"/>
      <c r="J24" s="269"/>
    </row>
    <row r="25" spans="1:10" ht="28.65" customHeight="1" x14ac:dyDescent="0.3">
      <c r="A25" s="290" t="s">
        <v>1113</v>
      </c>
      <c r="B25" s="288"/>
      <c r="C25" s="286"/>
      <c r="D25" s="286"/>
      <c r="E25" s="373"/>
      <c r="F25" s="286"/>
      <c r="G25" s="373"/>
      <c r="H25" s="374"/>
      <c r="I25" s="374"/>
      <c r="J25" s="374"/>
    </row>
    <row r="26" spans="1:10" ht="2.85" customHeight="1" x14ac:dyDescent="0.3">
      <c r="A26" s="274"/>
      <c r="B26" s="272"/>
      <c r="C26" s="283"/>
      <c r="D26" s="283"/>
      <c r="E26" s="283"/>
      <c r="F26" s="283"/>
      <c r="G26" s="283"/>
    </row>
    <row r="27" spans="1:10" ht="15" customHeight="1" x14ac:dyDescent="0.3">
      <c r="A27" s="264" t="s">
        <v>1112</v>
      </c>
      <c r="B27" s="279" t="s">
        <v>42</v>
      </c>
      <c r="C27" s="279" t="s">
        <v>42</v>
      </c>
      <c r="D27" s="279" t="s">
        <v>42</v>
      </c>
      <c r="E27" s="376" t="s">
        <v>42</v>
      </c>
      <c r="F27" s="280"/>
      <c r="G27" s="280"/>
      <c r="H27" s="279" t="s">
        <v>42</v>
      </c>
      <c r="I27" s="279" t="s">
        <v>42</v>
      </c>
      <c r="J27" s="279" t="s">
        <v>42</v>
      </c>
    </row>
    <row r="28" spans="1:10" x14ac:dyDescent="0.3">
      <c r="A28" s="277" t="s">
        <v>68</v>
      </c>
      <c r="B28" s="425" t="s">
        <v>3509</v>
      </c>
      <c r="C28" s="425" t="s">
        <v>3812</v>
      </c>
      <c r="D28" s="425" t="s">
        <v>3866</v>
      </c>
      <c r="E28" s="425" t="s">
        <v>3520</v>
      </c>
      <c r="F28" s="425" t="s">
        <v>3819</v>
      </c>
      <c r="G28" s="425" t="s">
        <v>3879</v>
      </c>
      <c r="H28" s="279" t="s">
        <v>42</v>
      </c>
      <c r="I28" s="279" t="s">
        <v>42</v>
      </c>
      <c r="J28" s="279" t="s">
        <v>42</v>
      </c>
    </row>
    <row r="29" spans="1:10" ht="15" customHeight="1" x14ac:dyDescent="0.3">
      <c r="A29" s="274" t="s">
        <v>70</v>
      </c>
      <c r="B29" s="427" t="s">
        <v>3510</v>
      </c>
      <c r="C29" s="427" t="s">
        <v>3576</v>
      </c>
      <c r="D29" s="427" t="s">
        <v>3867</v>
      </c>
      <c r="E29" s="427" t="s">
        <v>3521</v>
      </c>
      <c r="F29" s="427" t="s">
        <v>3820</v>
      </c>
      <c r="G29" s="427" t="s">
        <v>3880</v>
      </c>
      <c r="H29" s="279" t="s">
        <v>42</v>
      </c>
      <c r="I29" s="279" t="s">
        <v>42</v>
      </c>
      <c r="J29" s="279" t="s">
        <v>42</v>
      </c>
    </row>
    <row r="30" spans="1:10" x14ac:dyDescent="0.3">
      <c r="A30" s="274" t="s">
        <v>72</v>
      </c>
      <c r="B30" s="427" t="s">
        <v>3511</v>
      </c>
      <c r="C30" s="427" t="s">
        <v>3813</v>
      </c>
      <c r="D30" s="427" t="s">
        <v>3868</v>
      </c>
      <c r="E30" s="427" t="s">
        <v>3522</v>
      </c>
      <c r="F30" s="427" t="s">
        <v>3821</v>
      </c>
      <c r="G30" s="427" t="s">
        <v>3881</v>
      </c>
      <c r="H30" s="279" t="s">
        <v>42</v>
      </c>
      <c r="I30" s="279" t="s">
        <v>42</v>
      </c>
      <c r="J30" s="279" t="s">
        <v>42</v>
      </c>
    </row>
    <row r="31" spans="1:10" x14ac:dyDescent="0.3">
      <c r="A31" s="274" t="s">
        <v>74</v>
      </c>
      <c r="B31" s="427" t="s">
        <v>3135</v>
      </c>
      <c r="C31" s="427" t="s">
        <v>3135</v>
      </c>
      <c r="D31" s="427" t="s">
        <v>3142</v>
      </c>
      <c r="E31" s="427" t="s">
        <v>3523</v>
      </c>
      <c r="F31" s="427" t="s">
        <v>3822</v>
      </c>
      <c r="G31" s="427" t="s">
        <v>3142</v>
      </c>
      <c r="H31" s="279" t="s">
        <v>42</v>
      </c>
      <c r="I31" s="279" t="s">
        <v>42</v>
      </c>
      <c r="J31" s="279" t="s">
        <v>42</v>
      </c>
    </row>
    <row r="32" spans="1:10" x14ac:dyDescent="0.3">
      <c r="A32" s="277" t="s">
        <v>1111</v>
      </c>
      <c r="B32" s="425" t="s">
        <v>3512</v>
      </c>
      <c r="C32" s="425" t="s">
        <v>3814</v>
      </c>
      <c r="D32" s="425" t="s">
        <v>3869</v>
      </c>
      <c r="E32" s="425" t="s">
        <v>3524</v>
      </c>
      <c r="F32" s="425" t="s">
        <v>3823</v>
      </c>
      <c r="G32" s="425" t="s">
        <v>3882</v>
      </c>
      <c r="H32" s="279" t="s">
        <v>42</v>
      </c>
      <c r="I32" s="279" t="s">
        <v>42</v>
      </c>
      <c r="J32" s="279" t="s">
        <v>42</v>
      </c>
    </row>
    <row r="33" spans="1:10" x14ac:dyDescent="0.3">
      <c r="A33" s="274" t="s">
        <v>78</v>
      </c>
      <c r="B33" s="427" t="s">
        <v>3513</v>
      </c>
      <c r="C33" s="427" t="s">
        <v>3815</v>
      </c>
      <c r="D33" s="427" t="s">
        <v>3870</v>
      </c>
      <c r="E33" s="427" t="s">
        <v>3525</v>
      </c>
      <c r="F33" s="427" t="s">
        <v>3824</v>
      </c>
      <c r="G33" s="427" t="s">
        <v>3883</v>
      </c>
      <c r="H33" s="279" t="s">
        <v>42</v>
      </c>
      <c r="I33" s="279" t="s">
        <v>42</v>
      </c>
      <c r="J33" s="279" t="s">
        <v>42</v>
      </c>
    </row>
    <row r="34" spans="1:10" x14ac:dyDescent="0.3">
      <c r="A34" s="274" t="s">
        <v>136</v>
      </c>
      <c r="B34" s="427" t="s">
        <v>3514</v>
      </c>
      <c r="C34" s="427" t="s">
        <v>3816</v>
      </c>
      <c r="D34" s="427" t="s">
        <v>3871</v>
      </c>
      <c r="E34" s="427" t="s">
        <v>3526</v>
      </c>
      <c r="F34" s="427" t="s">
        <v>3825</v>
      </c>
      <c r="G34" s="427" t="s">
        <v>3884</v>
      </c>
      <c r="H34" s="279" t="s">
        <v>42</v>
      </c>
      <c r="I34" s="279" t="s">
        <v>42</v>
      </c>
      <c r="J34" s="279" t="s">
        <v>42</v>
      </c>
    </row>
    <row r="35" spans="1:10" x14ac:dyDescent="0.3">
      <c r="A35" s="274" t="s">
        <v>1110</v>
      </c>
      <c r="B35" s="427" t="s">
        <v>3515</v>
      </c>
      <c r="C35" s="427" t="s">
        <v>3817</v>
      </c>
      <c r="D35" s="427" t="s">
        <v>3872</v>
      </c>
      <c r="E35" s="427" t="s">
        <v>3527</v>
      </c>
      <c r="F35" s="427" t="s">
        <v>3826</v>
      </c>
      <c r="G35" s="427" t="s">
        <v>3023</v>
      </c>
      <c r="H35" s="279" t="s">
        <v>42</v>
      </c>
      <c r="I35" s="279" t="s">
        <v>42</v>
      </c>
      <c r="J35" s="279" t="s">
        <v>42</v>
      </c>
    </row>
    <row r="36" spans="1:10" x14ac:dyDescent="0.3">
      <c r="A36" s="277" t="s">
        <v>83</v>
      </c>
      <c r="B36" s="425" t="s">
        <v>3516</v>
      </c>
      <c r="C36" s="425" t="s">
        <v>3445</v>
      </c>
      <c r="D36" s="425" t="s">
        <v>3873</v>
      </c>
      <c r="E36" s="425" t="s">
        <v>3528</v>
      </c>
      <c r="F36" s="425" t="s">
        <v>3827</v>
      </c>
      <c r="G36" s="425" t="s">
        <v>3885</v>
      </c>
      <c r="H36" s="279" t="s">
        <v>42</v>
      </c>
      <c r="I36" s="279" t="s">
        <v>42</v>
      </c>
      <c r="J36" s="279" t="s">
        <v>42</v>
      </c>
    </row>
    <row r="37" spans="1:10" x14ac:dyDescent="0.3">
      <c r="A37" s="274" t="s">
        <v>87</v>
      </c>
      <c r="B37" s="427" t="s">
        <v>3517</v>
      </c>
      <c r="C37" s="427" t="s">
        <v>3445</v>
      </c>
      <c r="D37" s="427" t="s">
        <v>3874</v>
      </c>
      <c r="E37" s="427" t="s">
        <v>3529</v>
      </c>
      <c r="F37" s="427" t="s">
        <v>3828</v>
      </c>
      <c r="G37" s="427" t="s">
        <v>3886</v>
      </c>
      <c r="H37" s="279" t="s">
        <v>42</v>
      </c>
      <c r="I37" s="279" t="s">
        <v>42</v>
      </c>
      <c r="J37" s="279" t="s">
        <v>42</v>
      </c>
    </row>
    <row r="38" spans="1:10" x14ac:dyDescent="0.3">
      <c r="A38" s="274" t="s">
        <v>85</v>
      </c>
      <c r="B38" s="427" t="s">
        <v>2477</v>
      </c>
      <c r="C38" s="427" t="s">
        <v>3135</v>
      </c>
      <c r="D38" s="427" t="s">
        <v>3875</v>
      </c>
      <c r="E38" s="427" t="s">
        <v>3530</v>
      </c>
      <c r="F38" s="427" t="s">
        <v>3141</v>
      </c>
      <c r="G38" s="427" t="s">
        <v>3887</v>
      </c>
      <c r="H38" s="279" t="s">
        <v>42</v>
      </c>
      <c r="I38" s="279" t="s">
        <v>42</v>
      </c>
      <c r="J38" s="279" t="s">
        <v>42</v>
      </c>
    </row>
    <row r="39" spans="1:10" x14ac:dyDescent="0.3">
      <c r="A39" s="277" t="s">
        <v>29</v>
      </c>
      <c r="B39" s="425" t="s">
        <v>3518</v>
      </c>
      <c r="C39" s="425" t="s">
        <v>3818</v>
      </c>
      <c r="D39" s="425" t="s">
        <v>3042</v>
      </c>
      <c r="E39" s="425" t="s">
        <v>3531</v>
      </c>
      <c r="F39" s="425" t="s">
        <v>3769</v>
      </c>
      <c r="G39" s="425" t="s">
        <v>3888</v>
      </c>
      <c r="H39" s="279" t="s">
        <v>42</v>
      </c>
      <c r="I39" s="279" t="s">
        <v>42</v>
      </c>
      <c r="J39" s="279" t="s">
        <v>42</v>
      </c>
    </row>
    <row r="40" spans="1:10" x14ac:dyDescent="0.3">
      <c r="A40" s="274" t="s">
        <v>1109</v>
      </c>
      <c r="B40" s="427" t="s">
        <v>2477</v>
      </c>
      <c r="C40" s="427" t="s">
        <v>2402</v>
      </c>
      <c r="D40" s="427" t="s">
        <v>3876</v>
      </c>
      <c r="E40" s="427" t="s">
        <v>2911</v>
      </c>
      <c r="F40" s="427" t="s">
        <v>2400</v>
      </c>
      <c r="G40" s="427" t="s">
        <v>3889</v>
      </c>
      <c r="H40" s="279" t="s">
        <v>42</v>
      </c>
      <c r="I40" s="279" t="s">
        <v>42</v>
      </c>
      <c r="J40" s="279" t="s">
        <v>42</v>
      </c>
    </row>
    <row r="41" spans="1:10" x14ac:dyDescent="0.3">
      <c r="A41" s="274" t="s">
        <v>1108</v>
      </c>
      <c r="B41" s="427" t="s">
        <v>2403</v>
      </c>
      <c r="C41" s="427" t="s">
        <v>3146</v>
      </c>
      <c r="D41" s="427" t="s">
        <v>3877</v>
      </c>
      <c r="E41" s="427" t="s">
        <v>3532</v>
      </c>
      <c r="F41" s="427" t="s">
        <v>3829</v>
      </c>
      <c r="G41" s="427" t="s">
        <v>3890</v>
      </c>
      <c r="H41" s="279" t="s">
        <v>42</v>
      </c>
      <c r="I41" s="279" t="s">
        <v>42</v>
      </c>
      <c r="J41" s="279" t="s">
        <v>42</v>
      </c>
    </row>
    <row r="42" spans="1:10" x14ac:dyDescent="0.3">
      <c r="A42" s="274" t="s">
        <v>1107</v>
      </c>
      <c r="B42" s="427" t="s">
        <v>3519</v>
      </c>
      <c r="C42" s="427" t="s">
        <v>2371</v>
      </c>
      <c r="D42" s="427" t="s">
        <v>3878</v>
      </c>
      <c r="E42" s="427" t="s">
        <v>3533</v>
      </c>
      <c r="F42" s="427" t="s">
        <v>3830</v>
      </c>
      <c r="G42" s="427" t="s">
        <v>3891</v>
      </c>
      <c r="H42" s="279" t="s">
        <v>42</v>
      </c>
      <c r="I42" s="279" t="s">
        <v>42</v>
      </c>
      <c r="J42" s="279" t="s">
        <v>42</v>
      </c>
    </row>
    <row r="43" spans="1:10" x14ac:dyDescent="0.3">
      <c r="A43" s="274" t="s">
        <v>1125</v>
      </c>
      <c r="B43" s="427" t="s">
        <v>2483</v>
      </c>
      <c r="C43" s="427" t="s">
        <v>2485</v>
      </c>
      <c r="D43" s="427" t="s">
        <v>3022</v>
      </c>
      <c r="E43" s="427" t="s">
        <v>2618</v>
      </c>
      <c r="F43" s="427" t="s">
        <v>3595</v>
      </c>
      <c r="G43" s="427" t="s">
        <v>3892</v>
      </c>
      <c r="H43" s="279" t="s">
        <v>42</v>
      </c>
      <c r="I43" s="279" t="s">
        <v>42</v>
      </c>
      <c r="J43" s="279" t="s">
        <v>42</v>
      </c>
    </row>
    <row r="44" spans="1:10" ht="3" customHeight="1" x14ac:dyDescent="0.3">
      <c r="A44" s="269"/>
      <c r="B44" s="269"/>
      <c r="C44" s="269"/>
      <c r="D44" s="269"/>
      <c r="E44" s="269"/>
      <c r="F44" s="269"/>
      <c r="G44" s="269"/>
      <c r="H44" s="269"/>
      <c r="I44" s="269"/>
      <c r="J44" s="269"/>
    </row>
    <row r="45" spans="1:10" ht="2.85" customHeight="1" x14ac:dyDescent="0.3"/>
    <row r="46" spans="1:10" ht="18" customHeight="1" x14ac:dyDescent="0.3">
      <c r="A46" s="481" t="s">
        <v>1948</v>
      </c>
      <c r="B46" s="481"/>
      <c r="C46" s="481"/>
      <c r="D46" s="481"/>
      <c r="E46" s="481"/>
      <c r="F46" s="481"/>
      <c r="G46" s="481"/>
      <c r="H46" s="481"/>
      <c r="I46" s="481"/>
      <c r="J46" s="481"/>
    </row>
    <row r="47" spans="1:10" ht="30" customHeight="1" x14ac:dyDescent="0.3">
      <c r="A47" s="482" t="s">
        <v>1105</v>
      </c>
      <c r="B47" s="482"/>
      <c r="C47" s="482"/>
      <c r="D47" s="482"/>
      <c r="E47" s="482"/>
      <c r="F47" s="482"/>
      <c r="G47" s="482"/>
      <c r="H47" s="482"/>
      <c r="I47" s="482"/>
      <c r="J47" s="482"/>
    </row>
    <row r="48" spans="1:10" ht="28.65" customHeight="1" x14ac:dyDescent="0.3">
      <c r="A48" s="463" t="s">
        <v>1949</v>
      </c>
      <c r="B48" s="463"/>
      <c r="C48" s="463"/>
      <c r="D48" s="463"/>
      <c r="E48" s="463"/>
      <c r="F48" s="463"/>
      <c r="G48" s="463"/>
      <c r="H48" s="463"/>
      <c r="I48" s="463"/>
      <c r="J48" s="463"/>
    </row>
    <row r="49" spans="1:10" ht="28.8" customHeight="1" x14ac:dyDescent="0.3">
      <c r="A49" s="371"/>
      <c r="B49" s="371"/>
      <c r="C49" s="371"/>
      <c r="D49" s="371"/>
      <c r="E49" s="371"/>
      <c r="F49" s="371"/>
      <c r="G49" s="371"/>
      <c r="H49" s="371"/>
      <c r="I49" s="371"/>
      <c r="J49" s="371"/>
    </row>
    <row r="50" spans="1:10" ht="15" customHeight="1" x14ac:dyDescent="0.3"/>
    <row r="51" spans="1:10" ht="15" customHeight="1" x14ac:dyDescent="0.3"/>
    <row r="57" spans="1:10" ht="28.65" customHeight="1" x14ac:dyDescent="0.3">
      <c r="A57" s="463"/>
      <c r="B57" s="463"/>
      <c r="C57" s="463"/>
      <c r="D57" s="463"/>
      <c r="E57" s="463"/>
      <c r="F57" s="463"/>
      <c r="G57" s="463"/>
    </row>
  </sheetData>
  <mergeCells count="8">
    <mergeCell ref="A48:J48"/>
    <mergeCell ref="A57:G57"/>
    <mergeCell ref="A4:A5"/>
    <mergeCell ref="B4:D4"/>
    <mergeCell ref="E4:G4"/>
    <mergeCell ref="H4:J4"/>
    <mergeCell ref="A46:J46"/>
    <mergeCell ref="A47:J47"/>
  </mergeCells>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916F22-91C9-4D49-B70D-064D51544CA8}">
  <sheetPr>
    <tabColor rgb="FF00B050"/>
  </sheetPr>
  <dimension ref="A1:G46"/>
  <sheetViews>
    <sheetView view="pageLayout" zoomScaleNormal="100" workbookViewId="0">
      <selection activeCell="C28" sqref="C28:C43"/>
    </sheetView>
  </sheetViews>
  <sheetFormatPr defaultColWidth="8.88671875" defaultRowHeight="14.4" x14ac:dyDescent="0.3"/>
  <cols>
    <col min="1" max="1" width="31.88671875" style="217" customWidth="1"/>
    <col min="2" max="4" width="19.109375" style="217" customWidth="1"/>
    <col min="5" max="5" width="6.44140625" style="217" customWidth="1"/>
    <col min="6" max="6" width="31" style="217" bestFit="1" customWidth="1"/>
    <col min="7" max="7" width="19.44140625" style="217" customWidth="1"/>
    <col min="8" max="9" width="23" style="217" customWidth="1"/>
    <col min="10" max="10" width="20.44140625" style="217" bestFit="1" customWidth="1"/>
    <col min="11" max="16384" width="8.88671875" style="217"/>
  </cols>
  <sheetData>
    <row r="1" spans="1:7" x14ac:dyDescent="0.3">
      <c r="A1" s="418" t="s">
        <v>15</v>
      </c>
      <c r="F1" s="194"/>
      <c r="G1" s="194"/>
    </row>
    <row r="2" spans="1:7" x14ac:dyDescent="0.3">
      <c r="A2" s="418" t="s">
        <v>1136</v>
      </c>
    </row>
    <row r="3" spans="1:7" x14ac:dyDescent="0.3">
      <c r="A3" s="419" t="s">
        <v>1215</v>
      </c>
      <c r="B3" s="42"/>
      <c r="C3" s="42"/>
      <c r="D3" s="42"/>
    </row>
    <row r="4" spans="1:7" ht="18" customHeight="1" x14ac:dyDescent="0.3">
      <c r="A4" s="470"/>
      <c r="B4" s="311" t="s">
        <v>1130</v>
      </c>
      <c r="C4" s="476" t="s">
        <v>1129</v>
      </c>
      <c r="D4" s="477"/>
    </row>
    <row r="5" spans="1:7" ht="18" customHeight="1" x14ac:dyDescent="0.3">
      <c r="A5" s="474"/>
      <c r="B5" s="478" t="s">
        <v>1128</v>
      </c>
      <c r="C5" s="479"/>
      <c r="D5" s="310" t="s">
        <v>1127</v>
      </c>
    </row>
    <row r="6" spans="1:7" ht="3.6" customHeight="1" x14ac:dyDescent="0.3">
      <c r="A6" s="92"/>
      <c r="B6" s="317"/>
      <c r="C6" s="317"/>
      <c r="D6" s="317"/>
    </row>
    <row r="7" spans="1:7" ht="15" customHeight="1" x14ac:dyDescent="0.3">
      <c r="A7" s="420" t="s">
        <v>1135</v>
      </c>
      <c r="B7" s="425" t="s">
        <v>3659</v>
      </c>
      <c r="C7" s="425" t="s">
        <v>3662</v>
      </c>
      <c r="D7" s="425" t="s">
        <v>3679</v>
      </c>
    </row>
    <row r="8" spans="1:7" x14ac:dyDescent="0.3">
      <c r="A8" s="421" t="s">
        <v>68</v>
      </c>
      <c r="B8" s="425" t="s">
        <v>3660</v>
      </c>
      <c r="C8" s="425" t="s">
        <v>3663</v>
      </c>
      <c r="D8" s="425" t="s">
        <v>3680</v>
      </c>
    </row>
    <row r="9" spans="1:7" ht="15" customHeight="1" x14ac:dyDescent="0.3">
      <c r="A9" s="29" t="s">
        <v>70</v>
      </c>
      <c r="B9" s="427" t="s">
        <v>2398</v>
      </c>
      <c r="C9" s="427" t="s">
        <v>3664</v>
      </c>
      <c r="D9" s="427" t="s">
        <v>3681</v>
      </c>
    </row>
    <row r="10" spans="1:7" x14ac:dyDescent="0.3">
      <c r="A10" s="29" t="s">
        <v>72</v>
      </c>
      <c r="B10" s="427" t="s">
        <v>3126</v>
      </c>
      <c r="C10" s="427" t="s">
        <v>3665</v>
      </c>
      <c r="D10" s="427" t="s">
        <v>3682</v>
      </c>
    </row>
    <row r="11" spans="1:7" x14ac:dyDescent="0.3">
      <c r="A11" s="29" t="s">
        <v>74</v>
      </c>
      <c r="B11" s="427" t="s">
        <v>3135</v>
      </c>
      <c r="C11" s="427" t="s">
        <v>3666</v>
      </c>
      <c r="D11" s="427" t="s">
        <v>3683</v>
      </c>
    </row>
    <row r="12" spans="1:7" x14ac:dyDescent="0.3">
      <c r="A12" s="421" t="s">
        <v>1111</v>
      </c>
      <c r="B12" s="425" t="s">
        <v>2385</v>
      </c>
      <c r="C12" s="425" t="s">
        <v>3667</v>
      </c>
      <c r="D12" s="425" t="s">
        <v>3684</v>
      </c>
    </row>
    <row r="13" spans="1:7" x14ac:dyDescent="0.3">
      <c r="A13" s="274" t="s">
        <v>78</v>
      </c>
      <c r="B13" s="427" t="s">
        <v>3661</v>
      </c>
      <c r="C13" s="427" t="s">
        <v>3668</v>
      </c>
      <c r="D13" s="427" t="s">
        <v>3685</v>
      </c>
    </row>
    <row r="14" spans="1:7" x14ac:dyDescent="0.3">
      <c r="A14" s="274" t="s">
        <v>136</v>
      </c>
      <c r="B14" s="427" t="s">
        <v>3067</v>
      </c>
      <c r="C14" s="427" t="s">
        <v>3669</v>
      </c>
      <c r="D14" s="427" t="s">
        <v>3686</v>
      </c>
    </row>
    <row r="15" spans="1:7" x14ac:dyDescent="0.3">
      <c r="A15" s="274" t="s">
        <v>1110</v>
      </c>
      <c r="B15" s="427" t="s">
        <v>3142</v>
      </c>
      <c r="C15" s="427" t="s">
        <v>3670</v>
      </c>
      <c r="D15" s="427" t="s">
        <v>3687</v>
      </c>
    </row>
    <row r="16" spans="1:7" x14ac:dyDescent="0.3">
      <c r="A16" s="277" t="s">
        <v>83</v>
      </c>
      <c r="B16" s="425" t="s">
        <v>2817</v>
      </c>
      <c r="C16" s="425" t="s">
        <v>3671</v>
      </c>
      <c r="D16" s="425" t="s">
        <v>3688</v>
      </c>
    </row>
    <row r="17" spans="1:6" x14ac:dyDescent="0.3">
      <c r="A17" s="274" t="s">
        <v>87</v>
      </c>
      <c r="B17" s="427" t="s">
        <v>2392</v>
      </c>
      <c r="C17" s="427" t="s">
        <v>3672</v>
      </c>
      <c r="D17" s="427" t="s">
        <v>3689</v>
      </c>
    </row>
    <row r="18" spans="1:6" x14ac:dyDescent="0.3">
      <c r="A18" s="274" t="s">
        <v>85</v>
      </c>
      <c r="B18" s="427" t="s">
        <v>2392</v>
      </c>
      <c r="C18" s="427" t="s">
        <v>3673</v>
      </c>
      <c r="D18" s="427" t="s">
        <v>3690</v>
      </c>
    </row>
    <row r="19" spans="1:6" x14ac:dyDescent="0.3">
      <c r="A19" s="277" t="s">
        <v>29</v>
      </c>
      <c r="B19" s="425" t="s">
        <v>2401</v>
      </c>
      <c r="C19" s="425" t="s">
        <v>3674</v>
      </c>
      <c r="D19" s="425" t="s">
        <v>3691</v>
      </c>
    </row>
    <row r="20" spans="1:6" x14ac:dyDescent="0.3">
      <c r="A20" s="274" t="s">
        <v>1118</v>
      </c>
      <c r="B20" s="427" t="s">
        <v>3142</v>
      </c>
      <c r="C20" s="427" t="s">
        <v>3675</v>
      </c>
      <c r="D20" s="427" t="s">
        <v>3692</v>
      </c>
    </row>
    <row r="21" spans="1:6" x14ac:dyDescent="0.3">
      <c r="A21" s="274" t="s">
        <v>1108</v>
      </c>
      <c r="B21" s="427" t="s">
        <v>2350</v>
      </c>
      <c r="C21" s="427" t="s">
        <v>3676</v>
      </c>
      <c r="D21" s="427" t="s">
        <v>3693</v>
      </c>
    </row>
    <row r="22" spans="1:6" x14ac:dyDescent="0.3">
      <c r="A22" s="274" t="s">
        <v>1107</v>
      </c>
      <c r="B22" s="427" t="s">
        <v>3135</v>
      </c>
      <c r="C22" s="427" t="s">
        <v>3677</v>
      </c>
      <c r="D22" s="427" t="s">
        <v>3694</v>
      </c>
    </row>
    <row r="23" spans="1:6" x14ac:dyDescent="0.3">
      <c r="A23" s="274" t="s">
        <v>1106</v>
      </c>
      <c r="B23" s="427" t="s">
        <v>2350</v>
      </c>
      <c r="C23" s="427" t="s">
        <v>3678</v>
      </c>
      <c r="D23" s="427" t="s">
        <v>3695</v>
      </c>
    </row>
    <row r="24" spans="1:6" ht="3.6" customHeight="1" x14ac:dyDescent="0.3">
      <c r="A24" s="42"/>
      <c r="B24" s="312"/>
      <c r="C24" s="312"/>
      <c r="D24" s="312"/>
    </row>
    <row r="25" spans="1:6" ht="28.65" customHeight="1" x14ac:dyDescent="0.3">
      <c r="A25" s="290" t="s">
        <v>1113</v>
      </c>
      <c r="B25" s="286"/>
      <c r="C25" s="286"/>
      <c r="D25" s="318"/>
      <c r="E25" s="313"/>
      <c r="F25" s="313"/>
    </row>
    <row r="26" spans="1:6" ht="2.85" customHeight="1" x14ac:dyDescent="0.3">
      <c r="A26" s="274"/>
      <c r="B26" s="283"/>
      <c r="C26" s="283"/>
      <c r="D26" s="314"/>
      <c r="E26" s="313"/>
      <c r="F26" s="313"/>
    </row>
    <row r="27" spans="1:6" ht="15" customHeight="1" x14ac:dyDescent="0.3">
      <c r="A27" s="264" t="s">
        <v>1135</v>
      </c>
      <c r="B27" s="315" t="s">
        <v>42</v>
      </c>
      <c r="C27" s="315" t="s">
        <v>42</v>
      </c>
      <c r="D27" s="314" t="s">
        <v>42</v>
      </c>
      <c r="E27" s="316"/>
    </row>
    <row r="28" spans="1:6" x14ac:dyDescent="0.3">
      <c r="A28" s="277" t="s">
        <v>68</v>
      </c>
      <c r="B28" s="425" t="s">
        <v>3696</v>
      </c>
      <c r="C28" s="425" t="s">
        <v>3707</v>
      </c>
      <c r="D28" s="314" t="s">
        <v>42</v>
      </c>
      <c r="E28" s="316"/>
    </row>
    <row r="29" spans="1:6" ht="15" customHeight="1" x14ac:dyDescent="0.3">
      <c r="A29" s="274" t="s">
        <v>70</v>
      </c>
      <c r="B29" s="427" t="s">
        <v>3697</v>
      </c>
      <c r="C29" s="427" t="s">
        <v>3708</v>
      </c>
      <c r="D29" s="314" t="s">
        <v>42</v>
      </c>
      <c r="E29" s="313"/>
    </row>
    <row r="30" spans="1:6" x14ac:dyDescent="0.3">
      <c r="A30" s="274" t="s">
        <v>72</v>
      </c>
      <c r="B30" s="427" t="s">
        <v>3698</v>
      </c>
      <c r="C30" s="427" t="s">
        <v>3709</v>
      </c>
      <c r="D30" s="314" t="s">
        <v>42</v>
      </c>
      <c r="E30" s="313"/>
    </row>
    <row r="31" spans="1:6" x14ac:dyDescent="0.3">
      <c r="A31" s="274" t="s">
        <v>74</v>
      </c>
      <c r="B31" s="427" t="s">
        <v>3143</v>
      </c>
      <c r="C31" s="427" t="s">
        <v>2912</v>
      </c>
      <c r="D31" s="314" t="s">
        <v>42</v>
      </c>
      <c r="E31" s="313"/>
    </row>
    <row r="32" spans="1:6" x14ac:dyDescent="0.3">
      <c r="A32" s="277" t="s">
        <v>1111</v>
      </c>
      <c r="B32" s="425" t="s">
        <v>3699</v>
      </c>
      <c r="C32" s="425" t="s">
        <v>3710</v>
      </c>
      <c r="D32" s="314" t="s">
        <v>42</v>
      </c>
      <c r="E32" s="316"/>
    </row>
    <row r="33" spans="1:5" x14ac:dyDescent="0.3">
      <c r="A33" s="274" t="s">
        <v>78</v>
      </c>
      <c r="B33" s="427" t="s">
        <v>3700</v>
      </c>
      <c r="C33" s="427" t="s">
        <v>3711</v>
      </c>
      <c r="D33" s="314" t="s">
        <v>42</v>
      </c>
      <c r="E33" s="313"/>
    </row>
    <row r="34" spans="1:5" x14ac:dyDescent="0.3">
      <c r="A34" s="274" t="s">
        <v>136</v>
      </c>
      <c r="B34" s="427" t="s">
        <v>3701</v>
      </c>
      <c r="C34" s="427" t="s">
        <v>3712</v>
      </c>
      <c r="D34" s="314" t="s">
        <v>42</v>
      </c>
      <c r="E34" s="313"/>
    </row>
    <row r="35" spans="1:5" x14ac:dyDescent="0.3">
      <c r="A35" s="274" t="s">
        <v>1110</v>
      </c>
      <c r="B35" s="427" t="s">
        <v>2427</v>
      </c>
      <c r="C35" s="427" t="s">
        <v>3713</v>
      </c>
      <c r="D35" s="314" t="s">
        <v>42</v>
      </c>
      <c r="E35" s="313"/>
    </row>
    <row r="36" spans="1:5" x14ac:dyDescent="0.3">
      <c r="A36" s="277" t="s">
        <v>83</v>
      </c>
      <c r="B36" s="425" t="s">
        <v>3702</v>
      </c>
      <c r="C36" s="425" t="s">
        <v>3714</v>
      </c>
      <c r="D36" s="314" t="s">
        <v>42</v>
      </c>
      <c r="E36" s="316"/>
    </row>
    <row r="37" spans="1:5" x14ac:dyDescent="0.3">
      <c r="A37" s="274" t="s">
        <v>87</v>
      </c>
      <c r="B37" s="427" t="s">
        <v>3703</v>
      </c>
      <c r="C37" s="427" t="s">
        <v>3715</v>
      </c>
      <c r="D37" s="314" t="s">
        <v>42</v>
      </c>
      <c r="E37" s="313"/>
    </row>
    <row r="38" spans="1:5" x14ac:dyDescent="0.3">
      <c r="A38" s="274" t="s">
        <v>85</v>
      </c>
      <c r="B38" s="427" t="s">
        <v>3704</v>
      </c>
      <c r="C38" s="427" t="s">
        <v>3716</v>
      </c>
      <c r="D38" s="314" t="s">
        <v>42</v>
      </c>
      <c r="E38" s="313"/>
    </row>
    <row r="39" spans="1:5" x14ac:dyDescent="0.3">
      <c r="A39" s="277" t="s">
        <v>29</v>
      </c>
      <c r="B39" s="425" t="s">
        <v>3007</v>
      </c>
      <c r="C39" s="425" t="s">
        <v>3717</v>
      </c>
      <c r="D39" s="315" t="s">
        <v>42</v>
      </c>
      <c r="E39" s="313"/>
    </row>
    <row r="40" spans="1:5" x14ac:dyDescent="0.3">
      <c r="A40" s="274" t="s">
        <v>1118</v>
      </c>
      <c r="B40" s="427" t="s">
        <v>2191</v>
      </c>
      <c r="C40" s="427" t="s">
        <v>3024</v>
      </c>
      <c r="D40" s="314" t="s">
        <v>42</v>
      </c>
      <c r="E40" s="313"/>
    </row>
    <row r="41" spans="1:5" x14ac:dyDescent="0.3">
      <c r="A41" s="274" t="s">
        <v>1108</v>
      </c>
      <c r="B41" s="427" t="s">
        <v>3705</v>
      </c>
      <c r="C41" s="427" t="s">
        <v>3718</v>
      </c>
      <c r="D41" s="314" t="s">
        <v>42</v>
      </c>
      <c r="E41" s="313"/>
    </row>
    <row r="42" spans="1:5" x14ac:dyDescent="0.3">
      <c r="A42" s="274" t="s">
        <v>1107</v>
      </c>
      <c r="B42" s="427" t="s">
        <v>3096</v>
      </c>
      <c r="C42" s="427" t="s">
        <v>3719</v>
      </c>
      <c r="D42" s="314" t="s">
        <v>42</v>
      </c>
      <c r="E42" s="313"/>
    </row>
    <row r="43" spans="1:5" x14ac:dyDescent="0.3">
      <c r="A43" s="274" t="s">
        <v>1106</v>
      </c>
      <c r="B43" s="427" t="s">
        <v>3706</v>
      </c>
      <c r="C43" s="427" t="s">
        <v>2676</v>
      </c>
      <c r="D43" s="314" t="s">
        <v>42</v>
      </c>
      <c r="E43" s="313"/>
    </row>
    <row r="44" spans="1:5" ht="2.25" customHeight="1" x14ac:dyDescent="0.3">
      <c r="A44" s="42"/>
      <c r="B44" s="42"/>
      <c r="C44" s="42"/>
      <c r="D44" s="42"/>
    </row>
    <row r="45" spans="1:5" ht="25.5" customHeight="1" x14ac:dyDescent="0.3">
      <c r="A45" s="483" t="s">
        <v>1134</v>
      </c>
      <c r="B45" s="483"/>
      <c r="C45" s="483"/>
      <c r="D45" s="483"/>
    </row>
    <row r="46" spans="1:5" ht="29.1" customHeight="1" x14ac:dyDescent="0.3">
      <c r="A46" s="480" t="s">
        <v>1117</v>
      </c>
      <c r="B46" s="480"/>
      <c r="C46" s="480"/>
      <c r="D46" s="480"/>
    </row>
  </sheetData>
  <mergeCells count="5">
    <mergeCell ref="A4:A5"/>
    <mergeCell ref="C4:D4"/>
    <mergeCell ref="B5:C5"/>
    <mergeCell ref="A46:D46"/>
    <mergeCell ref="A45:D45"/>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3858C5-D5D5-408C-9731-7810589CEAB3}">
  <sheetPr>
    <tabColor rgb="FF00B050"/>
  </sheetPr>
  <dimension ref="A1:J57"/>
  <sheetViews>
    <sheetView showWhiteSpace="0" view="pageLayout" zoomScaleNormal="100" workbookViewId="0">
      <selection activeCell="A10" sqref="A1:A10"/>
    </sheetView>
  </sheetViews>
  <sheetFormatPr defaultColWidth="0.33203125" defaultRowHeight="14.4" x14ac:dyDescent="0.3"/>
  <cols>
    <col min="1" max="1" width="25.5546875" style="265" customWidth="1"/>
    <col min="2" max="4" width="11.44140625" style="265" customWidth="1"/>
    <col min="5" max="7" width="14.21875" style="265" bestFit="1" customWidth="1"/>
    <col min="8" max="8" width="12.109375" style="265" bestFit="1" customWidth="1"/>
    <col min="9" max="9" width="13.6640625" style="265" bestFit="1" customWidth="1"/>
    <col min="10" max="10" width="12.109375" style="265" bestFit="1" customWidth="1"/>
    <col min="11" max="4050" width="11.44140625" style="265" customWidth="1"/>
    <col min="4051" max="14848" width="0.33203125" style="265"/>
    <col min="14849" max="16384" width="11.44140625" style="265" customWidth="1"/>
  </cols>
  <sheetData>
    <row r="1" spans="1:10" x14ac:dyDescent="0.3">
      <c r="A1" s="418" t="s">
        <v>16</v>
      </c>
      <c r="B1" s="304"/>
      <c r="C1" s="304"/>
      <c r="D1" s="304"/>
      <c r="E1" s="304"/>
      <c r="F1" s="304"/>
      <c r="G1" s="304"/>
    </row>
    <row r="2" spans="1:10" x14ac:dyDescent="0.3">
      <c r="A2" s="418" t="s">
        <v>1955</v>
      </c>
      <c r="B2" s="304"/>
      <c r="C2" s="304"/>
      <c r="D2" s="304"/>
      <c r="E2" s="304"/>
      <c r="F2" s="304"/>
      <c r="G2" s="304"/>
    </row>
    <row r="3" spans="1:10" x14ac:dyDescent="0.3">
      <c r="A3" s="419" t="s">
        <v>1952</v>
      </c>
      <c r="B3" s="303"/>
      <c r="C3" s="303"/>
      <c r="D3" s="303"/>
      <c r="E3" s="303"/>
      <c r="F3" s="303"/>
      <c r="G3" s="303"/>
    </row>
    <row r="4" spans="1:10" ht="18" customHeight="1" x14ac:dyDescent="0.3">
      <c r="A4" s="470"/>
      <c r="B4" s="464" t="s">
        <v>616</v>
      </c>
      <c r="C4" s="464"/>
      <c r="D4" s="464"/>
      <c r="E4" s="465" t="s">
        <v>1114</v>
      </c>
      <c r="F4" s="464"/>
      <c r="G4" s="464"/>
      <c r="H4" s="465" t="s">
        <v>1947</v>
      </c>
      <c r="I4" s="464"/>
      <c r="J4" s="464"/>
    </row>
    <row r="5" spans="1:10" ht="18" customHeight="1" x14ac:dyDescent="0.3">
      <c r="A5" s="474"/>
      <c r="B5" s="372" t="s">
        <v>1946</v>
      </c>
      <c r="C5" s="372" t="s">
        <v>1945</v>
      </c>
      <c r="D5" s="372" t="s">
        <v>1085</v>
      </c>
      <c r="E5" s="298" t="s">
        <v>1946</v>
      </c>
      <c r="F5" s="372" t="s">
        <v>1945</v>
      </c>
      <c r="G5" s="372" t="s">
        <v>1085</v>
      </c>
      <c r="H5" s="298" t="s">
        <v>1946</v>
      </c>
      <c r="I5" s="372" t="s">
        <v>1945</v>
      </c>
      <c r="J5" s="372" t="s">
        <v>1085</v>
      </c>
    </row>
    <row r="6" spans="1:10" ht="3.6" customHeight="1" x14ac:dyDescent="0.3">
      <c r="A6" s="422"/>
      <c r="B6" s="295"/>
      <c r="C6" s="295"/>
      <c r="D6" s="295"/>
      <c r="E6" s="295"/>
      <c r="F6" s="295"/>
      <c r="G6" s="295"/>
    </row>
    <row r="7" spans="1:10" ht="15" customHeight="1" x14ac:dyDescent="0.3">
      <c r="A7" s="420" t="s">
        <v>1112</v>
      </c>
      <c r="B7" s="425" t="s">
        <v>3659</v>
      </c>
      <c r="C7" s="425" t="s">
        <v>3660</v>
      </c>
      <c r="D7" s="425" t="s">
        <v>3956</v>
      </c>
      <c r="E7" s="425" t="s">
        <v>3662</v>
      </c>
      <c r="F7" s="425" t="s">
        <v>3893</v>
      </c>
      <c r="G7" s="425" t="s">
        <v>3958</v>
      </c>
      <c r="H7" s="425" t="s">
        <v>3679</v>
      </c>
      <c r="I7" s="425" t="s">
        <v>3910</v>
      </c>
      <c r="J7" s="425" t="s">
        <v>3974</v>
      </c>
    </row>
    <row r="8" spans="1:10" x14ac:dyDescent="0.3">
      <c r="A8" s="421" t="s">
        <v>68</v>
      </c>
      <c r="B8" s="425" t="s">
        <v>3660</v>
      </c>
      <c r="C8" s="425" t="s">
        <v>2372</v>
      </c>
      <c r="D8" s="425" t="s">
        <v>3171</v>
      </c>
      <c r="E8" s="425" t="s">
        <v>3663</v>
      </c>
      <c r="F8" s="425" t="s">
        <v>3894</v>
      </c>
      <c r="G8" s="425" t="s">
        <v>3959</v>
      </c>
      <c r="H8" s="425" t="s">
        <v>3680</v>
      </c>
      <c r="I8" s="425" t="s">
        <v>3911</v>
      </c>
      <c r="J8" s="425" t="s">
        <v>3975</v>
      </c>
    </row>
    <row r="9" spans="1:10" ht="15" customHeight="1" x14ac:dyDescent="0.3">
      <c r="A9" s="29" t="s">
        <v>70</v>
      </c>
      <c r="B9" s="427" t="s">
        <v>2398</v>
      </c>
      <c r="C9" s="427" t="s">
        <v>2398</v>
      </c>
      <c r="D9" s="427" t="s">
        <v>3135</v>
      </c>
      <c r="E9" s="427" t="s">
        <v>3664</v>
      </c>
      <c r="F9" s="427" t="s">
        <v>3895</v>
      </c>
      <c r="G9" s="427" t="s">
        <v>3960</v>
      </c>
      <c r="H9" s="427" t="s">
        <v>3681</v>
      </c>
      <c r="I9" s="427" t="s">
        <v>3912</v>
      </c>
      <c r="J9" s="427" t="s">
        <v>3976</v>
      </c>
    </row>
    <row r="10" spans="1:10" x14ac:dyDescent="0.3">
      <c r="A10" s="29" t="s">
        <v>72</v>
      </c>
      <c r="B10" s="427" t="s">
        <v>3126</v>
      </c>
      <c r="C10" s="427" t="s">
        <v>2398</v>
      </c>
      <c r="D10" s="427" t="s">
        <v>3171</v>
      </c>
      <c r="E10" s="427" t="s">
        <v>3665</v>
      </c>
      <c r="F10" s="427" t="s">
        <v>3896</v>
      </c>
      <c r="G10" s="427" t="s">
        <v>3961</v>
      </c>
      <c r="H10" s="427" t="s">
        <v>3682</v>
      </c>
      <c r="I10" s="427" t="s">
        <v>3913</v>
      </c>
      <c r="J10" s="427" t="s">
        <v>3977</v>
      </c>
    </row>
    <row r="11" spans="1:10" x14ac:dyDescent="0.3">
      <c r="A11" s="274" t="s">
        <v>74</v>
      </c>
      <c r="B11" s="427" t="s">
        <v>3135</v>
      </c>
      <c r="C11" s="427" t="s">
        <v>3142</v>
      </c>
      <c r="D11" s="427" t="s">
        <v>3135</v>
      </c>
      <c r="E11" s="427" t="s">
        <v>3666</v>
      </c>
      <c r="F11" s="427" t="s">
        <v>3897</v>
      </c>
      <c r="G11" s="427" t="s">
        <v>3962</v>
      </c>
      <c r="H11" s="427" t="s">
        <v>3683</v>
      </c>
      <c r="I11" s="427" t="s">
        <v>3914</v>
      </c>
      <c r="J11" s="427" t="s">
        <v>3978</v>
      </c>
    </row>
    <row r="12" spans="1:10" x14ac:dyDescent="0.3">
      <c r="A12" s="277" t="s">
        <v>1111</v>
      </c>
      <c r="B12" s="425" t="s">
        <v>2385</v>
      </c>
      <c r="C12" s="425" t="s">
        <v>2401</v>
      </c>
      <c r="D12" s="425" t="s">
        <v>3602</v>
      </c>
      <c r="E12" s="425" t="s">
        <v>3667</v>
      </c>
      <c r="F12" s="425" t="s">
        <v>3898</v>
      </c>
      <c r="G12" s="425" t="s">
        <v>3963</v>
      </c>
      <c r="H12" s="425" t="s">
        <v>3684</v>
      </c>
      <c r="I12" s="425" t="s">
        <v>3915</v>
      </c>
      <c r="J12" s="425" t="s">
        <v>3979</v>
      </c>
    </row>
    <row r="13" spans="1:10" x14ac:dyDescent="0.3">
      <c r="A13" s="274" t="s">
        <v>78</v>
      </c>
      <c r="B13" s="427" t="s">
        <v>3661</v>
      </c>
      <c r="C13" s="427" t="s">
        <v>2400</v>
      </c>
      <c r="D13" s="427" t="s">
        <v>3127</v>
      </c>
      <c r="E13" s="427" t="s">
        <v>3668</v>
      </c>
      <c r="F13" s="427" t="s">
        <v>3899</v>
      </c>
      <c r="G13" s="427" t="s">
        <v>3964</v>
      </c>
      <c r="H13" s="427" t="s">
        <v>3685</v>
      </c>
      <c r="I13" s="427" t="s">
        <v>3916</v>
      </c>
      <c r="J13" s="427" t="s">
        <v>3980</v>
      </c>
    </row>
    <row r="14" spans="1:10" x14ac:dyDescent="0.3">
      <c r="A14" s="274" t="s">
        <v>136</v>
      </c>
      <c r="B14" s="427" t="s">
        <v>3067</v>
      </c>
      <c r="C14" s="427" t="s">
        <v>2350</v>
      </c>
      <c r="D14" s="427" t="s">
        <v>3126</v>
      </c>
      <c r="E14" s="427" t="s">
        <v>3669</v>
      </c>
      <c r="F14" s="427" t="s">
        <v>3900</v>
      </c>
      <c r="G14" s="427" t="s">
        <v>3965</v>
      </c>
      <c r="H14" s="427" t="s">
        <v>3686</v>
      </c>
      <c r="I14" s="427" t="s">
        <v>3917</v>
      </c>
      <c r="J14" s="427" t="s">
        <v>3981</v>
      </c>
    </row>
    <row r="15" spans="1:10" x14ac:dyDescent="0.3">
      <c r="A15" s="274" t="s">
        <v>1110</v>
      </c>
      <c r="B15" s="427" t="s">
        <v>3142</v>
      </c>
      <c r="C15" s="427" t="s">
        <v>3142</v>
      </c>
      <c r="D15" s="427" t="s">
        <v>3142</v>
      </c>
      <c r="E15" s="427" t="s">
        <v>3670</v>
      </c>
      <c r="F15" s="427" t="s">
        <v>3901</v>
      </c>
      <c r="G15" s="427" t="s">
        <v>3966</v>
      </c>
      <c r="H15" s="427" t="s">
        <v>3687</v>
      </c>
      <c r="I15" s="427" t="s">
        <v>3918</v>
      </c>
      <c r="J15" s="427" t="s">
        <v>3982</v>
      </c>
    </row>
    <row r="16" spans="1:10" x14ac:dyDescent="0.3">
      <c r="A16" s="277" t="s">
        <v>83</v>
      </c>
      <c r="B16" s="425" t="s">
        <v>2817</v>
      </c>
      <c r="C16" s="425" t="s">
        <v>2350</v>
      </c>
      <c r="D16" s="425" t="s">
        <v>3957</v>
      </c>
      <c r="E16" s="425" t="s">
        <v>3671</v>
      </c>
      <c r="F16" s="425" t="s">
        <v>3902</v>
      </c>
      <c r="G16" s="425" t="s">
        <v>3967</v>
      </c>
      <c r="H16" s="425" t="s">
        <v>3688</v>
      </c>
      <c r="I16" s="425" t="s">
        <v>3919</v>
      </c>
      <c r="J16" s="425" t="s">
        <v>3983</v>
      </c>
    </row>
    <row r="17" spans="1:10" x14ac:dyDescent="0.3">
      <c r="A17" s="274" t="s">
        <v>87</v>
      </c>
      <c r="B17" s="427" t="s">
        <v>2392</v>
      </c>
      <c r="C17" s="427" t="s">
        <v>3135</v>
      </c>
      <c r="D17" s="427" t="s">
        <v>2345</v>
      </c>
      <c r="E17" s="427" t="s">
        <v>3672</v>
      </c>
      <c r="F17" s="427" t="s">
        <v>3903</v>
      </c>
      <c r="G17" s="427" t="s">
        <v>3968</v>
      </c>
      <c r="H17" s="427" t="s">
        <v>3689</v>
      </c>
      <c r="I17" s="427" t="s">
        <v>3920</v>
      </c>
      <c r="J17" s="427" t="s">
        <v>3984</v>
      </c>
    </row>
    <row r="18" spans="1:10" x14ac:dyDescent="0.3">
      <c r="A18" s="274" t="s">
        <v>85</v>
      </c>
      <c r="B18" s="427" t="s">
        <v>2392</v>
      </c>
      <c r="C18" s="427" t="s">
        <v>3146</v>
      </c>
      <c r="D18" s="427" t="s">
        <v>2345</v>
      </c>
      <c r="E18" s="427" t="s">
        <v>3673</v>
      </c>
      <c r="F18" s="427" t="s">
        <v>3904</v>
      </c>
      <c r="G18" s="427" t="s">
        <v>3969</v>
      </c>
      <c r="H18" s="427" t="s">
        <v>3690</v>
      </c>
      <c r="I18" s="427" t="s">
        <v>3921</v>
      </c>
      <c r="J18" s="427" t="s">
        <v>3985</v>
      </c>
    </row>
    <row r="19" spans="1:10" x14ac:dyDescent="0.3">
      <c r="A19" s="277" t="s">
        <v>29</v>
      </c>
      <c r="B19" s="425" t="s">
        <v>2401</v>
      </c>
      <c r="C19" s="425" t="s">
        <v>3135</v>
      </c>
      <c r="D19" s="425" t="s">
        <v>2401</v>
      </c>
      <c r="E19" s="425" t="s">
        <v>3674</v>
      </c>
      <c r="F19" s="425" t="s">
        <v>3905</v>
      </c>
      <c r="G19" s="425" t="s">
        <v>3970</v>
      </c>
      <c r="H19" s="425" t="s">
        <v>3691</v>
      </c>
      <c r="I19" s="425" t="s">
        <v>3922</v>
      </c>
      <c r="J19" s="425" t="s">
        <v>3986</v>
      </c>
    </row>
    <row r="20" spans="1:10" x14ac:dyDescent="0.3">
      <c r="A20" s="274" t="s">
        <v>1109</v>
      </c>
      <c r="B20" s="427" t="s">
        <v>3142</v>
      </c>
      <c r="C20" s="427" t="s">
        <v>3142</v>
      </c>
      <c r="D20" s="427" t="s">
        <v>3142</v>
      </c>
      <c r="E20" s="427" t="s">
        <v>3675</v>
      </c>
      <c r="F20" s="427" t="s">
        <v>3906</v>
      </c>
      <c r="G20" s="427" t="s">
        <v>3090</v>
      </c>
      <c r="H20" s="427" t="s">
        <v>3692</v>
      </c>
      <c r="I20" s="427" t="s">
        <v>3923</v>
      </c>
      <c r="J20" s="427" t="s">
        <v>3987</v>
      </c>
    </row>
    <row r="21" spans="1:10" x14ac:dyDescent="0.3">
      <c r="A21" s="274" t="s">
        <v>1108</v>
      </c>
      <c r="B21" s="427" t="s">
        <v>2350</v>
      </c>
      <c r="C21" s="427" t="s">
        <v>3142</v>
      </c>
      <c r="D21" s="427" t="s">
        <v>2350</v>
      </c>
      <c r="E21" s="427" t="s">
        <v>3676</v>
      </c>
      <c r="F21" s="427" t="s">
        <v>3907</v>
      </c>
      <c r="G21" s="427" t="s">
        <v>3971</v>
      </c>
      <c r="H21" s="427" t="s">
        <v>3693</v>
      </c>
      <c r="I21" s="427" t="s">
        <v>3924</v>
      </c>
      <c r="J21" s="427" t="s">
        <v>3988</v>
      </c>
    </row>
    <row r="22" spans="1:10" x14ac:dyDescent="0.3">
      <c r="A22" s="274" t="s">
        <v>1107</v>
      </c>
      <c r="B22" s="427" t="s">
        <v>3135</v>
      </c>
      <c r="C22" s="427" t="s">
        <v>3142</v>
      </c>
      <c r="D22" s="427" t="s">
        <v>3135</v>
      </c>
      <c r="E22" s="427" t="s">
        <v>3677</v>
      </c>
      <c r="F22" s="427" t="s">
        <v>3908</v>
      </c>
      <c r="G22" s="427" t="s">
        <v>3972</v>
      </c>
      <c r="H22" s="427" t="s">
        <v>3694</v>
      </c>
      <c r="I22" s="427" t="s">
        <v>3925</v>
      </c>
      <c r="J22" s="427" t="s">
        <v>3989</v>
      </c>
    </row>
    <row r="23" spans="1:10" x14ac:dyDescent="0.3">
      <c r="A23" s="274" t="s">
        <v>1125</v>
      </c>
      <c r="B23" s="427" t="s">
        <v>2350</v>
      </c>
      <c r="C23" s="427" t="s">
        <v>3142</v>
      </c>
      <c r="D23" s="427" t="s">
        <v>2350</v>
      </c>
      <c r="E23" s="427" t="s">
        <v>3678</v>
      </c>
      <c r="F23" s="427" t="s">
        <v>3909</v>
      </c>
      <c r="G23" s="427" t="s">
        <v>3973</v>
      </c>
      <c r="H23" s="427" t="s">
        <v>3695</v>
      </c>
      <c r="I23" s="427" t="s">
        <v>3926</v>
      </c>
      <c r="J23" s="427" t="s">
        <v>3990</v>
      </c>
    </row>
    <row r="24" spans="1:10" ht="2.85" customHeight="1" x14ac:dyDescent="0.3">
      <c r="A24" s="292"/>
      <c r="B24" s="288"/>
      <c r="C24" s="286"/>
      <c r="D24" s="286"/>
      <c r="E24" s="286"/>
      <c r="F24" s="286"/>
      <c r="G24" s="286"/>
      <c r="H24" s="269"/>
      <c r="I24" s="269"/>
      <c r="J24" s="269"/>
    </row>
    <row r="25" spans="1:10" ht="28.65" customHeight="1" x14ac:dyDescent="0.3">
      <c r="A25" s="290" t="s">
        <v>1113</v>
      </c>
      <c r="B25" s="288"/>
      <c r="C25" s="286"/>
      <c r="D25" s="286"/>
      <c r="E25" s="373"/>
      <c r="F25" s="286"/>
      <c r="G25" s="373"/>
      <c r="H25" s="374"/>
      <c r="I25" s="374"/>
      <c r="J25" s="374"/>
    </row>
    <row r="26" spans="1:10" ht="2.85" customHeight="1" x14ac:dyDescent="0.3">
      <c r="A26" s="274"/>
      <c r="B26" s="272"/>
      <c r="C26" s="283"/>
      <c r="D26" s="283"/>
      <c r="E26" s="283"/>
      <c r="F26" s="283"/>
      <c r="G26" s="283"/>
    </row>
    <row r="27" spans="1:10" ht="15" customHeight="1" x14ac:dyDescent="0.3">
      <c r="A27" s="264" t="s">
        <v>1112</v>
      </c>
      <c r="B27" s="279" t="s">
        <v>42</v>
      </c>
      <c r="C27" s="279" t="s">
        <v>42</v>
      </c>
      <c r="D27" s="279" t="s">
        <v>42</v>
      </c>
      <c r="E27" s="376" t="s">
        <v>42</v>
      </c>
      <c r="F27" s="280"/>
      <c r="G27" s="280"/>
      <c r="H27" s="279" t="s">
        <v>42</v>
      </c>
      <c r="I27" s="279" t="s">
        <v>42</v>
      </c>
      <c r="J27" s="279" t="s">
        <v>42</v>
      </c>
    </row>
    <row r="28" spans="1:10" x14ac:dyDescent="0.3">
      <c r="A28" s="277" t="s">
        <v>68</v>
      </c>
      <c r="B28" s="425" t="s">
        <v>3696</v>
      </c>
      <c r="C28" s="425" t="s">
        <v>3927</v>
      </c>
      <c r="D28" s="425" t="s">
        <v>3991</v>
      </c>
      <c r="E28" s="425" t="s">
        <v>3707</v>
      </c>
      <c r="F28" s="425" t="s">
        <v>3941</v>
      </c>
      <c r="G28" s="425" t="s">
        <v>4001</v>
      </c>
      <c r="H28" s="279" t="s">
        <v>42</v>
      </c>
      <c r="I28" s="279" t="s">
        <v>42</v>
      </c>
      <c r="J28" s="279" t="s">
        <v>42</v>
      </c>
    </row>
    <row r="29" spans="1:10" ht="15" customHeight="1" x14ac:dyDescent="0.3">
      <c r="A29" s="274" t="s">
        <v>70</v>
      </c>
      <c r="B29" s="427" t="s">
        <v>3697</v>
      </c>
      <c r="C29" s="427" t="s">
        <v>3928</v>
      </c>
      <c r="D29" s="427" t="s">
        <v>3137</v>
      </c>
      <c r="E29" s="427" t="s">
        <v>3708</v>
      </c>
      <c r="F29" s="427" t="s">
        <v>3942</v>
      </c>
      <c r="G29" s="427" t="s">
        <v>3135</v>
      </c>
      <c r="H29" s="279" t="s">
        <v>42</v>
      </c>
      <c r="I29" s="279" t="s">
        <v>42</v>
      </c>
      <c r="J29" s="279" t="s">
        <v>42</v>
      </c>
    </row>
    <row r="30" spans="1:10" x14ac:dyDescent="0.3">
      <c r="A30" s="274" t="s">
        <v>72</v>
      </c>
      <c r="B30" s="427" t="s">
        <v>3698</v>
      </c>
      <c r="C30" s="427" t="s">
        <v>3929</v>
      </c>
      <c r="D30" s="427" t="s">
        <v>3992</v>
      </c>
      <c r="E30" s="427" t="s">
        <v>3709</v>
      </c>
      <c r="F30" s="427" t="s">
        <v>3943</v>
      </c>
      <c r="G30" s="427" t="s">
        <v>4002</v>
      </c>
      <c r="H30" s="279" t="s">
        <v>42</v>
      </c>
      <c r="I30" s="279" t="s">
        <v>42</v>
      </c>
      <c r="J30" s="279" t="s">
        <v>42</v>
      </c>
    </row>
    <row r="31" spans="1:10" x14ac:dyDescent="0.3">
      <c r="A31" s="274" t="s">
        <v>74</v>
      </c>
      <c r="B31" s="427" t="s">
        <v>3143</v>
      </c>
      <c r="C31" s="427" t="s">
        <v>3930</v>
      </c>
      <c r="D31" s="427" t="s">
        <v>3993</v>
      </c>
      <c r="E31" s="427" t="s">
        <v>2912</v>
      </c>
      <c r="F31" s="427" t="s">
        <v>3944</v>
      </c>
      <c r="G31" s="427" t="s">
        <v>2086</v>
      </c>
      <c r="H31" s="279" t="s">
        <v>42</v>
      </c>
      <c r="I31" s="279" t="s">
        <v>42</v>
      </c>
      <c r="J31" s="279" t="s">
        <v>42</v>
      </c>
    </row>
    <row r="32" spans="1:10" x14ac:dyDescent="0.3">
      <c r="A32" s="277" t="s">
        <v>1111</v>
      </c>
      <c r="B32" s="425" t="s">
        <v>3699</v>
      </c>
      <c r="C32" s="425" t="s">
        <v>3931</v>
      </c>
      <c r="D32" s="425" t="s">
        <v>3994</v>
      </c>
      <c r="E32" s="425" t="s">
        <v>3710</v>
      </c>
      <c r="F32" s="425" t="s">
        <v>3945</v>
      </c>
      <c r="G32" s="425" t="s">
        <v>4003</v>
      </c>
      <c r="H32" s="279" t="s">
        <v>42</v>
      </c>
      <c r="I32" s="279" t="s">
        <v>42</v>
      </c>
      <c r="J32" s="279" t="s">
        <v>42</v>
      </c>
    </row>
    <row r="33" spans="1:10" x14ac:dyDescent="0.3">
      <c r="A33" s="274" t="s">
        <v>78</v>
      </c>
      <c r="B33" s="427" t="s">
        <v>3700</v>
      </c>
      <c r="C33" s="427" t="s">
        <v>3932</v>
      </c>
      <c r="D33" s="427" t="s">
        <v>3995</v>
      </c>
      <c r="E33" s="427" t="s">
        <v>3711</v>
      </c>
      <c r="F33" s="427" t="s">
        <v>3946</v>
      </c>
      <c r="G33" s="427" t="s">
        <v>4004</v>
      </c>
      <c r="H33" s="279" t="s">
        <v>42</v>
      </c>
      <c r="I33" s="279" t="s">
        <v>42</v>
      </c>
      <c r="J33" s="279" t="s">
        <v>42</v>
      </c>
    </row>
    <row r="34" spans="1:10" x14ac:dyDescent="0.3">
      <c r="A34" s="274" t="s">
        <v>136</v>
      </c>
      <c r="B34" s="427" t="s">
        <v>3701</v>
      </c>
      <c r="C34" s="427" t="s">
        <v>3933</v>
      </c>
      <c r="D34" s="427" t="s">
        <v>3996</v>
      </c>
      <c r="E34" s="427" t="s">
        <v>3712</v>
      </c>
      <c r="F34" s="427" t="s">
        <v>3947</v>
      </c>
      <c r="G34" s="427" t="s">
        <v>4005</v>
      </c>
      <c r="H34" s="279" t="s">
        <v>42</v>
      </c>
      <c r="I34" s="279" t="s">
        <v>42</v>
      </c>
      <c r="J34" s="279" t="s">
        <v>42</v>
      </c>
    </row>
    <row r="35" spans="1:10" x14ac:dyDescent="0.3">
      <c r="A35" s="274" t="s">
        <v>1110</v>
      </c>
      <c r="B35" s="427" t="s">
        <v>2427</v>
      </c>
      <c r="C35" s="427" t="s">
        <v>3934</v>
      </c>
      <c r="D35" s="427" t="s">
        <v>3013</v>
      </c>
      <c r="E35" s="427" t="s">
        <v>3713</v>
      </c>
      <c r="F35" s="427" t="s">
        <v>3147</v>
      </c>
      <c r="G35" s="427" t="s">
        <v>4006</v>
      </c>
      <c r="H35" s="279" t="s">
        <v>42</v>
      </c>
      <c r="I35" s="279" t="s">
        <v>42</v>
      </c>
      <c r="J35" s="279" t="s">
        <v>42</v>
      </c>
    </row>
    <row r="36" spans="1:10" x14ac:dyDescent="0.3">
      <c r="A36" s="277" t="s">
        <v>83</v>
      </c>
      <c r="B36" s="425" t="s">
        <v>3702</v>
      </c>
      <c r="C36" s="425" t="s">
        <v>3935</v>
      </c>
      <c r="D36" s="425" t="s">
        <v>3997</v>
      </c>
      <c r="E36" s="425" t="s">
        <v>3714</v>
      </c>
      <c r="F36" s="425" t="s">
        <v>3948</v>
      </c>
      <c r="G36" s="425" t="s">
        <v>4007</v>
      </c>
      <c r="H36" s="279" t="s">
        <v>42</v>
      </c>
      <c r="I36" s="279" t="s">
        <v>42</v>
      </c>
      <c r="J36" s="279" t="s">
        <v>42</v>
      </c>
    </row>
    <row r="37" spans="1:10" x14ac:dyDescent="0.3">
      <c r="A37" s="274" t="s">
        <v>87</v>
      </c>
      <c r="B37" s="427" t="s">
        <v>3703</v>
      </c>
      <c r="C37" s="427" t="s">
        <v>3936</v>
      </c>
      <c r="D37" s="427" t="s">
        <v>3998</v>
      </c>
      <c r="E37" s="427" t="s">
        <v>3715</v>
      </c>
      <c r="F37" s="427" t="s">
        <v>3949</v>
      </c>
      <c r="G37" s="427" t="s">
        <v>4008</v>
      </c>
      <c r="H37" s="279" t="s">
        <v>42</v>
      </c>
      <c r="I37" s="279" t="s">
        <v>42</v>
      </c>
      <c r="J37" s="279" t="s">
        <v>42</v>
      </c>
    </row>
    <row r="38" spans="1:10" x14ac:dyDescent="0.3">
      <c r="A38" s="274" t="s">
        <v>85</v>
      </c>
      <c r="B38" s="427" t="s">
        <v>3704</v>
      </c>
      <c r="C38" s="427" t="s">
        <v>3937</v>
      </c>
      <c r="D38" s="427" t="s">
        <v>3999</v>
      </c>
      <c r="E38" s="427" t="s">
        <v>3716</v>
      </c>
      <c r="F38" s="427" t="s">
        <v>3950</v>
      </c>
      <c r="G38" s="427" t="s">
        <v>4009</v>
      </c>
      <c r="H38" s="279" t="s">
        <v>42</v>
      </c>
      <c r="I38" s="279" t="s">
        <v>42</v>
      </c>
      <c r="J38" s="279" t="s">
        <v>42</v>
      </c>
    </row>
    <row r="39" spans="1:10" x14ac:dyDescent="0.3">
      <c r="A39" s="277" t="s">
        <v>29</v>
      </c>
      <c r="B39" s="425" t="s">
        <v>3007</v>
      </c>
      <c r="C39" s="425" t="s">
        <v>3938</v>
      </c>
      <c r="D39" s="425" t="s">
        <v>3257</v>
      </c>
      <c r="E39" s="425" t="s">
        <v>3717</v>
      </c>
      <c r="F39" s="425" t="s">
        <v>3951</v>
      </c>
      <c r="G39" s="425" t="s">
        <v>4010</v>
      </c>
      <c r="H39" s="279" t="s">
        <v>42</v>
      </c>
      <c r="I39" s="279" t="s">
        <v>42</v>
      </c>
      <c r="J39" s="279" t="s">
        <v>42</v>
      </c>
    </row>
    <row r="40" spans="1:10" x14ac:dyDescent="0.3">
      <c r="A40" s="274" t="s">
        <v>1109</v>
      </c>
      <c r="B40" s="427" t="s">
        <v>2191</v>
      </c>
      <c r="C40" s="427" t="s">
        <v>3173</v>
      </c>
      <c r="D40" s="427" t="s">
        <v>3090</v>
      </c>
      <c r="E40" s="427" t="s">
        <v>3024</v>
      </c>
      <c r="F40" s="427" t="s">
        <v>3952</v>
      </c>
      <c r="G40" s="427" t="s">
        <v>3142</v>
      </c>
      <c r="H40" s="279" t="s">
        <v>42</v>
      </c>
      <c r="I40" s="279" t="s">
        <v>42</v>
      </c>
      <c r="J40" s="279" t="s">
        <v>42</v>
      </c>
    </row>
    <row r="41" spans="1:10" x14ac:dyDescent="0.3">
      <c r="A41" s="274" t="s">
        <v>1108</v>
      </c>
      <c r="B41" s="427" t="s">
        <v>3705</v>
      </c>
      <c r="C41" s="427" t="s">
        <v>2084</v>
      </c>
      <c r="D41" s="427" t="s">
        <v>3450</v>
      </c>
      <c r="E41" s="427" t="s">
        <v>3718</v>
      </c>
      <c r="F41" s="427" t="s">
        <v>3953</v>
      </c>
      <c r="G41" s="427" t="s">
        <v>4011</v>
      </c>
      <c r="H41" s="279" t="s">
        <v>42</v>
      </c>
      <c r="I41" s="279" t="s">
        <v>42</v>
      </c>
      <c r="J41" s="279" t="s">
        <v>42</v>
      </c>
    </row>
    <row r="42" spans="1:10" x14ac:dyDescent="0.3">
      <c r="A42" s="274" t="s">
        <v>1107</v>
      </c>
      <c r="B42" s="427" t="s">
        <v>3096</v>
      </c>
      <c r="C42" s="427" t="s">
        <v>3939</v>
      </c>
      <c r="D42" s="427" t="s">
        <v>4000</v>
      </c>
      <c r="E42" s="427" t="s">
        <v>3719</v>
      </c>
      <c r="F42" s="427" t="s">
        <v>3954</v>
      </c>
      <c r="G42" s="427" t="s">
        <v>4012</v>
      </c>
      <c r="H42" s="279" t="s">
        <v>42</v>
      </c>
      <c r="I42" s="279" t="s">
        <v>42</v>
      </c>
      <c r="J42" s="279" t="s">
        <v>42</v>
      </c>
    </row>
    <row r="43" spans="1:10" x14ac:dyDescent="0.3">
      <c r="A43" s="274" t="s">
        <v>1125</v>
      </c>
      <c r="B43" s="427" t="s">
        <v>3706</v>
      </c>
      <c r="C43" s="427" t="s">
        <v>3940</v>
      </c>
      <c r="D43" s="427" t="s">
        <v>2194</v>
      </c>
      <c r="E43" s="427" t="s">
        <v>2676</v>
      </c>
      <c r="F43" s="427" t="s">
        <v>3955</v>
      </c>
      <c r="G43" s="427" t="s">
        <v>3138</v>
      </c>
      <c r="H43" s="279" t="s">
        <v>42</v>
      </c>
      <c r="I43" s="279" t="s">
        <v>42</v>
      </c>
      <c r="J43" s="279" t="s">
        <v>42</v>
      </c>
    </row>
    <row r="44" spans="1:10" ht="3" customHeight="1" x14ac:dyDescent="0.3">
      <c r="A44" s="269"/>
      <c r="B44" s="269"/>
      <c r="C44" s="269"/>
      <c r="D44" s="269"/>
      <c r="E44" s="269"/>
      <c r="F44" s="269"/>
      <c r="G44" s="269"/>
      <c r="H44" s="269"/>
      <c r="I44" s="269"/>
      <c r="J44" s="269"/>
    </row>
    <row r="45" spans="1:10" ht="2.85" customHeight="1" x14ac:dyDescent="0.3"/>
    <row r="46" spans="1:10" ht="18" customHeight="1" x14ac:dyDescent="0.3">
      <c r="A46" s="481" t="s">
        <v>1948</v>
      </c>
      <c r="B46" s="481"/>
      <c r="C46" s="481"/>
      <c r="D46" s="481"/>
      <c r="E46" s="481"/>
      <c r="F46" s="481"/>
      <c r="G46" s="481"/>
      <c r="H46" s="481"/>
      <c r="I46" s="481"/>
      <c r="J46" s="481"/>
    </row>
    <row r="47" spans="1:10" ht="30" customHeight="1" x14ac:dyDescent="0.3">
      <c r="A47" s="482" t="s">
        <v>1105</v>
      </c>
      <c r="B47" s="482"/>
      <c r="C47" s="482"/>
      <c r="D47" s="482"/>
      <c r="E47" s="482"/>
      <c r="F47" s="482"/>
      <c r="G47" s="482"/>
      <c r="H47" s="482"/>
      <c r="I47" s="482"/>
      <c r="J47" s="482"/>
    </row>
    <row r="48" spans="1:10" ht="28.65" customHeight="1" x14ac:dyDescent="0.3">
      <c r="A48" s="463" t="s">
        <v>1949</v>
      </c>
      <c r="B48" s="463"/>
      <c r="C48" s="463"/>
      <c r="D48" s="463"/>
      <c r="E48" s="463"/>
      <c r="F48" s="463"/>
      <c r="G48" s="463"/>
      <c r="H48" s="463"/>
      <c r="I48" s="463"/>
      <c r="J48" s="463"/>
    </row>
    <row r="49" spans="1:10" ht="28.8" customHeight="1" x14ac:dyDescent="0.3">
      <c r="A49" s="371"/>
      <c r="B49" s="371"/>
      <c r="C49" s="371"/>
      <c r="D49" s="371"/>
      <c r="E49" s="371"/>
      <c r="F49" s="371"/>
      <c r="G49" s="371"/>
      <c r="H49" s="371"/>
      <c r="I49" s="371"/>
      <c r="J49" s="371"/>
    </row>
    <row r="50" spans="1:10" ht="15" customHeight="1" x14ac:dyDescent="0.3"/>
    <row r="51" spans="1:10" ht="15" customHeight="1" x14ac:dyDescent="0.3"/>
    <row r="57" spans="1:10" ht="28.65" customHeight="1" x14ac:dyDescent="0.3">
      <c r="A57" s="463"/>
      <c r="B57" s="463"/>
      <c r="C57" s="463"/>
      <c r="D57" s="463"/>
      <c r="E57" s="463"/>
      <c r="F57" s="463"/>
      <c r="G57" s="463"/>
    </row>
  </sheetData>
  <mergeCells count="8">
    <mergeCell ref="A48:J48"/>
    <mergeCell ref="A57:G57"/>
    <mergeCell ref="A4:A5"/>
    <mergeCell ref="B4:D4"/>
    <mergeCell ref="E4:G4"/>
    <mergeCell ref="H4:J4"/>
    <mergeCell ref="A46:J46"/>
    <mergeCell ref="A47:J47"/>
  </mergeCells>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AE55E0-EE3C-469C-8FE8-A8C5CE65DA66}">
  <sheetPr>
    <tabColor rgb="FF00B050"/>
  </sheetPr>
  <dimension ref="A1:G55"/>
  <sheetViews>
    <sheetView view="pageLayout" zoomScaleNormal="100" workbookViewId="0">
      <selection activeCell="A13" sqref="A13"/>
    </sheetView>
  </sheetViews>
  <sheetFormatPr defaultColWidth="8.88671875" defaultRowHeight="14.4" x14ac:dyDescent="0.3"/>
  <cols>
    <col min="1" max="1" width="58.6640625" style="217" customWidth="1"/>
    <col min="2" max="3" width="15.33203125" style="217" customWidth="1"/>
    <col min="4" max="4" width="10.5546875" style="217" customWidth="1"/>
    <col min="5" max="5" width="26" style="217" customWidth="1"/>
    <col min="6" max="6" width="26.109375" style="217" customWidth="1"/>
    <col min="7" max="7" width="19.44140625" style="217" bestFit="1" customWidth="1"/>
    <col min="8" max="16384" width="8.88671875" style="217"/>
  </cols>
  <sheetData>
    <row r="1" spans="1:7" x14ac:dyDescent="0.3">
      <c r="A1" s="418" t="s">
        <v>19</v>
      </c>
      <c r="B1" s="304"/>
      <c r="C1" s="304"/>
      <c r="D1" s="304"/>
      <c r="E1" s="304"/>
    </row>
    <row r="2" spans="1:7" x14ac:dyDescent="0.3">
      <c r="A2" s="418" t="s">
        <v>1153</v>
      </c>
      <c r="B2" s="304"/>
      <c r="C2" s="304"/>
      <c r="D2" s="304"/>
      <c r="E2" s="304"/>
    </row>
    <row r="3" spans="1:7" x14ac:dyDescent="0.3">
      <c r="A3" s="419" t="s">
        <v>1216</v>
      </c>
      <c r="B3" s="303"/>
      <c r="C3" s="303"/>
      <c r="D3" s="303"/>
      <c r="E3" s="303"/>
    </row>
    <row r="4" spans="1:7" ht="26.4" x14ac:dyDescent="0.3">
      <c r="A4" s="445"/>
      <c r="B4" s="325" t="s">
        <v>616</v>
      </c>
      <c r="C4" s="325" t="s">
        <v>1114</v>
      </c>
      <c r="D4" s="168"/>
      <c r="E4" s="324"/>
      <c r="G4" s="324"/>
    </row>
    <row r="5" spans="1:7" ht="3.6" customHeight="1" x14ac:dyDescent="0.3">
      <c r="A5" s="92"/>
    </row>
    <row r="6" spans="1:7" ht="15" customHeight="1" x14ac:dyDescent="0.3">
      <c r="A6" s="420" t="s">
        <v>1201</v>
      </c>
      <c r="B6" s="275" t="s">
        <v>3720</v>
      </c>
      <c r="C6" s="275" t="s">
        <v>3730</v>
      </c>
      <c r="D6" s="316"/>
    </row>
    <row r="7" spans="1:7" x14ac:dyDescent="0.3">
      <c r="A7" s="161" t="s">
        <v>1152</v>
      </c>
      <c r="B7" s="272" t="s">
        <v>3721</v>
      </c>
      <c r="C7" s="272" t="s">
        <v>3731</v>
      </c>
      <c r="D7" s="316"/>
    </row>
    <row r="8" spans="1:7" ht="15" customHeight="1" x14ac:dyDescent="0.3">
      <c r="A8" s="161" t="s">
        <v>1151</v>
      </c>
      <c r="B8" s="272" t="s">
        <v>3722</v>
      </c>
      <c r="C8" s="272" t="s">
        <v>3732</v>
      </c>
      <c r="D8" s="313"/>
    </row>
    <row r="9" spans="1:7" x14ac:dyDescent="0.3">
      <c r="A9" s="161" t="s">
        <v>1150</v>
      </c>
      <c r="B9" s="272" t="s">
        <v>3723</v>
      </c>
      <c r="C9" s="272" t="s">
        <v>3733</v>
      </c>
      <c r="D9" s="313"/>
    </row>
    <row r="10" spans="1:7" x14ac:dyDescent="0.3">
      <c r="A10" s="161" t="s">
        <v>1149</v>
      </c>
      <c r="B10" s="272" t="s">
        <v>3724</v>
      </c>
      <c r="C10" s="272" t="s">
        <v>3734</v>
      </c>
      <c r="D10" s="313"/>
    </row>
    <row r="11" spans="1:7" x14ac:dyDescent="0.3">
      <c r="A11" s="161" t="s">
        <v>1148</v>
      </c>
      <c r="B11" s="272" t="s">
        <v>3725</v>
      </c>
      <c r="C11" s="272" t="s">
        <v>3735</v>
      </c>
      <c r="D11" s="313"/>
    </row>
    <row r="12" spans="1:7" ht="16.2" x14ac:dyDescent="0.3">
      <c r="A12" s="161" t="s">
        <v>1147</v>
      </c>
      <c r="B12" s="272" t="s">
        <v>3726</v>
      </c>
      <c r="C12" s="272" t="s">
        <v>3736</v>
      </c>
      <c r="D12" s="313"/>
    </row>
    <row r="13" spans="1:7" x14ac:dyDescent="0.3">
      <c r="A13" s="161" t="s">
        <v>1146</v>
      </c>
      <c r="B13" s="272" t="s">
        <v>3597</v>
      </c>
      <c r="C13" s="272" t="s">
        <v>3737</v>
      </c>
      <c r="D13" s="313"/>
    </row>
    <row r="14" spans="1:7" ht="16.2" x14ac:dyDescent="0.3">
      <c r="A14" s="161" t="s">
        <v>1145</v>
      </c>
      <c r="B14" s="272" t="s">
        <v>3661</v>
      </c>
      <c r="C14" s="272" t="s">
        <v>3738</v>
      </c>
      <c r="D14" s="313"/>
    </row>
    <row r="15" spans="1:7" ht="16.2" x14ac:dyDescent="0.3">
      <c r="A15" s="161" t="s">
        <v>1144</v>
      </c>
      <c r="B15" s="272" t="s">
        <v>3086</v>
      </c>
      <c r="C15" s="272" t="s">
        <v>3739</v>
      </c>
      <c r="D15" s="313"/>
    </row>
    <row r="16" spans="1:7" x14ac:dyDescent="0.3">
      <c r="A16" s="161" t="s">
        <v>1143</v>
      </c>
      <c r="B16" s="272" t="s">
        <v>3727</v>
      </c>
      <c r="C16" s="272" t="s">
        <v>3740</v>
      </c>
      <c r="D16" s="313"/>
    </row>
    <row r="17" spans="1:4" ht="16.2" x14ac:dyDescent="0.3">
      <c r="A17" s="161" t="s">
        <v>1142</v>
      </c>
      <c r="B17" s="272" t="s">
        <v>3728</v>
      </c>
      <c r="C17" s="272" t="s">
        <v>3741</v>
      </c>
      <c r="D17" s="316"/>
    </row>
    <row r="18" spans="1:4" ht="16.2" x14ac:dyDescent="0.3">
      <c r="A18" s="156" t="s">
        <v>1141</v>
      </c>
      <c r="B18" s="272" t="s">
        <v>3405</v>
      </c>
      <c r="C18" s="272" t="s">
        <v>3742</v>
      </c>
      <c r="D18" s="313"/>
    </row>
    <row r="19" spans="1:4" ht="16.2" x14ac:dyDescent="0.3">
      <c r="A19" s="156" t="s">
        <v>1140</v>
      </c>
      <c r="B19" s="272" t="s">
        <v>2401</v>
      </c>
      <c r="C19" s="272" t="s">
        <v>3743</v>
      </c>
      <c r="D19" s="313"/>
    </row>
    <row r="20" spans="1:4" x14ac:dyDescent="0.3">
      <c r="A20" s="156" t="s">
        <v>1139</v>
      </c>
      <c r="B20" s="272" t="s">
        <v>3540</v>
      </c>
      <c r="C20" s="272" t="s">
        <v>3744</v>
      </c>
      <c r="D20" s="313"/>
    </row>
    <row r="21" spans="1:4" ht="16.2" x14ac:dyDescent="0.3">
      <c r="A21" s="156" t="s">
        <v>1138</v>
      </c>
      <c r="B21" s="272" t="s">
        <v>3086</v>
      </c>
      <c r="C21" s="272" t="s">
        <v>3745</v>
      </c>
      <c r="D21" s="313"/>
    </row>
    <row r="22" spans="1:4" x14ac:dyDescent="0.3">
      <c r="A22" s="156" t="s">
        <v>1137</v>
      </c>
      <c r="B22" s="272" t="s">
        <v>3729</v>
      </c>
      <c r="C22" s="272" t="s">
        <v>3746</v>
      </c>
    </row>
    <row r="23" spans="1:4" ht="2.85" customHeight="1" x14ac:dyDescent="0.3">
      <c r="A23" s="292"/>
      <c r="B23" s="318"/>
      <c r="C23" s="318"/>
      <c r="D23" s="313"/>
    </row>
    <row r="24" spans="1:4" ht="28.65" customHeight="1" x14ac:dyDescent="0.3">
      <c r="A24" s="290" t="s">
        <v>1113</v>
      </c>
      <c r="B24" s="318"/>
      <c r="C24" s="323"/>
      <c r="D24" s="313"/>
    </row>
    <row r="25" spans="1:4" ht="2.85" customHeight="1" x14ac:dyDescent="0.3">
      <c r="A25" s="274"/>
      <c r="B25" s="314"/>
      <c r="C25" s="322"/>
      <c r="D25" s="313"/>
    </row>
    <row r="26" spans="1:4" ht="15" customHeight="1" x14ac:dyDescent="0.3">
      <c r="A26" s="264" t="s">
        <v>1112</v>
      </c>
      <c r="B26" s="315" t="s">
        <v>42</v>
      </c>
      <c r="C26" s="321" t="s">
        <v>42</v>
      </c>
      <c r="D26" s="316"/>
    </row>
    <row r="27" spans="1:4" ht="15" customHeight="1" x14ac:dyDescent="0.3">
      <c r="A27" s="156" t="s">
        <v>1152</v>
      </c>
      <c r="B27" s="272" t="s">
        <v>3747</v>
      </c>
      <c r="C27" s="272" t="s">
        <v>2849</v>
      </c>
      <c r="D27" s="316"/>
    </row>
    <row r="28" spans="1:4" ht="15" customHeight="1" x14ac:dyDescent="0.3">
      <c r="A28" s="156" t="s">
        <v>1151</v>
      </c>
      <c r="B28" s="272" t="s">
        <v>3748</v>
      </c>
      <c r="C28" s="272" t="s">
        <v>3761</v>
      </c>
      <c r="D28" s="316"/>
    </row>
    <row r="29" spans="1:4" ht="15" customHeight="1" x14ac:dyDescent="0.3">
      <c r="A29" s="156" t="s">
        <v>1150</v>
      </c>
      <c r="B29" s="272" t="s">
        <v>3749</v>
      </c>
      <c r="C29" s="272" t="s">
        <v>3752</v>
      </c>
      <c r="D29" s="316"/>
    </row>
    <row r="30" spans="1:4" ht="15" customHeight="1" x14ac:dyDescent="0.3">
      <c r="A30" s="156" t="s">
        <v>1149</v>
      </c>
      <c r="B30" s="272" t="s">
        <v>3750</v>
      </c>
      <c r="C30" s="272" t="s">
        <v>3511</v>
      </c>
      <c r="D30" s="316"/>
    </row>
    <row r="31" spans="1:4" ht="15" customHeight="1" x14ac:dyDescent="0.3">
      <c r="A31" s="156" t="s">
        <v>1148</v>
      </c>
      <c r="B31" s="272" t="s">
        <v>3751</v>
      </c>
      <c r="C31" s="272" t="s">
        <v>3762</v>
      </c>
      <c r="D31" s="316"/>
    </row>
    <row r="32" spans="1:4" ht="15" customHeight="1" x14ac:dyDescent="0.3">
      <c r="A32" s="156" t="s">
        <v>1147</v>
      </c>
      <c r="B32" s="272" t="s">
        <v>3752</v>
      </c>
      <c r="C32" s="272" t="s">
        <v>3763</v>
      </c>
      <c r="D32" s="316"/>
    </row>
    <row r="33" spans="1:4" ht="15" customHeight="1" x14ac:dyDescent="0.3">
      <c r="A33" s="156" t="s">
        <v>1146</v>
      </c>
      <c r="B33" s="272" t="s">
        <v>3753</v>
      </c>
      <c r="C33" s="272" t="s">
        <v>3764</v>
      </c>
      <c r="D33" s="316"/>
    </row>
    <row r="34" spans="1:4" ht="15" customHeight="1" x14ac:dyDescent="0.3">
      <c r="A34" s="156" t="s">
        <v>1145</v>
      </c>
      <c r="B34" s="272" t="s">
        <v>3754</v>
      </c>
      <c r="C34" s="272" t="s">
        <v>3765</v>
      </c>
      <c r="D34" s="316"/>
    </row>
    <row r="35" spans="1:4" ht="15" customHeight="1" x14ac:dyDescent="0.3">
      <c r="A35" s="156" t="s">
        <v>1144</v>
      </c>
      <c r="B35" s="272" t="s">
        <v>3755</v>
      </c>
      <c r="C35" s="272" t="s">
        <v>3766</v>
      </c>
      <c r="D35" s="316"/>
    </row>
    <row r="36" spans="1:4" ht="15" customHeight="1" x14ac:dyDescent="0.3">
      <c r="A36" s="156" t="s">
        <v>1143</v>
      </c>
      <c r="B36" s="272" t="s">
        <v>3756</v>
      </c>
      <c r="C36" s="272" t="s">
        <v>3767</v>
      </c>
      <c r="D36" s="316"/>
    </row>
    <row r="37" spans="1:4" ht="16.2" x14ac:dyDescent="0.3">
      <c r="A37" s="156" t="s">
        <v>1142</v>
      </c>
      <c r="B37" s="272" t="s">
        <v>3757</v>
      </c>
      <c r="C37" s="272" t="s">
        <v>3768</v>
      </c>
      <c r="D37" s="316"/>
    </row>
    <row r="38" spans="1:4" ht="16.2" x14ac:dyDescent="0.3">
      <c r="A38" s="156" t="s">
        <v>1141</v>
      </c>
      <c r="B38" s="272" t="s">
        <v>3758</v>
      </c>
      <c r="C38" s="272" t="s">
        <v>3769</v>
      </c>
      <c r="D38" s="313"/>
    </row>
    <row r="39" spans="1:4" ht="16.2" x14ac:dyDescent="0.3">
      <c r="A39" s="156" t="s">
        <v>1140</v>
      </c>
      <c r="B39" s="272" t="s">
        <v>2481</v>
      </c>
      <c r="C39" s="272" t="s">
        <v>3770</v>
      </c>
      <c r="D39" s="313"/>
    </row>
    <row r="40" spans="1:4" x14ac:dyDescent="0.3">
      <c r="A40" s="156" t="s">
        <v>1139</v>
      </c>
      <c r="B40" s="272" t="s">
        <v>3759</v>
      </c>
      <c r="C40" s="272" t="s">
        <v>3111</v>
      </c>
      <c r="D40" s="313"/>
    </row>
    <row r="41" spans="1:4" ht="15" customHeight="1" x14ac:dyDescent="0.3">
      <c r="A41" s="156" t="s">
        <v>1138</v>
      </c>
      <c r="B41" s="272" t="s">
        <v>2377</v>
      </c>
      <c r="C41" s="272" t="s">
        <v>3771</v>
      </c>
      <c r="D41" s="313"/>
    </row>
    <row r="42" spans="1:4" x14ac:dyDescent="0.3">
      <c r="A42" s="156" t="s">
        <v>1137</v>
      </c>
      <c r="B42" s="272" t="s">
        <v>3760</v>
      </c>
      <c r="C42" s="272" t="s">
        <v>3772</v>
      </c>
      <c r="D42" s="313"/>
    </row>
    <row r="43" spans="1:4" s="345" customFormat="1" ht="2.1" customHeight="1" x14ac:dyDescent="0.3">
      <c r="A43" s="320"/>
      <c r="B43" s="288"/>
      <c r="C43" s="288"/>
      <c r="D43" s="313"/>
    </row>
    <row r="44" spans="1:4" s="345" customFormat="1" ht="2.1" customHeight="1" x14ac:dyDescent="0.3">
      <c r="A44" s="156"/>
      <c r="B44" s="375"/>
      <c r="C44" s="375"/>
      <c r="D44" s="313"/>
    </row>
    <row r="45" spans="1:4" ht="122.4" customHeight="1" x14ac:dyDescent="0.3">
      <c r="A45" s="480" t="s">
        <v>1943</v>
      </c>
      <c r="B45" s="480"/>
      <c r="C45" s="480"/>
    </row>
    <row r="46" spans="1:4" x14ac:dyDescent="0.3">
      <c r="A46" s="319"/>
    </row>
    <row r="55" spans="1:3" x14ac:dyDescent="0.3">
      <c r="A55" s="480"/>
      <c r="B55" s="480"/>
      <c r="C55" s="480"/>
    </row>
  </sheetData>
  <mergeCells count="2">
    <mergeCell ref="A55:C55"/>
    <mergeCell ref="A45:C45"/>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35848B-948A-43CD-B1E5-BD239364C91C}">
  <sheetPr>
    <tabColor rgb="FF00B050"/>
  </sheetPr>
  <dimension ref="A1:L28"/>
  <sheetViews>
    <sheetView showWhiteSpace="0" view="pageLayout" zoomScaleNormal="100" workbookViewId="0"/>
  </sheetViews>
  <sheetFormatPr defaultColWidth="8.88671875" defaultRowHeight="14.4" x14ac:dyDescent="0.3"/>
  <cols>
    <col min="1" max="1" width="28" style="265" customWidth="1"/>
    <col min="2" max="7" width="9.5546875" style="265" customWidth="1"/>
    <col min="8" max="8" width="11.44140625" style="265" customWidth="1"/>
    <col min="9" max="9" width="11.33203125" style="265" customWidth="1"/>
    <col min="10" max="10" width="7.44140625" style="265" customWidth="1"/>
    <col min="11" max="11" width="9.44140625" style="265" customWidth="1"/>
    <col min="12" max="16384" width="8.88671875" style="265"/>
  </cols>
  <sheetData>
    <row r="1" spans="1:12" x14ac:dyDescent="0.3">
      <c r="A1" s="304" t="s">
        <v>22</v>
      </c>
      <c r="B1" s="304"/>
      <c r="C1" s="304"/>
      <c r="D1" s="304"/>
      <c r="E1" s="304"/>
    </row>
    <row r="2" spans="1:12" x14ac:dyDescent="0.3">
      <c r="A2" s="304" t="s">
        <v>1169</v>
      </c>
      <c r="B2" s="304"/>
      <c r="C2" s="304"/>
      <c r="D2" s="304"/>
      <c r="E2" s="304"/>
    </row>
    <row r="3" spans="1:12" x14ac:dyDescent="0.3">
      <c r="A3" s="307" t="s">
        <v>1168</v>
      </c>
      <c r="B3" s="307"/>
      <c r="C3" s="307"/>
      <c r="D3" s="307"/>
      <c r="E3" s="307"/>
      <c r="F3" s="269"/>
      <c r="I3" s="422"/>
    </row>
    <row r="4" spans="1:12" ht="18" customHeight="1" x14ac:dyDescent="0.3">
      <c r="A4" s="300"/>
      <c r="B4" s="300">
        <v>2015</v>
      </c>
      <c r="C4" s="300">
        <v>2016</v>
      </c>
      <c r="D4" s="300">
        <v>2017</v>
      </c>
      <c r="E4" s="300">
        <v>2018</v>
      </c>
      <c r="F4" s="300">
        <v>2019</v>
      </c>
      <c r="G4" s="164">
        <v>2020</v>
      </c>
      <c r="H4" s="164">
        <v>2021</v>
      </c>
      <c r="I4" s="445">
        <v>2022</v>
      </c>
    </row>
    <row r="5" spans="1:12" x14ac:dyDescent="0.3">
      <c r="A5" s="264" t="s">
        <v>1167</v>
      </c>
      <c r="B5" s="336" t="s">
        <v>2796</v>
      </c>
      <c r="C5" s="336" t="s">
        <v>2797</v>
      </c>
      <c r="D5" s="336" t="s">
        <v>2798</v>
      </c>
      <c r="E5" s="336" t="s">
        <v>2799</v>
      </c>
      <c r="F5" s="275" t="s">
        <v>2800</v>
      </c>
      <c r="G5" s="275" t="s">
        <v>2801</v>
      </c>
      <c r="H5" s="343" t="s">
        <v>2841</v>
      </c>
      <c r="I5" s="446" t="str">
        <f>_xlfn.CONCAT("[", ROUND(VLOOKUP(L5,scpc22!$A:$E,4,FALSE), 1), ", ", ROUND(VLOOKUP(L5,scpc22!$A:$E,5,FALSE), 1), "]")</f>
        <v>[69.6, 76.2]</v>
      </c>
      <c r="J5" s="306"/>
      <c r="L5" s="270" t="s">
        <v>1179</v>
      </c>
    </row>
    <row r="6" spans="1:12" x14ac:dyDescent="0.3">
      <c r="A6" s="264" t="s">
        <v>1166</v>
      </c>
      <c r="B6" s="328" t="s">
        <v>42</v>
      </c>
      <c r="C6" s="328" t="s">
        <v>42</v>
      </c>
      <c r="D6" s="328" t="s">
        <v>42</v>
      </c>
      <c r="E6" s="328" t="s">
        <v>42</v>
      </c>
      <c r="F6" s="275" t="s">
        <v>42</v>
      </c>
      <c r="G6" s="275" t="s">
        <v>42</v>
      </c>
      <c r="H6" s="343" t="s">
        <v>2842</v>
      </c>
      <c r="I6" s="446" t="str">
        <f>_xlfn.CONCAT("[", ROUND(VLOOKUP(L6,scpc22!$A:$E,4,FALSE), 1), ", ", ROUND(VLOOKUP(L6,scpc22!$A:$E,5,FALSE), 1), "]")</f>
        <v>[21, 24]</v>
      </c>
      <c r="J6" s="306"/>
      <c r="L6" s="270" t="s">
        <v>1195</v>
      </c>
    </row>
    <row r="7" spans="1:12" x14ac:dyDescent="0.3">
      <c r="A7" s="264" t="s">
        <v>1165</v>
      </c>
      <c r="B7" s="328" t="s">
        <v>2802</v>
      </c>
      <c r="C7" s="328" t="s">
        <v>2803</v>
      </c>
      <c r="D7" s="315" t="s">
        <v>2804</v>
      </c>
      <c r="E7" s="328" t="s">
        <v>2805</v>
      </c>
      <c r="F7" s="275" t="s">
        <v>2806</v>
      </c>
      <c r="G7" s="275" t="s">
        <v>2807</v>
      </c>
      <c r="H7" s="343" t="s">
        <v>2843</v>
      </c>
      <c r="I7" s="446" t="str">
        <f>_xlfn.CONCAT("[", ROUND(VLOOKUP(L7,scpc22!$A:$E,4,FALSE), 1), ", ", ROUND(VLOOKUP(L7,scpc22!$A:$E,5,FALSE), 1), "]")</f>
        <v>[97.9, 106.8]</v>
      </c>
      <c r="J7" s="306"/>
      <c r="L7" s="335" t="s">
        <v>1196</v>
      </c>
    </row>
    <row r="8" spans="1:12" x14ac:dyDescent="0.3">
      <c r="A8" s="264" t="s">
        <v>1164</v>
      </c>
      <c r="B8" s="328" t="s">
        <v>42</v>
      </c>
      <c r="C8" s="328" t="s">
        <v>42</v>
      </c>
      <c r="D8" s="315" t="s">
        <v>42</v>
      </c>
      <c r="E8" s="328" t="s">
        <v>42</v>
      </c>
      <c r="F8" s="275" t="s">
        <v>42</v>
      </c>
      <c r="G8" s="275" t="s">
        <v>42</v>
      </c>
      <c r="H8" s="343" t="s">
        <v>2844</v>
      </c>
      <c r="I8" s="446" t="str">
        <f>_xlfn.CONCAT("[", ROUND(VLOOKUP(L8,scpc22!$A:$E,4,FALSE), 1), ", ", ROUND(VLOOKUP(L8,scpc22!$A:$E,5,FALSE), 1), "]")</f>
        <v>[50, 53]</v>
      </c>
      <c r="J8" s="306"/>
      <c r="L8" s="335" t="s">
        <v>1197</v>
      </c>
    </row>
    <row r="9" spans="1:12" x14ac:dyDescent="0.3">
      <c r="A9" s="70" t="s">
        <v>1161</v>
      </c>
      <c r="B9" s="327" t="s">
        <v>2808</v>
      </c>
      <c r="C9" s="327" t="s">
        <v>2809</v>
      </c>
      <c r="D9" s="327" t="s">
        <v>2810</v>
      </c>
      <c r="E9" s="327" t="s">
        <v>2811</v>
      </c>
      <c r="F9" s="272" t="s">
        <v>2812</v>
      </c>
      <c r="G9" s="272" t="s">
        <v>2813</v>
      </c>
      <c r="H9" s="344" t="s">
        <v>2845</v>
      </c>
      <c r="I9" s="447" t="str">
        <f>_xlfn.CONCAT("[", ROUND(VLOOKUP(L9,scpc22!$A:$E,4,FALSE), 1), ", ", ROUND(VLOOKUP(L9,scpc22!$A:$E,5,FALSE), 1), "]")</f>
        <v>[2.4, 2.7]</v>
      </c>
      <c r="J9" s="306"/>
      <c r="L9" s="270" t="s">
        <v>1180</v>
      </c>
    </row>
    <row r="10" spans="1:12" x14ac:dyDescent="0.3">
      <c r="A10" s="70" t="s">
        <v>1160</v>
      </c>
      <c r="B10" s="327" t="s">
        <v>2348</v>
      </c>
      <c r="C10" s="327" t="s">
        <v>2348</v>
      </c>
      <c r="D10" s="327" t="s">
        <v>2348</v>
      </c>
      <c r="E10" s="327" t="s">
        <v>2348</v>
      </c>
      <c r="F10" s="272" t="s">
        <v>2348</v>
      </c>
      <c r="G10" s="272" t="s">
        <v>2348</v>
      </c>
      <c r="H10" s="344" t="s">
        <v>2350</v>
      </c>
      <c r="I10" s="447" t="str">
        <f>_xlfn.CONCAT("[", ROUND(VLOOKUP(L10,scpc22!$A:$E,4,FALSE), 1), ", ", ROUND(VLOOKUP(L10,scpc22!$A:$E,5,FALSE), 1), "]")</f>
        <v>[0.1, 0.1]</v>
      </c>
      <c r="J10" s="306"/>
      <c r="L10" s="270" t="s">
        <v>1181</v>
      </c>
    </row>
    <row r="11" spans="1:12" x14ac:dyDescent="0.3">
      <c r="A11" s="70" t="s">
        <v>1159</v>
      </c>
      <c r="B11" s="327" t="s">
        <v>2342</v>
      </c>
      <c r="C11" s="327" t="s">
        <v>2814</v>
      </c>
      <c r="D11" s="327" t="s">
        <v>2815</v>
      </c>
      <c r="E11" s="327" t="s">
        <v>2816</v>
      </c>
      <c r="F11" s="272" t="s">
        <v>2817</v>
      </c>
      <c r="G11" s="272" t="s">
        <v>2375</v>
      </c>
      <c r="H11" s="344" t="s">
        <v>2846</v>
      </c>
      <c r="I11" s="447" t="str">
        <f>_xlfn.CONCAT("[", ROUND(VLOOKUP(L11,scpc22!$A:$E,4,FALSE), 1), ", ", ROUND(VLOOKUP(L11,scpc22!$A:$E,5,FALSE), 1), "]")</f>
        <v>[3.5, 3.8]</v>
      </c>
      <c r="J11" s="306"/>
      <c r="L11" s="270" t="s">
        <v>1182</v>
      </c>
    </row>
    <row r="12" spans="1:12" x14ac:dyDescent="0.3">
      <c r="A12" s="70" t="s">
        <v>1158</v>
      </c>
      <c r="B12" s="327" t="s">
        <v>2460</v>
      </c>
      <c r="C12" s="327" t="s">
        <v>2818</v>
      </c>
      <c r="D12" s="327" t="s">
        <v>2819</v>
      </c>
      <c r="E12" s="327" t="s">
        <v>2820</v>
      </c>
      <c r="F12" s="272" t="s">
        <v>2821</v>
      </c>
      <c r="G12" s="272" t="s">
        <v>2822</v>
      </c>
      <c r="H12" s="344" t="s">
        <v>2847</v>
      </c>
      <c r="I12" s="447" t="str">
        <f>_xlfn.CONCAT("[", ROUND(VLOOKUP(L12,scpc22!$A:$E,4,FALSE), 1), ", ", ROUND(VLOOKUP(L12,scpc22!$A:$E,5,FALSE), 1), "]")</f>
        <v>[4.8, 5.3]</v>
      </c>
      <c r="J12" s="306"/>
      <c r="L12" s="270" t="s">
        <v>1183</v>
      </c>
    </row>
    <row r="13" spans="1:12" x14ac:dyDescent="0.3">
      <c r="A13" s="70" t="s">
        <v>1157</v>
      </c>
      <c r="B13" s="327" t="s">
        <v>2823</v>
      </c>
      <c r="C13" s="327" t="s">
        <v>2824</v>
      </c>
      <c r="D13" s="327" t="s">
        <v>2825</v>
      </c>
      <c r="E13" s="327" t="s">
        <v>2826</v>
      </c>
      <c r="F13" s="272" t="s">
        <v>2827</v>
      </c>
      <c r="G13" s="272" t="s">
        <v>2828</v>
      </c>
      <c r="H13" s="344" t="s">
        <v>2848</v>
      </c>
      <c r="I13" s="447" t="str">
        <f>_xlfn.CONCAT("[", ROUND(VLOOKUP(L13,scpc22!$A:$E,4,FALSE), 1), ", ", ROUND(VLOOKUP(L13,scpc22!$A:$E,5,FALSE), 1), "]")</f>
        <v>[31.2, 34.1]</v>
      </c>
      <c r="J13" s="306"/>
      <c r="L13" s="270" t="s">
        <v>1184</v>
      </c>
    </row>
    <row r="14" spans="1:12" x14ac:dyDescent="0.3">
      <c r="A14" s="70" t="s">
        <v>1156</v>
      </c>
      <c r="B14" s="327" t="s">
        <v>2829</v>
      </c>
      <c r="C14" s="327" t="s">
        <v>2830</v>
      </c>
      <c r="D14" s="327" t="s">
        <v>2831</v>
      </c>
      <c r="E14" s="327" t="s">
        <v>2832</v>
      </c>
      <c r="F14" s="272" t="s">
        <v>2833</v>
      </c>
      <c r="G14" s="272" t="s">
        <v>2834</v>
      </c>
      <c r="H14" s="344" t="s">
        <v>2849</v>
      </c>
      <c r="I14" s="447" t="str">
        <f>_xlfn.CONCAT("[", ROUND(VLOOKUP(L14,scpc22!$A:$E,4,FALSE), 1), ", ", ROUND(VLOOKUP(L14,scpc22!$A:$E,5,FALSE), 1), "]")</f>
        <v>[5.4, 6.5]</v>
      </c>
      <c r="J14" s="306"/>
      <c r="L14" s="270" t="s">
        <v>1185</v>
      </c>
    </row>
    <row r="15" spans="1:12" x14ac:dyDescent="0.3">
      <c r="A15" s="70" t="s">
        <v>1155</v>
      </c>
      <c r="B15" s="327" t="s">
        <v>2835</v>
      </c>
      <c r="C15" s="327" t="s">
        <v>2836</v>
      </c>
      <c r="D15" s="327" t="s">
        <v>2837</v>
      </c>
      <c r="E15" s="327" t="s">
        <v>2838</v>
      </c>
      <c r="F15" s="272" t="s">
        <v>2839</v>
      </c>
      <c r="G15" s="272" t="s">
        <v>2840</v>
      </c>
      <c r="H15" s="344" t="s">
        <v>2850</v>
      </c>
      <c r="I15" s="447" t="str">
        <f>_xlfn.CONCAT("[", ROUND(VLOOKUP(L15,scpc22!$A:$E,4,FALSE), 1), ", ", ROUND(VLOOKUP(L15,scpc22!$A:$E,5,FALSE), 1), "]")</f>
        <v>[20.6, 25.3]</v>
      </c>
      <c r="J15" s="306"/>
      <c r="L15" s="270" t="s">
        <v>1186</v>
      </c>
    </row>
    <row r="16" spans="1:12" ht="1.5" customHeight="1" x14ac:dyDescent="0.3">
      <c r="A16" s="131"/>
      <c r="B16" s="334"/>
      <c r="C16" s="334"/>
      <c r="D16" s="334"/>
      <c r="E16" s="334"/>
      <c r="F16" s="334"/>
      <c r="G16" s="327"/>
      <c r="H16" s="327"/>
      <c r="I16" s="448"/>
    </row>
    <row r="17" spans="1:11" ht="27.75" customHeight="1" x14ac:dyDescent="0.3">
      <c r="A17" s="333" t="s">
        <v>1163</v>
      </c>
      <c r="B17" s="332"/>
      <c r="C17" s="332"/>
      <c r="D17" s="332"/>
      <c r="E17" s="332"/>
      <c r="F17" s="332"/>
      <c r="G17" s="332"/>
      <c r="H17" s="332"/>
      <c r="I17" s="449"/>
      <c r="K17" s="270"/>
    </row>
    <row r="18" spans="1:11" hidden="1" x14ac:dyDescent="0.3">
      <c r="A18" s="331"/>
      <c r="B18" s="327"/>
      <c r="C18" s="330"/>
      <c r="D18" s="330"/>
      <c r="E18" s="330"/>
      <c r="F18" s="327"/>
      <c r="G18" s="329"/>
      <c r="H18" s="327"/>
      <c r="I18" s="327"/>
    </row>
    <row r="19" spans="1:11" x14ac:dyDescent="0.3">
      <c r="A19" s="264" t="s">
        <v>1162</v>
      </c>
      <c r="B19" s="328" t="s">
        <v>42</v>
      </c>
      <c r="C19" s="328" t="s">
        <v>42</v>
      </c>
      <c r="D19" s="328" t="s">
        <v>42</v>
      </c>
      <c r="E19" s="328" t="s">
        <v>42</v>
      </c>
      <c r="F19" s="328" t="s">
        <v>42</v>
      </c>
      <c r="G19" s="328" t="s">
        <v>42</v>
      </c>
      <c r="H19" s="328" t="s">
        <v>42</v>
      </c>
      <c r="I19" s="328" t="s">
        <v>42</v>
      </c>
      <c r="K19" s="270"/>
    </row>
    <row r="20" spans="1:11" x14ac:dyDescent="0.3">
      <c r="A20" s="70" t="s">
        <v>1161</v>
      </c>
      <c r="B20" s="327" t="s">
        <v>2851</v>
      </c>
      <c r="C20" s="327" t="s">
        <v>2852</v>
      </c>
      <c r="D20" s="327" t="s">
        <v>2853</v>
      </c>
      <c r="E20" s="327" t="s">
        <v>2816</v>
      </c>
      <c r="F20" s="272" t="s">
        <v>2854</v>
      </c>
      <c r="G20" s="436" t="s">
        <v>2855</v>
      </c>
      <c r="H20" s="436" t="s">
        <v>4022</v>
      </c>
      <c r="I20" s="436" t="s">
        <v>4013</v>
      </c>
      <c r="K20" s="270"/>
    </row>
    <row r="21" spans="1:11" x14ac:dyDescent="0.3">
      <c r="A21" s="70" t="s">
        <v>1160</v>
      </c>
      <c r="B21" s="327" t="s">
        <v>2349</v>
      </c>
      <c r="C21" s="327" t="s">
        <v>2856</v>
      </c>
      <c r="D21" s="327" t="s">
        <v>2348</v>
      </c>
      <c r="E21" s="327" t="s">
        <v>2349</v>
      </c>
      <c r="F21" s="272" t="s">
        <v>2349</v>
      </c>
      <c r="G21" s="436" t="s">
        <v>2348</v>
      </c>
      <c r="H21" s="436" t="s">
        <v>2400</v>
      </c>
      <c r="I21" s="436" t="s">
        <v>2350</v>
      </c>
      <c r="K21" s="270"/>
    </row>
    <row r="22" spans="1:11" x14ac:dyDescent="0.3">
      <c r="A22" s="70" t="s">
        <v>1159</v>
      </c>
      <c r="B22" s="327" t="s">
        <v>2857</v>
      </c>
      <c r="C22" s="327" t="s">
        <v>2858</v>
      </c>
      <c r="D22" s="327" t="s">
        <v>2859</v>
      </c>
      <c r="E22" s="327" t="s">
        <v>2860</v>
      </c>
      <c r="F22" s="272" t="s">
        <v>2861</v>
      </c>
      <c r="G22" s="436" t="s">
        <v>2862</v>
      </c>
      <c r="H22" s="436" t="s">
        <v>4023</v>
      </c>
      <c r="I22" s="436" t="s">
        <v>4014</v>
      </c>
      <c r="K22" s="270"/>
    </row>
    <row r="23" spans="1:11" x14ac:dyDescent="0.3">
      <c r="A23" s="70" t="s">
        <v>1158</v>
      </c>
      <c r="B23" s="327" t="s">
        <v>2863</v>
      </c>
      <c r="C23" s="327" t="s">
        <v>2864</v>
      </c>
      <c r="D23" s="327" t="s">
        <v>2865</v>
      </c>
      <c r="E23" s="327" t="s">
        <v>2196</v>
      </c>
      <c r="F23" s="272" t="s">
        <v>2866</v>
      </c>
      <c r="G23" s="436" t="s">
        <v>2867</v>
      </c>
      <c r="H23" s="436" t="s">
        <v>4024</v>
      </c>
      <c r="I23" s="436" t="s">
        <v>3469</v>
      </c>
      <c r="K23" s="270"/>
    </row>
    <row r="24" spans="1:11" x14ac:dyDescent="0.3">
      <c r="A24" s="70" t="s">
        <v>1157</v>
      </c>
      <c r="B24" s="327" t="s">
        <v>2868</v>
      </c>
      <c r="C24" s="327" t="s">
        <v>2869</v>
      </c>
      <c r="D24" s="327" t="s">
        <v>2870</v>
      </c>
      <c r="E24" s="327" t="s">
        <v>2871</v>
      </c>
      <c r="F24" s="272" t="s">
        <v>2872</v>
      </c>
      <c r="G24" s="436" t="s">
        <v>2873</v>
      </c>
      <c r="H24" s="436" t="s">
        <v>4025</v>
      </c>
      <c r="I24" s="436" t="s">
        <v>4015</v>
      </c>
      <c r="K24" s="270"/>
    </row>
    <row r="25" spans="1:11" x14ac:dyDescent="0.3">
      <c r="A25" s="70" t="s">
        <v>1156</v>
      </c>
      <c r="B25" s="327" t="s">
        <v>2874</v>
      </c>
      <c r="C25" s="327" t="s">
        <v>2875</v>
      </c>
      <c r="D25" s="327" t="s">
        <v>2876</v>
      </c>
      <c r="E25" s="327" t="s">
        <v>2877</v>
      </c>
      <c r="F25" s="272" t="s">
        <v>2878</v>
      </c>
      <c r="G25" s="436" t="s">
        <v>2879</v>
      </c>
      <c r="H25" s="436" t="s">
        <v>4026</v>
      </c>
      <c r="I25" s="436" t="s">
        <v>4016</v>
      </c>
      <c r="K25" s="270"/>
    </row>
    <row r="26" spans="1:11" x14ac:dyDescent="0.3">
      <c r="A26" s="70" t="s">
        <v>1155</v>
      </c>
      <c r="B26" s="327" t="s">
        <v>2881</v>
      </c>
      <c r="C26" s="327" t="s">
        <v>2882</v>
      </c>
      <c r="D26" s="327" t="s">
        <v>2883</v>
      </c>
      <c r="E26" s="327" t="s">
        <v>2884</v>
      </c>
      <c r="F26" s="272" t="s">
        <v>2885</v>
      </c>
      <c r="G26" s="436" t="s">
        <v>2886</v>
      </c>
      <c r="H26" s="436" t="s">
        <v>4027</v>
      </c>
      <c r="I26" s="436" t="s">
        <v>4017</v>
      </c>
      <c r="K26" s="270"/>
    </row>
    <row r="27" spans="1:11" ht="3.6" customHeight="1" x14ac:dyDescent="0.3">
      <c r="A27" s="269"/>
      <c r="B27" s="269"/>
      <c r="C27" s="269"/>
      <c r="D27" s="269"/>
      <c r="E27" s="269"/>
      <c r="F27" s="269"/>
      <c r="G27" s="269"/>
      <c r="H27" s="269"/>
      <c r="I27" s="269"/>
    </row>
    <row r="28" spans="1:11" x14ac:dyDescent="0.3">
      <c r="A28" s="326" t="s">
        <v>1154</v>
      </c>
      <c r="H28" s="359"/>
      <c r="I28" s="359"/>
    </row>
  </sheetData>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2CA1BE-28B7-49A7-8169-99764445E94E}">
  <sheetPr>
    <tabColor rgb="FF00B050"/>
  </sheetPr>
  <dimension ref="A1:M31"/>
  <sheetViews>
    <sheetView showWhiteSpace="0" view="pageLayout" topLeftCell="A3" zoomScaleNormal="100" workbookViewId="0">
      <selection activeCell="C21" sqref="C21"/>
    </sheetView>
  </sheetViews>
  <sheetFormatPr defaultColWidth="8.88671875" defaultRowHeight="14.4" x14ac:dyDescent="0.3"/>
  <cols>
    <col min="1" max="1" width="28" style="265" customWidth="1"/>
    <col min="2" max="2" width="13.21875" style="265" bestFit="1" customWidth="1"/>
    <col min="3" max="5" width="12.109375" style="265" bestFit="1" customWidth="1"/>
    <col min="6" max="6" width="13.21875" style="265" bestFit="1" customWidth="1"/>
    <col min="7" max="8" width="13.6640625" style="265" bestFit="1" customWidth="1"/>
    <col min="9" max="9" width="12.5546875" style="265" bestFit="1" customWidth="1"/>
    <col min="10" max="10" width="9.5546875" style="265" customWidth="1"/>
    <col min="11" max="13" width="16.88671875" style="265" customWidth="1"/>
    <col min="14" max="16384" width="8.88671875" style="265"/>
  </cols>
  <sheetData>
    <row r="1" spans="1:13" x14ac:dyDescent="0.3">
      <c r="A1" s="304" t="s">
        <v>25</v>
      </c>
      <c r="B1" s="304"/>
      <c r="C1" s="304"/>
      <c r="D1" s="304"/>
      <c r="E1" s="304"/>
    </row>
    <row r="2" spans="1:13" x14ac:dyDescent="0.3">
      <c r="A2" s="304" t="s">
        <v>1171</v>
      </c>
      <c r="B2" s="304"/>
      <c r="C2" s="304"/>
      <c r="D2" s="304"/>
      <c r="E2" s="304"/>
    </row>
    <row r="3" spans="1:13" x14ac:dyDescent="0.3">
      <c r="A3" s="307" t="s">
        <v>1170</v>
      </c>
      <c r="B3" s="307"/>
      <c r="C3" s="307"/>
      <c r="D3" s="307"/>
      <c r="E3" s="307"/>
      <c r="F3" s="269"/>
      <c r="I3" s="422"/>
      <c r="K3" s="340"/>
    </row>
    <row r="4" spans="1:13" ht="18" customHeight="1" x14ac:dyDescent="0.3">
      <c r="A4" s="301"/>
      <c r="B4" s="301">
        <v>2015</v>
      </c>
      <c r="C4" s="301">
        <v>2016</v>
      </c>
      <c r="D4" s="301">
        <v>2017</v>
      </c>
      <c r="E4" s="263">
        <v>2018</v>
      </c>
      <c r="F4" s="263">
        <v>2019</v>
      </c>
      <c r="G4" s="309">
        <v>2020</v>
      </c>
      <c r="H4" s="309">
        <v>2021</v>
      </c>
      <c r="I4" s="99">
        <v>2022</v>
      </c>
    </row>
    <row r="5" spans="1:13" ht="3.6" customHeight="1" x14ac:dyDescent="0.3">
      <c r="A5" s="331"/>
      <c r="B5" s="331"/>
      <c r="C5" s="331"/>
      <c r="D5" s="331"/>
      <c r="E5" s="339"/>
      <c r="F5" s="339"/>
      <c r="G5" s="338"/>
      <c r="H5" s="338"/>
      <c r="I5" s="450"/>
    </row>
    <row r="6" spans="1:13" x14ac:dyDescent="0.3">
      <c r="A6" s="264" t="s">
        <v>1206</v>
      </c>
      <c r="B6" s="328" t="s">
        <v>2887</v>
      </c>
      <c r="C6" s="328" t="s">
        <v>2888</v>
      </c>
      <c r="D6" s="328" t="s">
        <v>2889</v>
      </c>
      <c r="E6" s="328" t="s">
        <v>2890</v>
      </c>
      <c r="F6" s="275" t="s">
        <v>2891</v>
      </c>
      <c r="G6" s="275" t="s">
        <v>2892</v>
      </c>
      <c r="H6" s="343" t="s">
        <v>2893</v>
      </c>
      <c r="I6" s="446" t="str">
        <f>_xlfn.CONCAT("[", ROUND(VLOOKUP(L6,scpc22!$A:$E,4,FALSE), 1), ", ", ROUND(VLOOKUP(L6,scpc22!$A:$E,5,FALSE), 1), "]")</f>
        <v>[316.6, 519.1]</v>
      </c>
      <c r="L6" s="270" t="s">
        <v>1194</v>
      </c>
      <c r="M6" s="270" t="s">
        <v>1194</v>
      </c>
    </row>
    <row r="7" spans="1:13" x14ac:dyDescent="0.3">
      <c r="A7" s="264" t="s">
        <v>1166</v>
      </c>
      <c r="B7" s="328" t="s">
        <v>42</v>
      </c>
      <c r="C7" s="328" t="s">
        <v>42</v>
      </c>
      <c r="D7" s="328" t="s">
        <v>42</v>
      </c>
      <c r="E7" s="328" t="s">
        <v>42</v>
      </c>
      <c r="F7" s="275" t="s">
        <v>42</v>
      </c>
      <c r="G7" s="275" t="s">
        <v>42</v>
      </c>
      <c r="H7" s="343" t="s">
        <v>2894</v>
      </c>
      <c r="I7" s="446" t="str">
        <f>_xlfn.CONCAT("[", ROUND(VLOOKUP(L7,scpc22!$A:$E,4,FALSE), 1), ", ", ROUND(VLOOKUP(L7,scpc22!$A:$E,5,FALSE), 1), "]")</f>
        <v>[0, 4]</v>
      </c>
      <c r="L7" s="270" t="s">
        <v>1198</v>
      </c>
      <c r="M7" s="270" t="s">
        <v>1198</v>
      </c>
    </row>
    <row r="8" spans="1:13" ht="16.2" x14ac:dyDescent="0.3">
      <c r="A8" s="264" t="s">
        <v>1204</v>
      </c>
      <c r="B8" s="328" t="s">
        <v>2895</v>
      </c>
      <c r="C8" s="328" t="s">
        <v>2896</v>
      </c>
      <c r="D8" s="328" t="s">
        <v>2897</v>
      </c>
      <c r="E8" s="328" t="s">
        <v>2898</v>
      </c>
      <c r="F8" s="275" t="s">
        <v>2899</v>
      </c>
      <c r="G8" s="275" t="s">
        <v>2900</v>
      </c>
      <c r="H8" s="343" t="s">
        <v>2901</v>
      </c>
      <c r="I8" s="446" t="str">
        <f>_xlfn.CONCAT("[", ROUND(VLOOKUP(L8,scpc22!$A:$E,4,FALSE), 1), ", ", ROUND(VLOOKUP(L8,scpc22!$A:$E,5,FALSE), 1), "]")</f>
        <v>[898.6, 1464]</v>
      </c>
      <c r="L8" s="335" t="s">
        <v>1199</v>
      </c>
      <c r="M8" s="335" t="s">
        <v>1199</v>
      </c>
    </row>
    <row r="9" spans="1:13" ht="16.2" x14ac:dyDescent="0.3">
      <c r="A9" s="264" t="s">
        <v>1205</v>
      </c>
      <c r="B9" s="328" t="s">
        <v>42</v>
      </c>
      <c r="C9" s="328" t="s">
        <v>42</v>
      </c>
      <c r="D9" s="328" t="s">
        <v>42</v>
      </c>
      <c r="E9" s="328" t="s">
        <v>42</v>
      </c>
      <c r="F9" s="275" t="s">
        <v>42</v>
      </c>
      <c r="G9" s="275" t="s">
        <v>42</v>
      </c>
      <c r="H9" s="343" t="s">
        <v>2902</v>
      </c>
      <c r="I9" s="446" t="str">
        <f>_xlfn.CONCAT("[", ROUND(VLOOKUP(L9,scpc22!$A:$E,4,FALSE), 1), ", ", ROUND(VLOOKUP(L9,scpc22!$A:$E,5,FALSE), 1), "]")</f>
        <v>[215, 298]</v>
      </c>
      <c r="L9" s="335" t="s">
        <v>1200</v>
      </c>
      <c r="M9" s="335" t="s">
        <v>1200</v>
      </c>
    </row>
    <row r="10" spans="1:13" x14ac:dyDescent="0.3">
      <c r="A10" s="70" t="s">
        <v>1161</v>
      </c>
      <c r="B10" s="327" t="s">
        <v>2903</v>
      </c>
      <c r="C10" s="327" t="s">
        <v>2904</v>
      </c>
      <c r="D10" s="327" t="s">
        <v>2905</v>
      </c>
      <c r="E10" s="327" t="s">
        <v>2906</v>
      </c>
      <c r="F10" s="272" t="s">
        <v>2907</v>
      </c>
      <c r="G10" s="272" t="s">
        <v>2908</v>
      </c>
      <c r="H10" s="344" t="s">
        <v>2909</v>
      </c>
      <c r="I10" s="447" t="str">
        <f>_xlfn.CONCAT("[", ROUND(VLOOKUP(L10,scpc22!$A:$E,4,FALSE), 1), ", ", ROUND(VLOOKUP(L10,scpc22!$A:$E,5,FALSE), 1), "]")</f>
        <v>[1.7, 4.4]</v>
      </c>
      <c r="L10" s="270" t="s">
        <v>1187</v>
      </c>
      <c r="M10" s="270" t="s">
        <v>1187</v>
      </c>
    </row>
    <row r="11" spans="1:13" x14ac:dyDescent="0.3">
      <c r="A11" s="70" t="s">
        <v>1160</v>
      </c>
      <c r="B11" s="327" t="s">
        <v>2429</v>
      </c>
      <c r="C11" s="327" t="s">
        <v>2910</v>
      </c>
      <c r="D11" s="327" t="s">
        <v>2911</v>
      </c>
      <c r="E11" s="327" t="s">
        <v>2912</v>
      </c>
      <c r="F11" s="272" t="s">
        <v>2428</v>
      </c>
      <c r="G11" s="272" t="s">
        <v>2913</v>
      </c>
      <c r="H11" s="344" t="s">
        <v>2914</v>
      </c>
      <c r="I11" s="447" t="str">
        <f>_xlfn.CONCAT("[", ROUND(VLOOKUP(L11,scpc22!$A:$E,4,FALSE), 1), ", ", ROUND(VLOOKUP(L11,scpc22!$A:$E,5,FALSE), 1), "]")</f>
        <v>[0.4, 0.7]</v>
      </c>
      <c r="L11" s="270" t="s">
        <v>1188</v>
      </c>
      <c r="M11" s="270" t="s">
        <v>1188</v>
      </c>
    </row>
    <row r="12" spans="1:13" x14ac:dyDescent="0.3">
      <c r="A12" s="70" t="s">
        <v>1159</v>
      </c>
      <c r="B12" s="327" t="s">
        <v>2915</v>
      </c>
      <c r="C12" s="327" t="s">
        <v>2916</v>
      </c>
      <c r="D12" s="327" t="s">
        <v>2917</v>
      </c>
      <c r="E12" s="327" t="s">
        <v>2918</v>
      </c>
      <c r="F12" s="272" t="s">
        <v>2453</v>
      </c>
      <c r="G12" s="272" t="s">
        <v>2919</v>
      </c>
      <c r="H12" s="344" t="s">
        <v>2920</v>
      </c>
      <c r="I12" s="447" t="str">
        <f>_xlfn.CONCAT("[", ROUND(VLOOKUP(L12,scpc22!$A:$E,4,FALSE), 1), ", ", ROUND(VLOOKUP(L12,scpc22!$A:$E,5,FALSE), 1), "]")</f>
        <v>[2.9, 4]</v>
      </c>
      <c r="L12" s="270" t="s">
        <v>1189</v>
      </c>
      <c r="M12" s="270" t="s">
        <v>1189</v>
      </c>
    </row>
    <row r="13" spans="1:13" x14ac:dyDescent="0.3">
      <c r="A13" s="70" t="s">
        <v>1158</v>
      </c>
      <c r="B13" s="327" t="s">
        <v>2921</v>
      </c>
      <c r="C13" s="327" t="s">
        <v>2922</v>
      </c>
      <c r="D13" s="327" t="s">
        <v>2923</v>
      </c>
      <c r="E13" s="327" t="s">
        <v>2924</v>
      </c>
      <c r="F13" s="272" t="s">
        <v>2925</v>
      </c>
      <c r="G13" s="272" t="s">
        <v>2926</v>
      </c>
      <c r="H13" s="344" t="s">
        <v>2927</v>
      </c>
      <c r="I13" s="447" t="str">
        <f>_xlfn.CONCAT("[", ROUND(VLOOKUP(L13,scpc22!$A:$E,4,FALSE), 1), ", ", ROUND(VLOOKUP(L13,scpc22!$A:$E,5,FALSE), 1), "]")</f>
        <v>[4.8, 7]</v>
      </c>
      <c r="L13" s="270" t="s">
        <v>1190</v>
      </c>
      <c r="M13" s="270" t="s">
        <v>1190</v>
      </c>
    </row>
    <row r="14" spans="1:13" x14ac:dyDescent="0.3">
      <c r="A14" s="70" t="s">
        <v>1157</v>
      </c>
      <c r="B14" s="327" t="s">
        <v>2928</v>
      </c>
      <c r="C14" s="327" t="s">
        <v>2929</v>
      </c>
      <c r="D14" s="327" t="s">
        <v>2930</v>
      </c>
      <c r="E14" s="327" t="s">
        <v>2931</v>
      </c>
      <c r="F14" s="272" t="s">
        <v>2932</v>
      </c>
      <c r="G14" s="272" t="s">
        <v>2933</v>
      </c>
      <c r="H14" s="344" t="s">
        <v>2934</v>
      </c>
      <c r="I14" s="447" t="str">
        <f>_xlfn.CONCAT("[", ROUND(VLOOKUP(L14,scpc22!$A:$E,4,FALSE), 1), ", ", ROUND(VLOOKUP(L14,scpc22!$A:$E,5,FALSE), 1), "]")</f>
        <v>[45.1, 110.3]</v>
      </c>
      <c r="L14" s="270" t="s">
        <v>1191</v>
      </c>
      <c r="M14" s="270" t="s">
        <v>1191</v>
      </c>
    </row>
    <row r="15" spans="1:13" x14ac:dyDescent="0.3">
      <c r="A15" s="70" t="s">
        <v>1156</v>
      </c>
      <c r="B15" s="327" t="s">
        <v>2935</v>
      </c>
      <c r="C15" s="327" t="s">
        <v>2936</v>
      </c>
      <c r="D15" s="327" t="s">
        <v>2937</v>
      </c>
      <c r="E15" s="327" t="s">
        <v>2938</v>
      </c>
      <c r="F15" s="272" t="s">
        <v>2939</v>
      </c>
      <c r="G15" s="272" t="s">
        <v>2940</v>
      </c>
      <c r="H15" s="344" t="s">
        <v>2941</v>
      </c>
      <c r="I15" s="447" t="str">
        <f>_xlfn.CONCAT("[", ROUND(VLOOKUP(L15,scpc22!$A:$E,4,FALSE), 1), ", ", ROUND(VLOOKUP(L15,scpc22!$A:$E,5,FALSE), 1), "]")</f>
        <v>[20.7, 60.7]</v>
      </c>
      <c r="L15" s="270" t="s">
        <v>1192</v>
      </c>
      <c r="M15" s="270" t="s">
        <v>1192</v>
      </c>
    </row>
    <row r="16" spans="1:13" x14ac:dyDescent="0.3">
      <c r="A16" s="70" t="s">
        <v>1155</v>
      </c>
      <c r="B16" s="327" t="s">
        <v>2942</v>
      </c>
      <c r="C16" s="327" t="s">
        <v>2943</v>
      </c>
      <c r="D16" s="327" t="s">
        <v>2944</v>
      </c>
      <c r="E16" s="327" t="s">
        <v>2945</v>
      </c>
      <c r="F16" s="272" t="s">
        <v>2946</v>
      </c>
      <c r="G16" s="272" t="s">
        <v>2947</v>
      </c>
      <c r="H16" s="344" t="s">
        <v>2948</v>
      </c>
      <c r="I16" s="447" t="str">
        <f>_xlfn.CONCAT("[", ROUND(VLOOKUP(L16,scpc22!$A:$E,4,FALSE), 1), ", ", ROUND(VLOOKUP(L16,scpc22!$A:$E,5,FALSE), 1), "]")</f>
        <v>[222.3, 350.6]</v>
      </c>
      <c r="L16" s="270" t="s">
        <v>1193</v>
      </c>
      <c r="M16" s="270" t="s">
        <v>1193</v>
      </c>
    </row>
    <row r="17" spans="1:11" ht="3.6" customHeight="1" x14ac:dyDescent="0.3">
      <c r="A17" s="131"/>
      <c r="B17" s="334"/>
      <c r="C17" s="334"/>
      <c r="D17" s="334"/>
      <c r="E17" s="334"/>
      <c r="F17" s="275"/>
      <c r="G17" s="275"/>
      <c r="H17" s="275"/>
      <c r="I17" s="451"/>
    </row>
    <row r="18" spans="1:11" ht="21.6" customHeight="1" x14ac:dyDescent="0.3">
      <c r="A18" s="337" t="s">
        <v>1163</v>
      </c>
      <c r="B18" s="332"/>
      <c r="C18" s="332"/>
      <c r="D18" s="332"/>
      <c r="E18" s="332"/>
      <c r="F18" s="332"/>
      <c r="G18" s="332"/>
      <c r="H18" s="452"/>
      <c r="I18" s="452"/>
    </row>
    <row r="19" spans="1:11" ht="3.6" customHeight="1" x14ac:dyDescent="0.3">
      <c r="A19" s="331"/>
      <c r="B19" s="327"/>
      <c r="C19" s="327"/>
      <c r="D19" s="327"/>
      <c r="E19" s="327"/>
      <c r="F19" s="327"/>
      <c r="G19" s="327"/>
      <c r="H19" s="453"/>
      <c r="I19" s="453"/>
    </row>
    <row r="20" spans="1:11" x14ac:dyDescent="0.3">
      <c r="A20" s="264" t="s">
        <v>1162</v>
      </c>
      <c r="B20" s="328" t="s">
        <v>42</v>
      </c>
      <c r="C20" s="328" t="s">
        <v>42</v>
      </c>
      <c r="D20" s="328" t="s">
        <v>42</v>
      </c>
      <c r="E20" s="328" t="s">
        <v>42</v>
      </c>
      <c r="F20" s="328" t="s">
        <v>42</v>
      </c>
      <c r="G20" s="328" t="s">
        <v>42</v>
      </c>
      <c r="H20" s="454" t="s">
        <v>42</v>
      </c>
      <c r="I20" s="454" t="s">
        <v>42</v>
      </c>
      <c r="K20" s="270"/>
    </row>
    <row r="21" spans="1:11" x14ac:dyDescent="0.3">
      <c r="A21" s="70" t="s">
        <v>1161</v>
      </c>
      <c r="B21" s="327" t="s">
        <v>2949</v>
      </c>
      <c r="C21" s="327" t="s">
        <v>2950</v>
      </c>
      <c r="D21" s="327" t="s">
        <v>2951</v>
      </c>
      <c r="E21" s="327" t="s">
        <v>2952</v>
      </c>
      <c r="F21" s="272" t="s">
        <v>2953</v>
      </c>
      <c r="G21" s="272" t="s">
        <v>2954</v>
      </c>
      <c r="H21" s="436" t="s">
        <v>3087</v>
      </c>
      <c r="I21" s="436" t="s">
        <v>2914</v>
      </c>
      <c r="K21" s="270"/>
    </row>
    <row r="22" spans="1:11" x14ac:dyDescent="0.3">
      <c r="A22" s="70" t="s">
        <v>1160</v>
      </c>
      <c r="B22" s="327" t="s">
        <v>2349</v>
      </c>
      <c r="C22" s="327" t="s">
        <v>2955</v>
      </c>
      <c r="D22" s="327" t="s">
        <v>2956</v>
      </c>
      <c r="E22" s="327" t="s">
        <v>2957</v>
      </c>
      <c r="F22" s="272" t="s">
        <v>2349</v>
      </c>
      <c r="G22" s="272" t="s">
        <v>2400</v>
      </c>
      <c r="H22" s="436" t="s">
        <v>2400</v>
      </c>
      <c r="I22" s="436" t="s">
        <v>2350</v>
      </c>
      <c r="K22" s="270"/>
    </row>
    <row r="23" spans="1:11" x14ac:dyDescent="0.3">
      <c r="A23" s="70" t="s">
        <v>1159</v>
      </c>
      <c r="B23" s="327" t="s">
        <v>2958</v>
      </c>
      <c r="C23" s="327" t="s">
        <v>2959</v>
      </c>
      <c r="D23" s="327" t="s">
        <v>2960</v>
      </c>
      <c r="E23" s="327" t="s">
        <v>2961</v>
      </c>
      <c r="F23" s="272" t="s">
        <v>2057</v>
      </c>
      <c r="G23" s="272" t="s">
        <v>2962</v>
      </c>
      <c r="H23" s="272" t="s">
        <v>2399</v>
      </c>
      <c r="I23" s="272" t="s">
        <v>2399</v>
      </c>
      <c r="K23" s="270"/>
    </row>
    <row r="24" spans="1:11" x14ac:dyDescent="0.3">
      <c r="A24" s="70" t="s">
        <v>1158</v>
      </c>
      <c r="B24" s="327" t="s">
        <v>2963</v>
      </c>
      <c r="C24" s="327" t="s">
        <v>2964</v>
      </c>
      <c r="D24" s="327" t="s">
        <v>2965</v>
      </c>
      <c r="E24" s="327" t="s">
        <v>2966</v>
      </c>
      <c r="F24" s="272" t="s">
        <v>2967</v>
      </c>
      <c r="G24" s="272" t="s">
        <v>2968</v>
      </c>
      <c r="H24" s="272" t="s">
        <v>3588</v>
      </c>
      <c r="I24" s="272" t="s">
        <v>4018</v>
      </c>
      <c r="K24" s="270"/>
    </row>
    <row r="25" spans="1:11" x14ac:dyDescent="0.3">
      <c r="A25" s="70" t="s">
        <v>1157</v>
      </c>
      <c r="B25" s="327" t="s">
        <v>2969</v>
      </c>
      <c r="C25" s="327" t="s">
        <v>2970</v>
      </c>
      <c r="D25" s="327" t="s">
        <v>2971</v>
      </c>
      <c r="E25" s="327" t="s">
        <v>2972</v>
      </c>
      <c r="F25" s="272" t="s">
        <v>2973</v>
      </c>
      <c r="G25" s="272" t="s">
        <v>2974</v>
      </c>
      <c r="H25" s="272" t="s">
        <v>4028</v>
      </c>
      <c r="I25" s="272" t="s">
        <v>4019</v>
      </c>
      <c r="K25" s="270"/>
    </row>
    <row r="26" spans="1:11" x14ac:dyDescent="0.3">
      <c r="A26" s="70" t="s">
        <v>1156</v>
      </c>
      <c r="B26" s="327" t="s">
        <v>2975</v>
      </c>
      <c r="C26" s="327" t="s">
        <v>2976</v>
      </c>
      <c r="D26" s="327" t="s">
        <v>2977</v>
      </c>
      <c r="E26" s="327" t="s">
        <v>2978</v>
      </c>
      <c r="F26" s="272" t="s">
        <v>2979</v>
      </c>
      <c r="G26" s="272" t="s">
        <v>2980</v>
      </c>
      <c r="H26" s="272" t="s">
        <v>4029</v>
      </c>
      <c r="I26" s="272" t="s">
        <v>4020</v>
      </c>
      <c r="K26" s="270"/>
    </row>
    <row r="27" spans="1:11" x14ac:dyDescent="0.3">
      <c r="A27" s="70" t="s">
        <v>1155</v>
      </c>
      <c r="B27" s="327" t="s">
        <v>2981</v>
      </c>
      <c r="C27" s="327" t="s">
        <v>2982</v>
      </c>
      <c r="D27" s="327" t="s">
        <v>2983</v>
      </c>
      <c r="E27" s="327" t="s">
        <v>2984</v>
      </c>
      <c r="F27" s="272" t="s">
        <v>2985</v>
      </c>
      <c r="G27" s="272" t="s">
        <v>2986</v>
      </c>
      <c r="H27" s="272" t="s">
        <v>4030</v>
      </c>
      <c r="I27" s="272" t="s">
        <v>4021</v>
      </c>
      <c r="K27" s="270"/>
    </row>
    <row r="28" spans="1:11" ht="3.6" customHeight="1" x14ac:dyDescent="0.3">
      <c r="A28" s="269"/>
      <c r="B28" s="269"/>
      <c r="C28" s="269"/>
      <c r="D28" s="269"/>
      <c r="E28" s="269"/>
      <c r="F28" s="269"/>
      <c r="G28" s="269"/>
      <c r="I28" s="269"/>
    </row>
    <row r="29" spans="1:11" ht="57" customHeight="1" x14ac:dyDescent="0.3">
      <c r="A29" s="485" t="s">
        <v>1207</v>
      </c>
      <c r="B29" s="485"/>
      <c r="C29" s="485"/>
      <c r="D29" s="485"/>
      <c r="E29" s="485"/>
      <c r="F29" s="485"/>
      <c r="G29" s="485"/>
      <c r="H29" s="485"/>
      <c r="I29" s="361"/>
    </row>
    <row r="30" spans="1:11" x14ac:dyDescent="0.3">
      <c r="A30" s="484" t="s">
        <v>1203</v>
      </c>
      <c r="B30" s="484"/>
      <c r="C30" s="484"/>
      <c r="D30" s="484"/>
      <c r="E30" s="484"/>
      <c r="F30" s="484"/>
      <c r="G30" s="484"/>
    </row>
    <row r="31" spans="1:11" x14ac:dyDescent="0.3">
      <c r="G31" s="306"/>
      <c r="H31" s="306"/>
      <c r="I31" s="306"/>
    </row>
  </sheetData>
  <mergeCells count="2">
    <mergeCell ref="A30:G30"/>
    <mergeCell ref="A29:H29"/>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52">
    <tabColor theme="8"/>
  </sheetPr>
  <dimension ref="A1:K29"/>
  <sheetViews>
    <sheetView showWhiteSpace="0" view="pageLayout" zoomScaleNormal="100" workbookViewId="0">
      <selection activeCell="H14" sqref="H14"/>
    </sheetView>
  </sheetViews>
  <sheetFormatPr defaultColWidth="8.6640625" defaultRowHeight="14.4" x14ac:dyDescent="0.3"/>
  <cols>
    <col min="1" max="1" width="67" customWidth="1"/>
    <col min="2" max="2" width="12.6640625" style="126" customWidth="1"/>
    <col min="3" max="3" width="12.6640625" style="7" customWidth="1"/>
    <col min="4" max="9" width="12.6640625" style="35" customWidth="1"/>
    <col min="10" max="10" width="23.33203125" style="80" customWidth="1"/>
    <col min="11" max="11" width="18.21875" bestFit="1" customWidth="1"/>
  </cols>
  <sheetData>
    <row r="1" spans="1:11" s="17" customFormat="1" ht="13.2" customHeight="1" x14ac:dyDescent="0.3">
      <c r="A1" s="175" t="s">
        <v>27</v>
      </c>
      <c r="B1" s="175"/>
      <c r="C1" s="175"/>
      <c r="D1" s="175"/>
      <c r="E1" s="175"/>
      <c r="F1" s="175"/>
      <c r="G1" s="175"/>
      <c r="H1" s="175"/>
      <c r="I1" s="175"/>
      <c r="J1" s="114"/>
    </row>
    <row r="2" spans="1:11" s="17" customFormat="1" ht="15.75" customHeight="1" x14ac:dyDescent="0.3">
      <c r="A2" s="457" t="s">
        <v>20</v>
      </c>
      <c r="B2" s="457"/>
      <c r="C2" s="457"/>
      <c r="D2" s="175"/>
      <c r="E2" s="175"/>
      <c r="F2" s="175"/>
      <c r="G2" s="175"/>
      <c r="H2" s="175"/>
      <c r="I2" s="175"/>
      <c r="J2" s="114"/>
    </row>
    <row r="3" spans="1:11" s="17" customFormat="1" ht="13.2" customHeight="1" x14ac:dyDescent="0.3">
      <c r="A3" s="487" t="s">
        <v>143</v>
      </c>
      <c r="B3" s="487"/>
      <c r="C3" s="487"/>
      <c r="D3" s="204"/>
      <c r="E3" s="64"/>
      <c r="F3" s="64"/>
      <c r="G3" s="64"/>
      <c r="H3" s="64"/>
      <c r="I3" s="64"/>
      <c r="J3" s="114"/>
    </row>
    <row r="4" spans="1:11" ht="28.95" customHeight="1" x14ac:dyDescent="0.3">
      <c r="A4" s="164" t="s">
        <v>30</v>
      </c>
      <c r="B4" s="186">
        <v>2015</v>
      </c>
      <c r="C4" s="186">
        <v>2016</v>
      </c>
      <c r="D4" s="186">
        <v>2017</v>
      </c>
      <c r="E4" s="186">
        <v>2018</v>
      </c>
      <c r="F4" s="186">
        <v>2019</v>
      </c>
      <c r="G4" s="186">
        <v>2020</v>
      </c>
      <c r="H4" s="186">
        <v>2021</v>
      </c>
      <c r="I4" s="186">
        <v>2022</v>
      </c>
      <c r="J4" s="86"/>
      <c r="K4" s="86">
        <v>2022</v>
      </c>
    </row>
    <row r="5" spans="1:11" ht="3.6" customHeight="1" x14ac:dyDescent="0.3">
      <c r="A5" s="55"/>
      <c r="B5" s="187"/>
      <c r="C5" s="187"/>
      <c r="D5" s="187"/>
      <c r="E5" s="188"/>
      <c r="F5" s="188"/>
      <c r="G5" s="188"/>
      <c r="H5" s="188"/>
      <c r="I5" s="188"/>
      <c r="J5" s="127"/>
      <c r="K5" s="345"/>
    </row>
    <row r="6" spans="1:11" s="68" customFormat="1" ht="13.2" customHeight="1" x14ac:dyDescent="0.3">
      <c r="A6" s="76" t="s">
        <v>144</v>
      </c>
      <c r="B6" s="189" t="s">
        <v>2987</v>
      </c>
      <c r="C6" s="189" t="s">
        <v>2988</v>
      </c>
      <c r="D6" s="189" t="s">
        <v>2989</v>
      </c>
      <c r="E6" s="189" t="s">
        <v>2990</v>
      </c>
      <c r="F6" s="189" t="s">
        <v>2991</v>
      </c>
      <c r="G6" s="189" t="s">
        <v>2992</v>
      </c>
      <c r="H6" s="189" t="s">
        <v>42</v>
      </c>
      <c r="I6" s="404" t="s">
        <v>42</v>
      </c>
      <c r="J6" s="130"/>
      <c r="K6" s="130" t="s">
        <v>539</v>
      </c>
    </row>
    <row r="7" spans="1:11" s="68" customFormat="1" ht="13.2" customHeight="1" x14ac:dyDescent="0.3">
      <c r="A7" s="25" t="s">
        <v>145</v>
      </c>
      <c r="B7" s="182" t="s">
        <v>2993</v>
      </c>
      <c r="C7" s="182" t="s">
        <v>2994</v>
      </c>
      <c r="D7" s="182" t="s">
        <v>2995</v>
      </c>
      <c r="E7" s="182" t="s">
        <v>2996</v>
      </c>
      <c r="F7" s="182" t="s">
        <v>2997</v>
      </c>
      <c r="G7" s="182" t="s">
        <v>2998</v>
      </c>
      <c r="H7" s="182" t="s">
        <v>42</v>
      </c>
      <c r="I7" s="405" t="s">
        <v>42</v>
      </c>
      <c r="J7" s="127"/>
      <c r="K7" s="130" t="s">
        <v>539</v>
      </c>
    </row>
    <row r="8" spans="1:11" s="68" customFormat="1" ht="13.2" customHeight="1" x14ac:dyDescent="0.3">
      <c r="A8" s="25" t="s">
        <v>146</v>
      </c>
      <c r="B8" s="182" t="s">
        <v>2999</v>
      </c>
      <c r="C8" s="182" t="s">
        <v>3000</v>
      </c>
      <c r="D8" s="182" t="s">
        <v>3001</v>
      </c>
      <c r="E8" s="182" t="s">
        <v>3002</v>
      </c>
      <c r="F8" s="182" t="s">
        <v>3003</v>
      </c>
      <c r="G8" s="182" t="s">
        <v>3004</v>
      </c>
      <c r="H8" s="182" t="s">
        <v>42</v>
      </c>
      <c r="I8" s="405" t="s">
        <v>42</v>
      </c>
      <c r="J8" s="127"/>
      <c r="K8" s="130" t="s">
        <v>539</v>
      </c>
    </row>
    <row r="9" spans="1:11" s="68" customFormat="1" ht="13.2" customHeight="1" x14ac:dyDescent="0.3">
      <c r="A9" s="25" t="s">
        <v>1007</v>
      </c>
      <c r="B9" s="182" t="s">
        <v>3005</v>
      </c>
      <c r="C9" s="182" t="s">
        <v>3006</v>
      </c>
      <c r="D9" s="182" t="s">
        <v>3007</v>
      </c>
      <c r="E9" s="182" t="s">
        <v>3008</v>
      </c>
      <c r="F9" s="182" t="s">
        <v>3009</v>
      </c>
      <c r="G9" s="182" t="s">
        <v>3010</v>
      </c>
      <c r="H9" s="182" t="s">
        <v>3011</v>
      </c>
      <c r="I9" s="405">
        <f>VLOOKUP(K9,scpc22!$A:$E,2, FALSE)*100</f>
        <v>7.3388878520522196</v>
      </c>
      <c r="J9" s="127"/>
      <c r="K9" s="130" t="s">
        <v>539</v>
      </c>
    </row>
    <row r="10" spans="1:11" s="217" customFormat="1" ht="13.2" customHeight="1" x14ac:dyDescent="0.3">
      <c r="A10" s="25"/>
      <c r="B10" s="182"/>
      <c r="C10" s="182"/>
      <c r="D10" s="182"/>
      <c r="E10" s="182"/>
      <c r="F10" s="182"/>
      <c r="G10" s="182"/>
      <c r="H10" s="182"/>
      <c r="I10" s="405"/>
      <c r="J10" s="127"/>
      <c r="K10" s="130"/>
    </row>
    <row r="11" spans="1:11" s="217" customFormat="1" ht="13.2" customHeight="1" x14ac:dyDescent="0.3">
      <c r="A11" s="264" t="s">
        <v>1102</v>
      </c>
      <c r="B11" s="182"/>
      <c r="C11" s="182"/>
      <c r="D11" s="182"/>
      <c r="E11" s="182"/>
      <c r="F11" s="182"/>
      <c r="G11" s="182"/>
      <c r="H11" s="182"/>
      <c r="I11" s="405"/>
      <c r="J11" s="127"/>
      <c r="K11" s="130"/>
    </row>
    <row r="12" spans="1:11" s="217" customFormat="1" ht="13.2" customHeight="1" x14ac:dyDescent="0.3">
      <c r="A12" s="25" t="s">
        <v>505</v>
      </c>
      <c r="B12" s="189" t="s">
        <v>42</v>
      </c>
      <c r="C12" s="189" t="s">
        <v>42</v>
      </c>
      <c r="D12" s="189" t="s">
        <v>42</v>
      </c>
      <c r="E12" s="189" t="s">
        <v>42</v>
      </c>
      <c r="F12" s="189" t="s">
        <v>42</v>
      </c>
      <c r="G12" s="189" t="s">
        <v>42</v>
      </c>
      <c r="H12" s="182" t="s">
        <v>3012</v>
      </c>
      <c r="I12" s="405">
        <f>VLOOKUP(K12,scpc22!$A:$E,2, FALSE)*100</f>
        <v>5.6143610089459903</v>
      </c>
      <c r="J12" s="127"/>
      <c r="K12" s="127" t="s">
        <v>504</v>
      </c>
    </row>
    <row r="13" spans="1:11" s="217" customFormat="1" ht="13.2" customHeight="1" x14ac:dyDescent="0.3">
      <c r="A13" s="25" t="s">
        <v>507</v>
      </c>
      <c r="B13" s="189" t="s">
        <v>42</v>
      </c>
      <c r="C13" s="189" t="s">
        <v>42</v>
      </c>
      <c r="D13" s="189" t="s">
        <v>42</v>
      </c>
      <c r="E13" s="189" t="s">
        <v>42</v>
      </c>
      <c r="F13" s="189" t="s">
        <v>42</v>
      </c>
      <c r="G13" s="189" t="s">
        <v>42</v>
      </c>
      <c r="H13" s="182" t="s">
        <v>2191</v>
      </c>
      <c r="I13" s="405">
        <f>VLOOKUP(K13,scpc22!$A:$E,2, FALSE)*100</f>
        <v>0.35611828182593402</v>
      </c>
      <c r="J13" s="127"/>
      <c r="K13" s="127" t="s">
        <v>506</v>
      </c>
    </row>
    <row r="14" spans="1:11" s="217" customFormat="1" ht="13.2" customHeight="1" x14ac:dyDescent="0.3">
      <c r="A14" s="25" t="s">
        <v>509</v>
      </c>
      <c r="B14" s="189" t="s">
        <v>42</v>
      </c>
      <c r="C14" s="189" t="s">
        <v>42</v>
      </c>
      <c r="D14" s="189" t="s">
        <v>42</v>
      </c>
      <c r="E14" s="189" t="s">
        <v>42</v>
      </c>
      <c r="F14" s="189" t="s">
        <v>42</v>
      </c>
      <c r="G14" s="189" t="s">
        <v>42</v>
      </c>
      <c r="H14" s="182" t="s">
        <v>3013</v>
      </c>
      <c r="I14" s="405">
        <f>VLOOKUP(K14,scpc22!$A:$E,2, FALSE)*100</f>
        <v>0.198532714454564</v>
      </c>
      <c r="J14" s="127"/>
      <c r="K14" s="127" t="s">
        <v>508</v>
      </c>
    </row>
    <row r="15" spans="1:11" s="217" customFormat="1" ht="13.2" customHeight="1" x14ac:dyDescent="0.3">
      <c r="A15" s="25" t="s">
        <v>511</v>
      </c>
      <c r="B15" s="189" t="s">
        <v>42</v>
      </c>
      <c r="C15" s="189" t="s">
        <v>42</v>
      </c>
      <c r="D15" s="189" t="s">
        <v>42</v>
      </c>
      <c r="E15" s="189" t="s">
        <v>42</v>
      </c>
      <c r="F15" s="189" t="s">
        <v>42</v>
      </c>
      <c r="G15" s="189" t="s">
        <v>42</v>
      </c>
      <c r="H15" s="182" t="s">
        <v>3014</v>
      </c>
      <c r="I15" s="405">
        <f>VLOOKUP(K15,scpc22!$A:$E,2, FALSE)*100</f>
        <v>3.3232519448515601</v>
      </c>
      <c r="J15" s="127"/>
      <c r="K15" s="127" t="s">
        <v>510</v>
      </c>
    </row>
    <row r="16" spans="1:11" ht="3.6" customHeight="1" x14ac:dyDescent="0.3">
      <c r="A16" s="42"/>
      <c r="B16" s="190"/>
      <c r="C16" s="190"/>
      <c r="D16" s="190"/>
      <c r="E16" s="188"/>
      <c r="F16" s="188"/>
      <c r="G16" s="188"/>
      <c r="H16" s="190"/>
      <c r="I16" s="406"/>
      <c r="J16" s="127"/>
      <c r="K16" s="127"/>
    </row>
    <row r="17" spans="1:11" s="12" customFormat="1" ht="28.95" customHeight="1" x14ac:dyDescent="0.3">
      <c r="A17" s="164" t="s">
        <v>92</v>
      </c>
      <c r="B17" s="180"/>
      <c r="C17" s="180"/>
      <c r="D17" s="180"/>
      <c r="E17" s="180"/>
      <c r="F17" s="180"/>
      <c r="G17" s="180"/>
      <c r="H17" s="180"/>
      <c r="I17" s="407"/>
      <c r="J17" s="127"/>
      <c r="K17" s="127"/>
    </row>
    <row r="18" spans="1:11" s="12" customFormat="1" ht="3.75" customHeight="1" x14ac:dyDescent="0.3">
      <c r="A18" s="129"/>
      <c r="B18" s="181"/>
      <c r="C18" s="181"/>
      <c r="D18" s="181"/>
      <c r="E18" s="178"/>
      <c r="F18" s="178"/>
      <c r="G18" s="178"/>
      <c r="H18" s="178"/>
      <c r="I18" s="408"/>
      <c r="J18" s="127"/>
      <c r="K18" s="127"/>
    </row>
    <row r="19" spans="1:11" s="12" customFormat="1" ht="13.2" customHeight="1" x14ac:dyDescent="0.3">
      <c r="A19" s="70" t="s">
        <v>70</v>
      </c>
      <c r="B19" s="191" t="s">
        <v>3015</v>
      </c>
      <c r="C19" s="191" t="s">
        <v>3016</v>
      </c>
      <c r="D19" s="191" t="s">
        <v>3017</v>
      </c>
      <c r="E19" s="182" t="s">
        <v>3018</v>
      </c>
      <c r="F19" s="182" t="s">
        <v>3019</v>
      </c>
      <c r="G19" s="182" t="s">
        <v>3020</v>
      </c>
      <c r="H19" s="182" t="s">
        <v>42</v>
      </c>
      <c r="I19" s="405" t="s">
        <v>42</v>
      </c>
      <c r="J19" s="127"/>
      <c r="K19" s="125"/>
    </row>
    <row r="20" spans="1:11" s="12" customFormat="1" ht="13.2" customHeight="1" x14ac:dyDescent="0.3">
      <c r="A20" s="70" t="s">
        <v>72</v>
      </c>
      <c r="B20" s="191" t="s">
        <v>3021</v>
      </c>
      <c r="C20" s="191" t="s">
        <v>2484</v>
      </c>
      <c r="D20" s="191" t="s">
        <v>3022</v>
      </c>
      <c r="E20" s="182" t="s">
        <v>3023</v>
      </c>
      <c r="F20" s="182" t="s">
        <v>3024</v>
      </c>
      <c r="G20" s="182" t="s">
        <v>3025</v>
      </c>
      <c r="H20" s="182" t="s">
        <v>2484</v>
      </c>
      <c r="I20" s="405">
        <f>VLOOKUP(K20,scpc22!$A:$E,2, FALSE)*100</f>
        <v>0.34760879706814102</v>
      </c>
      <c r="J20" s="127"/>
      <c r="K20" s="125" t="s">
        <v>545</v>
      </c>
    </row>
    <row r="21" spans="1:11" s="12" customFormat="1" ht="13.2" customHeight="1" x14ac:dyDescent="0.3">
      <c r="A21" s="70" t="s">
        <v>147</v>
      </c>
      <c r="B21" s="191" t="s">
        <v>3026</v>
      </c>
      <c r="C21" s="191" t="s">
        <v>3027</v>
      </c>
      <c r="D21" s="191" t="s">
        <v>3028</v>
      </c>
      <c r="E21" s="182" t="s">
        <v>2833</v>
      </c>
      <c r="F21" s="182" t="s">
        <v>3029</v>
      </c>
      <c r="G21" s="182" t="s">
        <v>3030</v>
      </c>
      <c r="H21" s="182" t="s">
        <v>3031</v>
      </c>
      <c r="I21" s="405">
        <f>VLOOKUP(K21,scpc22!$A:$E,2, FALSE)*100</f>
        <v>10.318328103605801</v>
      </c>
      <c r="J21" s="127"/>
      <c r="K21" s="125" t="s">
        <v>541</v>
      </c>
    </row>
    <row r="22" spans="1:11" s="12" customFormat="1" ht="13.2" customHeight="1" x14ac:dyDescent="0.3">
      <c r="A22" s="70" t="s">
        <v>148</v>
      </c>
      <c r="B22" s="191" t="s">
        <v>3032</v>
      </c>
      <c r="C22" s="191" t="s">
        <v>3033</v>
      </c>
      <c r="D22" s="191" t="s">
        <v>3034</v>
      </c>
      <c r="E22" s="182" t="s">
        <v>3035</v>
      </c>
      <c r="F22" s="182" t="s">
        <v>3036</v>
      </c>
      <c r="G22" s="182" t="s">
        <v>3037</v>
      </c>
      <c r="H22" s="182" t="s">
        <v>3038</v>
      </c>
      <c r="I22" s="405">
        <f>VLOOKUP(K22,scpc22!$A:$E,2, FALSE)*100</f>
        <v>7.4930944359660305</v>
      </c>
      <c r="J22" s="127"/>
      <c r="K22" s="125" t="s">
        <v>543</v>
      </c>
    </row>
    <row r="23" spans="1:11" s="12" customFormat="1" ht="3" customHeight="1" x14ac:dyDescent="0.3">
      <c r="A23" s="42"/>
      <c r="B23" s="42"/>
      <c r="C23" s="145"/>
      <c r="D23" s="145"/>
      <c r="E23" s="145"/>
      <c r="F23" s="145"/>
      <c r="G23" s="145"/>
      <c r="H23" s="145"/>
      <c r="I23" s="145"/>
      <c r="J23" s="127"/>
      <c r="K23" s="126"/>
    </row>
    <row r="24" spans="1:11" s="30" customFormat="1" ht="3" customHeight="1" x14ac:dyDescent="0.3">
      <c r="A24" s="36"/>
      <c r="B24" s="36"/>
      <c r="C24" s="50"/>
      <c r="D24" s="135"/>
      <c r="E24" s="135"/>
      <c r="F24" s="135"/>
      <c r="G24" s="135"/>
      <c r="H24" s="135"/>
      <c r="I24" s="135"/>
      <c r="J24" s="127"/>
      <c r="K24" s="126"/>
    </row>
    <row r="25" spans="1:11" s="30" customFormat="1" ht="14.4" customHeight="1" x14ac:dyDescent="0.3">
      <c r="A25" s="486" t="s">
        <v>1008</v>
      </c>
      <c r="B25" s="486"/>
      <c r="C25" s="486"/>
      <c r="D25" s="486"/>
      <c r="E25" s="486"/>
      <c r="F25" s="486"/>
      <c r="G25" s="486"/>
      <c r="H25" s="486"/>
      <c r="I25" s="351"/>
      <c r="J25" s="127"/>
      <c r="K25" s="126"/>
    </row>
    <row r="26" spans="1:11" s="12" customFormat="1" ht="24.75" customHeight="1" x14ac:dyDescent="0.3">
      <c r="A26" s="486" t="s">
        <v>149</v>
      </c>
      <c r="B26" s="486"/>
      <c r="C26" s="486"/>
      <c r="D26" s="486"/>
      <c r="E26" s="486"/>
      <c r="F26" s="486"/>
      <c r="G26" s="486"/>
      <c r="H26" s="486"/>
      <c r="I26" s="351"/>
      <c r="J26" s="127"/>
      <c r="K26" s="126"/>
    </row>
    <row r="27" spans="1:11" ht="14.7" customHeight="1" x14ac:dyDescent="0.3">
      <c r="A27" s="486"/>
      <c r="B27" s="486"/>
      <c r="C27" s="486"/>
      <c r="D27" s="151"/>
      <c r="E27" s="151"/>
      <c r="F27" s="151"/>
      <c r="G27" s="151"/>
      <c r="H27" s="151"/>
      <c r="I27" s="151"/>
      <c r="J27" s="127"/>
      <c r="K27" s="126"/>
    </row>
    <row r="28" spans="1:11" ht="11.7" customHeight="1" x14ac:dyDescent="0.3"/>
    <row r="29" spans="1:11" x14ac:dyDescent="0.3">
      <c r="B29" s="92"/>
      <c r="C29" s="35"/>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7:C27"/>
    <mergeCell ref="A2:C2"/>
    <mergeCell ref="A3:C3"/>
    <mergeCell ref="A25:H25"/>
    <mergeCell ref="A26:H26"/>
  </mergeCells>
  <pageMargins left="0.7" right="0.7" top="0.75" bottom="0.75" header="0.3" footer="0.3"/>
  <pageSetup orientation="landscape" r:id="rId2"/>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66">
    <tabColor theme="8"/>
  </sheetPr>
  <dimension ref="A1:AN100"/>
  <sheetViews>
    <sheetView showWhiteSpace="0" view="pageLayout" topLeftCell="A32" zoomScaleNormal="100" workbookViewId="0">
      <selection activeCell="B54" sqref="B53:I54"/>
    </sheetView>
  </sheetViews>
  <sheetFormatPr defaultColWidth="9.33203125" defaultRowHeight="14.4" x14ac:dyDescent="0.3"/>
  <cols>
    <col min="1" max="1" width="25.6640625" style="92" customWidth="1"/>
    <col min="2" max="9" width="15.88671875" style="85" customWidth="1"/>
    <col min="10" max="10" width="12.6640625" style="85" customWidth="1"/>
    <col min="11" max="11" width="18" style="120" customWidth="1"/>
    <col min="12" max="16384" width="9.33203125" style="126"/>
  </cols>
  <sheetData>
    <row r="1" spans="1:40" s="26" customFormat="1" ht="13.2" customHeight="1" thickBot="1" x14ac:dyDescent="0.35">
      <c r="A1" s="62" t="s">
        <v>1103</v>
      </c>
      <c r="B1" s="62"/>
      <c r="C1" s="62"/>
      <c r="D1" s="62"/>
      <c r="E1" s="62"/>
      <c r="F1" s="62"/>
      <c r="G1" s="62"/>
      <c r="H1" s="62"/>
      <c r="I1" s="62"/>
      <c r="J1" s="62"/>
      <c r="K1" s="104"/>
    </row>
    <row r="2" spans="1:40" s="26" customFormat="1" ht="15.75" customHeight="1" thickTop="1" thickBot="1" x14ac:dyDescent="0.35">
      <c r="A2" s="175" t="s">
        <v>23</v>
      </c>
      <c r="B2" s="175"/>
      <c r="C2" s="175"/>
      <c r="D2" s="175"/>
      <c r="E2" s="175"/>
      <c r="F2" s="175"/>
      <c r="G2" s="175"/>
      <c r="H2" s="175"/>
      <c r="I2" s="175"/>
      <c r="J2" s="175"/>
      <c r="K2" s="104"/>
      <c r="L2" s="165" t="s">
        <v>150</v>
      </c>
      <c r="M2" s="166" t="s">
        <v>151</v>
      </c>
      <c r="N2" s="157" t="s">
        <v>152</v>
      </c>
      <c r="O2" s="157"/>
      <c r="P2" s="157"/>
      <c r="Q2" s="158"/>
    </row>
    <row r="3" spans="1:40" s="116" customFormat="1" ht="13.2" customHeight="1" thickTop="1" x14ac:dyDescent="0.3">
      <c r="A3" s="204" t="s">
        <v>153</v>
      </c>
      <c r="B3" s="204"/>
      <c r="C3" s="204"/>
      <c r="D3" s="204"/>
      <c r="E3" s="204"/>
      <c r="F3" s="204"/>
      <c r="G3" s="204"/>
      <c r="H3" s="64"/>
      <c r="I3" s="64"/>
      <c r="J3" s="64"/>
      <c r="K3" s="105"/>
    </row>
    <row r="4" spans="1:40" s="129" customFormat="1" x14ac:dyDescent="0.3">
      <c r="A4" s="99"/>
      <c r="B4" s="154" t="s">
        <v>70</v>
      </c>
      <c r="C4" s="154" t="s">
        <v>72</v>
      </c>
      <c r="D4" s="154" t="s">
        <v>74</v>
      </c>
      <c r="E4" s="154" t="s">
        <v>148</v>
      </c>
      <c r="F4" s="154" t="s">
        <v>147</v>
      </c>
      <c r="G4" s="154" t="s">
        <v>154</v>
      </c>
      <c r="H4" s="154" t="s">
        <v>155</v>
      </c>
      <c r="I4" s="154" t="s">
        <v>156</v>
      </c>
      <c r="J4" s="102"/>
      <c r="K4" s="99"/>
      <c r="L4" s="163" t="s">
        <v>70</v>
      </c>
      <c r="M4" s="163" t="s">
        <v>72</v>
      </c>
      <c r="N4" s="163" t="s">
        <v>74</v>
      </c>
      <c r="O4" s="163" t="s">
        <v>148</v>
      </c>
      <c r="P4" s="163" t="s">
        <v>147</v>
      </c>
      <c r="Q4" s="163" t="s">
        <v>154</v>
      </c>
      <c r="R4" s="163" t="s">
        <v>157</v>
      </c>
      <c r="S4" s="163" t="s">
        <v>156</v>
      </c>
    </row>
    <row r="5" spans="1:40" s="129" customFormat="1" ht="4.2" customHeight="1" x14ac:dyDescent="0.3">
      <c r="A5" s="98"/>
      <c r="B5" s="98"/>
      <c r="C5" s="98"/>
      <c r="D5" s="98"/>
      <c r="E5" s="98"/>
      <c r="F5" s="98"/>
      <c r="G5" s="98"/>
      <c r="H5" s="98"/>
      <c r="I5" s="98"/>
      <c r="J5" s="102"/>
      <c r="K5" s="98"/>
      <c r="L5" s="106"/>
      <c r="M5" s="106"/>
      <c r="N5" s="106"/>
      <c r="O5" s="106"/>
      <c r="P5" s="106"/>
      <c r="Q5" s="106"/>
      <c r="R5" s="106"/>
      <c r="S5" s="106"/>
    </row>
    <row r="6" spans="1:40" s="129" customFormat="1" ht="14.7" customHeight="1" x14ac:dyDescent="0.3">
      <c r="A6" s="156" t="s">
        <v>158</v>
      </c>
      <c r="B6" s="117"/>
      <c r="C6" s="117"/>
      <c r="D6" s="117"/>
      <c r="E6" s="117"/>
      <c r="F6" s="117"/>
      <c r="G6" s="117"/>
      <c r="H6" s="117"/>
      <c r="I6" s="117"/>
      <c r="K6" s="146" t="s">
        <v>158</v>
      </c>
      <c r="L6" s="74" t="s">
        <v>159</v>
      </c>
      <c r="M6" s="74" t="s">
        <v>160</v>
      </c>
      <c r="N6" s="74" t="s">
        <v>161</v>
      </c>
      <c r="O6" s="74" t="s">
        <v>162</v>
      </c>
      <c r="P6" s="74" t="s">
        <v>163</v>
      </c>
      <c r="Q6" s="74" t="s">
        <v>164</v>
      </c>
      <c r="R6" s="74" t="s">
        <v>165</v>
      </c>
      <c r="S6" s="74" t="s">
        <v>166</v>
      </c>
      <c r="AL6" s="108"/>
      <c r="AM6" s="108"/>
      <c r="AN6" s="108"/>
    </row>
    <row r="7" spans="1:40" s="129" customFormat="1" ht="14.7" customHeight="1" x14ac:dyDescent="0.3">
      <c r="A7" s="25" t="s">
        <v>167</v>
      </c>
      <c r="B7" s="409" t="s">
        <v>42</v>
      </c>
      <c r="C7" s="409" t="s">
        <v>42</v>
      </c>
      <c r="D7" s="409" t="s">
        <v>42</v>
      </c>
      <c r="E7" s="409" t="s">
        <v>42</v>
      </c>
      <c r="F7" s="409" t="s">
        <v>42</v>
      </c>
      <c r="G7" s="409" t="s">
        <v>42</v>
      </c>
      <c r="H7" s="409" t="s">
        <v>42</v>
      </c>
      <c r="I7" s="409" t="s">
        <v>42</v>
      </c>
      <c r="K7" s="25" t="s">
        <v>167</v>
      </c>
      <c r="L7" s="74">
        <v>4.4752759191000004</v>
      </c>
      <c r="M7" s="74">
        <v>3.44154056</v>
      </c>
      <c r="N7" s="74">
        <v>3.1324273321999998</v>
      </c>
      <c r="O7" s="74">
        <v>4.4315673897999996</v>
      </c>
      <c r="P7" s="74">
        <v>4.4953113332000001</v>
      </c>
      <c r="Q7" s="74">
        <v>4.0126408370000002</v>
      </c>
      <c r="R7" s="74">
        <v>2.7702507371</v>
      </c>
      <c r="S7" s="74">
        <v>3.4792110794000002</v>
      </c>
      <c r="AL7" s="108"/>
      <c r="AM7" s="108"/>
      <c r="AN7" s="108"/>
    </row>
    <row r="8" spans="1:40" s="129" customFormat="1" ht="14.7" customHeight="1" x14ac:dyDescent="0.3">
      <c r="A8" s="25" t="s">
        <v>168</v>
      </c>
      <c r="B8" s="409" t="s">
        <v>42</v>
      </c>
      <c r="C8" s="409" t="s">
        <v>42</v>
      </c>
      <c r="D8" s="409" t="s">
        <v>42</v>
      </c>
      <c r="E8" s="409" t="s">
        <v>42</v>
      </c>
      <c r="F8" s="409" t="s">
        <v>42</v>
      </c>
      <c r="G8" s="409" t="s">
        <v>42</v>
      </c>
      <c r="H8" s="409" t="s">
        <v>42</v>
      </c>
      <c r="I8" s="409" t="s">
        <v>42</v>
      </c>
      <c r="J8" s="115"/>
      <c r="K8" s="25" t="s">
        <v>168</v>
      </c>
      <c r="L8" s="74">
        <v>4.5635221769000003</v>
      </c>
      <c r="M8" s="74">
        <v>3.4205994119000001</v>
      </c>
      <c r="N8" s="74">
        <v>3.1046209955999999</v>
      </c>
      <c r="O8" s="74">
        <v>4.5554943608</v>
      </c>
      <c r="P8" s="74">
        <v>4.5736458614000002</v>
      </c>
      <c r="Q8" s="74">
        <v>4.0252037378000001</v>
      </c>
      <c r="R8" s="74">
        <v>2.7811678045999999</v>
      </c>
      <c r="S8" s="74">
        <v>3.6456182042999998</v>
      </c>
      <c r="AD8" s="83"/>
      <c r="AE8" s="83"/>
      <c r="AF8" s="83"/>
      <c r="AG8" s="83"/>
      <c r="AH8" s="83"/>
      <c r="AI8" s="83"/>
      <c r="AJ8" s="83"/>
      <c r="AK8" s="83"/>
      <c r="AL8" s="108"/>
      <c r="AM8" s="108"/>
      <c r="AN8" s="108"/>
    </row>
    <row r="9" spans="1:40" s="129" customFormat="1" ht="14.7" customHeight="1" x14ac:dyDescent="0.3">
      <c r="A9" s="25" t="s">
        <v>169</v>
      </c>
      <c r="B9" s="409" t="s">
        <v>42</v>
      </c>
      <c r="C9" s="409" t="s">
        <v>42</v>
      </c>
      <c r="D9" s="409" t="s">
        <v>42</v>
      </c>
      <c r="E9" s="409" t="s">
        <v>42</v>
      </c>
      <c r="F9" s="409" t="s">
        <v>42</v>
      </c>
      <c r="G9" s="409" t="s">
        <v>42</v>
      </c>
      <c r="H9" s="409" t="s">
        <v>42</v>
      </c>
      <c r="I9" s="409" t="s">
        <v>42</v>
      </c>
      <c r="J9" s="115"/>
      <c r="K9" s="25" t="s">
        <v>169</v>
      </c>
      <c r="L9" s="74">
        <v>4.5152298882000004</v>
      </c>
      <c r="M9" s="74">
        <v>3.3961729138000001</v>
      </c>
      <c r="N9" s="74">
        <v>3.1105497157999999</v>
      </c>
      <c r="O9" s="74">
        <v>4.5444223852999999</v>
      </c>
      <c r="P9" s="74">
        <v>4.6048574716999999</v>
      </c>
      <c r="Q9" s="74">
        <v>3.9512424838000002</v>
      </c>
      <c r="R9" s="74">
        <v>2.8106649224</v>
      </c>
      <c r="S9" s="74">
        <v>3.5869884054000001</v>
      </c>
      <c r="Z9" s="109"/>
      <c r="AA9" s="109"/>
      <c r="AB9" s="108"/>
      <c r="AC9" s="108"/>
      <c r="AD9" s="108"/>
      <c r="AE9" s="108"/>
      <c r="AF9" s="108"/>
      <c r="AG9" s="108"/>
      <c r="AH9" s="108"/>
      <c r="AI9" s="108"/>
      <c r="AJ9" s="108"/>
      <c r="AK9" s="108"/>
      <c r="AL9" s="108"/>
      <c r="AM9" s="108"/>
      <c r="AN9" s="108"/>
    </row>
    <row r="10" spans="1:40" s="129" customFormat="1" ht="14.7" customHeight="1" x14ac:dyDescent="0.3">
      <c r="A10" s="25" t="s">
        <v>170</v>
      </c>
      <c r="B10" s="409" t="s">
        <v>42</v>
      </c>
      <c r="C10" s="409" t="s">
        <v>42</v>
      </c>
      <c r="D10" s="409" t="s">
        <v>42</v>
      </c>
      <c r="E10" s="409" t="s">
        <v>42</v>
      </c>
      <c r="F10" s="409" t="s">
        <v>42</v>
      </c>
      <c r="G10" s="409" t="s">
        <v>42</v>
      </c>
      <c r="H10" s="409" t="s">
        <v>42</v>
      </c>
      <c r="I10" s="409" t="s">
        <v>42</v>
      </c>
      <c r="J10" s="115"/>
      <c r="K10" s="25" t="s">
        <v>170</v>
      </c>
      <c r="L10" s="74">
        <v>4.5729376634000003</v>
      </c>
      <c r="M10" s="74">
        <v>3.3166193616999999</v>
      </c>
      <c r="N10" s="74">
        <v>2.9632716836999999</v>
      </c>
      <c r="O10" s="74">
        <v>4.5500854284000001</v>
      </c>
      <c r="P10" s="74">
        <v>4.5952680308999998</v>
      </c>
      <c r="Q10" s="74">
        <v>3.9787347795999999</v>
      </c>
      <c r="R10" s="74">
        <v>2.7732379862999998</v>
      </c>
      <c r="S10" s="74">
        <v>3.5403221288000002</v>
      </c>
      <c r="Z10" s="109"/>
      <c r="AA10" s="109"/>
      <c r="AB10" s="108"/>
      <c r="AC10" s="108"/>
      <c r="AD10" s="108"/>
      <c r="AE10" s="108"/>
      <c r="AF10" s="108"/>
      <c r="AG10" s="108"/>
      <c r="AH10" s="108"/>
      <c r="AI10" s="108"/>
      <c r="AJ10" s="108"/>
      <c r="AK10" s="108"/>
      <c r="AL10" s="108"/>
      <c r="AM10" s="108"/>
      <c r="AN10" s="108"/>
    </row>
    <row r="11" spans="1:40" s="129" customFormat="1" ht="14.7" customHeight="1" x14ac:dyDescent="0.3">
      <c r="A11" s="25" t="s">
        <v>171</v>
      </c>
      <c r="B11" s="409" t="s">
        <v>42</v>
      </c>
      <c r="C11" s="409" t="s">
        <v>42</v>
      </c>
      <c r="D11" s="409" t="s">
        <v>42</v>
      </c>
      <c r="E11" s="409" t="s">
        <v>42</v>
      </c>
      <c r="F11" s="409" t="s">
        <v>42</v>
      </c>
      <c r="G11" s="409" t="s">
        <v>42</v>
      </c>
      <c r="H11" s="409" t="s">
        <v>42</v>
      </c>
      <c r="I11" s="409" t="s">
        <v>42</v>
      </c>
      <c r="J11" s="115"/>
      <c r="K11" s="25" t="s">
        <v>171</v>
      </c>
      <c r="L11" s="74">
        <v>4.5043087651000002</v>
      </c>
      <c r="M11" s="74">
        <v>3.2792132203</v>
      </c>
      <c r="N11" s="74">
        <v>2.9418525386000001</v>
      </c>
      <c r="O11" s="74">
        <v>4.5472477608000004</v>
      </c>
      <c r="P11" s="74">
        <v>4.6101855142000003</v>
      </c>
      <c r="Q11" s="74">
        <v>3.9703819073000002</v>
      </c>
      <c r="R11" s="74">
        <v>2.7752051382</v>
      </c>
      <c r="S11" s="74">
        <v>3.4948643581000001</v>
      </c>
      <c r="Z11" s="109"/>
      <c r="AA11" s="109"/>
      <c r="AB11" s="108"/>
      <c r="AC11" s="108"/>
      <c r="AD11" s="108"/>
      <c r="AE11" s="108"/>
      <c r="AF11" s="108"/>
      <c r="AG11" s="108"/>
      <c r="AH11" s="108"/>
      <c r="AI11" s="108"/>
      <c r="AJ11" s="108"/>
      <c r="AK11" s="108"/>
      <c r="AL11" s="108"/>
      <c r="AM11" s="108"/>
      <c r="AN11" s="108"/>
    </row>
    <row r="12" spans="1:40" s="129" customFormat="1" ht="14.7" customHeight="1" x14ac:dyDescent="0.3">
      <c r="A12" s="25" t="s">
        <v>172</v>
      </c>
      <c r="B12" s="409" t="s">
        <v>42</v>
      </c>
      <c r="C12" s="409" t="s">
        <v>42</v>
      </c>
      <c r="D12" s="409" t="s">
        <v>42</v>
      </c>
      <c r="E12" s="409" t="s">
        <v>42</v>
      </c>
      <c r="F12" s="409" t="s">
        <v>42</v>
      </c>
      <c r="G12" s="409" t="s">
        <v>42</v>
      </c>
      <c r="H12" s="409" t="s">
        <v>42</v>
      </c>
      <c r="I12" s="409" t="s">
        <v>42</v>
      </c>
      <c r="J12" s="115"/>
      <c r="K12" s="25" t="s">
        <v>172</v>
      </c>
      <c r="L12" s="74">
        <v>4.2951491738999996</v>
      </c>
      <c r="M12" s="74">
        <v>3.1792188381000002</v>
      </c>
      <c r="N12" s="74">
        <v>2.8237700522</v>
      </c>
      <c r="O12" s="74">
        <v>4.5631880702999998</v>
      </c>
      <c r="P12" s="74">
        <v>4.6389424736000002</v>
      </c>
      <c r="Q12" s="74">
        <v>4.0194706025000002</v>
      </c>
      <c r="R12" s="74">
        <v>2.7036192450000001</v>
      </c>
      <c r="S12" s="74">
        <v>3.4840140852000001</v>
      </c>
      <c r="Z12" s="109"/>
      <c r="AA12" s="109"/>
      <c r="AB12" s="108"/>
      <c r="AC12" s="108"/>
      <c r="AD12" s="108"/>
      <c r="AE12" s="108"/>
      <c r="AF12" s="108"/>
      <c r="AG12" s="108"/>
      <c r="AH12" s="108"/>
      <c r="AI12" s="108"/>
      <c r="AJ12" s="108"/>
      <c r="AK12" s="108"/>
      <c r="AL12" s="108"/>
      <c r="AM12" s="108"/>
      <c r="AN12" s="108"/>
    </row>
    <row r="13" spans="1:40" s="129" customFormat="1" ht="14.7" customHeight="1" x14ac:dyDescent="0.3">
      <c r="A13" s="25" t="s">
        <v>173</v>
      </c>
      <c r="B13" s="409" t="s">
        <v>42</v>
      </c>
      <c r="C13" s="409" t="s">
        <v>42</v>
      </c>
      <c r="D13" s="409" t="s">
        <v>42</v>
      </c>
      <c r="E13" s="409" t="s">
        <v>42</v>
      </c>
      <c r="F13" s="409" t="s">
        <v>42</v>
      </c>
      <c r="G13" s="409" t="s">
        <v>42</v>
      </c>
      <c r="H13" s="409" t="s">
        <v>42</v>
      </c>
      <c r="I13" s="409" t="s">
        <v>42</v>
      </c>
      <c r="J13" s="115"/>
      <c r="K13" s="25" t="s">
        <v>173</v>
      </c>
      <c r="L13" s="74">
        <v>4.53761729758327</v>
      </c>
      <c r="M13" s="74">
        <v>2.9794069664848299</v>
      </c>
      <c r="N13" s="74">
        <v>2.5448425574368101</v>
      </c>
      <c r="O13" s="74">
        <v>4.6633183146947097</v>
      </c>
      <c r="P13" s="74">
        <v>4.7240703566394897</v>
      </c>
      <c r="Q13" s="74">
        <v>4.01383755920686</v>
      </c>
      <c r="R13" s="74">
        <v>2.7355307181018702</v>
      </c>
      <c r="S13" s="74">
        <v>3.45020390366592</v>
      </c>
      <c r="Z13" s="109"/>
      <c r="AA13" s="109"/>
      <c r="AB13" s="108"/>
      <c r="AC13" s="108"/>
      <c r="AD13" s="108"/>
      <c r="AE13" s="108"/>
      <c r="AF13" s="108"/>
      <c r="AG13" s="108"/>
      <c r="AH13" s="108"/>
      <c r="AI13" s="108"/>
      <c r="AJ13" s="108"/>
      <c r="AK13" s="108"/>
      <c r="AL13" s="108"/>
      <c r="AM13" s="108"/>
      <c r="AN13" s="108"/>
    </row>
    <row r="14" spans="1:40" s="129" customFormat="1" ht="14.7" customHeight="1" x14ac:dyDescent="0.3">
      <c r="A14" s="25" t="s">
        <v>1212</v>
      </c>
      <c r="B14" s="409" t="s">
        <v>42</v>
      </c>
      <c r="C14" s="409" t="s">
        <v>42</v>
      </c>
      <c r="D14" s="409" t="s">
        <v>42</v>
      </c>
      <c r="E14" s="409" t="s">
        <v>42</v>
      </c>
      <c r="F14" s="409" t="s">
        <v>42</v>
      </c>
      <c r="G14" s="409" t="s">
        <v>42</v>
      </c>
      <c r="H14" s="409" t="s">
        <v>42</v>
      </c>
      <c r="I14" s="409" t="s">
        <v>42</v>
      </c>
      <c r="J14" s="115"/>
      <c r="K14" s="25" t="s">
        <v>1212</v>
      </c>
      <c r="L14" s="74">
        <f>VLOOKUP(L$6, scpc22!$A:$E, 2, FALSE)</f>
        <v>4.3274674911003403</v>
      </c>
      <c r="M14" s="74">
        <f>VLOOKUP(M$6, scpc22!$A:$E, 2, FALSE)</f>
        <v>2.7081564913846798</v>
      </c>
      <c r="N14" s="74">
        <f>VLOOKUP(N$6, scpc22!$A:$E, 2, FALSE)</f>
        <v>2.3068589498567902</v>
      </c>
      <c r="O14" s="74">
        <f>VLOOKUP(O$6, scpc22!$A:$E, 2, FALSE)</f>
        <v>4.6043116054411302</v>
      </c>
      <c r="P14" s="74">
        <f>VLOOKUP(P$6, scpc22!$A:$E, 2, FALSE)</f>
        <v>4.6500169340669499</v>
      </c>
      <c r="Q14" s="74">
        <f>VLOOKUP(Q$6, scpc22!$A:$E, 2, FALSE)</f>
        <v>3.9829551016431699</v>
      </c>
      <c r="R14" s="74">
        <f>VLOOKUP(R$6, scpc22!$A:$E, 2, FALSE)</f>
        <v>2.6643934182635198</v>
      </c>
      <c r="S14" s="74">
        <f>VLOOKUP(S$6, scpc22!$A:$E, 2, FALSE)</f>
        <v>3.25552899682812</v>
      </c>
      <c r="Z14" s="109"/>
      <c r="AA14" s="109"/>
      <c r="AB14" s="108"/>
      <c r="AC14" s="108"/>
      <c r="AD14" s="108"/>
      <c r="AE14" s="108"/>
      <c r="AF14" s="108"/>
      <c r="AG14" s="108"/>
      <c r="AH14" s="108"/>
      <c r="AI14" s="108"/>
      <c r="AJ14" s="108"/>
      <c r="AK14" s="108"/>
      <c r="AL14" s="108"/>
      <c r="AM14" s="108"/>
      <c r="AN14" s="108"/>
    </row>
    <row r="15" spans="1:40" s="129" customFormat="1" ht="4.2" customHeight="1" x14ac:dyDescent="0.3">
      <c r="A15" s="25"/>
      <c r="B15" s="117"/>
      <c r="C15" s="117"/>
      <c r="D15" s="117"/>
      <c r="E15" s="117"/>
      <c r="F15" s="117"/>
      <c r="G15" s="117"/>
      <c r="H15" s="117"/>
      <c r="I15" s="117"/>
      <c r="J15" s="115"/>
      <c r="K15" s="25"/>
      <c r="L15" s="74"/>
      <c r="M15" s="74"/>
      <c r="N15" s="74"/>
      <c r="O15" s="74"/>
      <c r="P15" s="74"/>
      <c r="Q15" s="74"/>
      <c r="R15" s="74"/>
      <c r="S15" s="74"/>
    </row>
    <row r="16" spans="1:40" s="129" customFormat="1" ht="14.7" customHeight="1" x14ac:dyDescent="0.3">
      <c r="A16" s="156" t="s">
        <v>174</v>
      </c>
      <c r="B16" s="117"/>
      <c r="C16" s="117"/>
      <c r="D16" s="117"/>
      <c r="E16" s="117"/>
      <c r="F16" s="117"/>
      <c r="G16" s="117"/>
      <c r="H16" s="117"/>
      <c r="I16" s="117"/>
      <c r="J16" s="115"/>
      <c r="K16" s="146" t="s">
        <v>174</v>
      </c>
      <c r="L16" s="74" t="s">
        <v>175</v>
      </c>
      <c r="M16" s="74" t="s">
        <v>176</v>
      </c>
      <c r="N16" s="74" t="s">
        <v>177</v>
      </c>
      <c r="O16" s="74" t="s">
        <v>178</v>
      </c>
      <c r="P16" s="74" t="s">
        <v>179</v>
      </c>
      <c r="Q16" s="74" t="s">
        <v>180</v>
      </c>
      <c r="R16" s="74" t="s">
        <v>181</v>
      </c>
      <c r="S16" s="74" t="s">
        <v>182</v>
      </c>
    </row>
    <row r="17" spans="1:19" s="129" customFormat="1" ht="14.7" customHeight="1" x14ac:dyDescent="0.3">
      <c r="A17" s="25" t="s">
        <v>167</v>
      </c>
      <c r="B17" s="409" t="s">
        <v>42</v>
      </c>
      <c r="C17" s="409" t="s">
        <v>42</v>
      </c>
      <c r="D17" s="409" t="s">
        <v>42</v>
      </c>
      <c r="E17" s="409" t="s">
        <v>42</v>
      </c>
      <c r="F17" s="409" t="s">
        <v>42</v>
      </c>
      <c r="G17" s="409" t="s">
        <v>42</v>
      </c>
      <c r="H17" s="409" t="s">
        <v>42</v>
      </c>
      <c r="I17" s="409" t="s">
        <v>42</v>
      </c>
      <c r="J17" s="115"/>
      <c r="K17" s="25" t="s">
        <v>167</v>
      </c>
      <c r="L17" s="74">
        <v>4.1981974784</v>
      </c>
      <c r="M17" s="74">
        <v>3.7741565507999999</v>
      </c>
      <c r="N17" s="74">
        <v>3.1656073388000001</v>
      </c>
      <c r="O17" s="74">
        <v>3.9312579027000001</v>
      </c>
      <c r="P17" s="74">
        <v>3.7789184806999998</v>
      </c>
      <c r="Q17" s="74">
        <v>3.5672309396999999</v>
      </c>
      <c r="R17" s="74">
        <v>3.5165948797</v>
      </c>
      <c r="S17" s="74">
        <v>3.5444309932000002</v>
      </c>
    </row>
    <row r="18" spans="1:19" s="129" customFormat="1" ht="14.7" customHeight="1" x14ac:dyDescent="0.3">
      <c r="A18" s="25" t="s">
        <v>168</v>
      </c>
      <c r="B18" s="409" t="s">
        <v>42</v>
      </c>
      <c r="C18" s="409" t="s">
        <v>42</v>
      </c>
      <c r="D18" s="409" t="s">
        <v>42</v>
      </c>
      <c r="E18" s="409" t="s">
        <v>42</v>
      </c>
      <c r="F18" s="409" t="s">
        <v>42</v>
      </c>
      <c r="G18" s="409" t="s">
        <v>42</v>
      </c>
      <c r="H18" s="409" t="s">
        <v>42</v>
      </c>
      <c r="I18" s="409" t="s">
        <v>42</v>
      </c>
      <c r="J18" s="115"/>
      <c r="K18" s="25" t="s">
        <v>168</v>
      </c>
      <c r="L18" s="74">
        <v>4.1837001345999996</v>
      </c>
      <c r="M18" s="74">
        <v>3.7258066413000002</v>
      </c>
      <c r="N18" s="74">
        <v>3.0728610304999999</v>
      </c>
      <c r="O18" s="74">
        <v>3.9829644316000001</v>
      </c>
      <c r="P18" s="74">
        <v>3.7003999204000002</v>
      </c>
      <c r="Q18" s="74">
        <v>3.5767552692</v>
      </c>
      <c r="R18" s="74">
        <v>3.5591688632</v>
      </c>
      <c r="S18" s="74">
        <v>3.5685104272000001</v>
      </c>
    </row>
    <row r="19" spans="1:19" s="129" customFormat="1" ht="14.7" customHeight="1" x14ac:dyDescent="0.3">
      <c r="A19" s="25" t="s">
        <v>169</v>
      </c>
      <c r="B19" s="409" t="s">
        <v>42</v>
      </c>
      <c r="C19" s="409" t="s">
        <v>42</v>
      </c>
      <c r="D19" s="409" t="s">
        <v>42</v>
      </c>
      <c r="E19" s="409" t="s">
        <v>42</v>
      </c>
      <c r="F19" s="409" t="s">
        <v>42</v>
      </c>
      <c r="G19" s="409" t="s">
        <v>42</v>
      </c>
      <c r="H19" s="409" t="s">
        <v>42</v>
      </c>
      <c r="I19" s="409" t="s">
        <v>42</v>
      </c>
      <c r="J19" s="115"/>
      <c r="K19" s="25" t="s">
        <v>169</v>
      </c>
      <c r="L19" s="74">
        <v>4.1223109732000003</v>
      </c>
      <c r="M19" s="74">
        <v>3.6363801822999999</v>
      </c>
      <c r="N19" s="74">
        <v>2.9983342275</v>
      </c>
      <c r="O19" s="74">
        <v>4.0576872533000001</v>
      </c>
      <c r="P19" s="74">
        <v>3.8672953846999998</v>
      </c>
      <c r="Q19" s="74">
        <v>3.5168837779</v>
      </c>
      <c r="R19" s="74">
        <v>3.5611165142000001</v>
      </c>
      <c r="S19" s="74">
        <v>3.6043569685999999</v>
      </c>
    </row>
    <row r="20" spans="1:19" s="129" customFormat="1" ht="14.7" customHeight="1" x14ac:dyDescent="0.3">
      <c r="A20" s="25" t="s">
        <v>170</v>
      </c>
      <c r="B20" s="409" t="s">
        <v>42</v>
      </c>
      <c r="C20" s="409" t="s">
        <v>42</v>
      </c>
      <c r="D20" s="409" t="s">
        <v>42</v>
      </c>
      <c r="E20" s="409" t="s">
        <v>42</v>
      </c>
      <c r="F20" s="409" t="s">
        <v>42</v>
      </c>
      <c r="G20" s="409" t="s">
        <v>42</v>
      </c>
      <c r="H20" s="409" t="s">
        <v>42</v>
      </c>
      <c r="I20" s="409" t="s">
        <v>42</v>
      </c>
      <c r="J20" s="115"/>
      <c r="K20" s="25" t="s">
        <v>170</v>
      </c>
      <c r="L20" s="74">
        <v>4.1942864593999998</v>
      </c>
      <c r="M20" s="74">
        <v>3.6812267658</v>
      </c>
      <c r="N20" s="74">
        <v>3.0330381684000001</v>
      </c>
      <c r="O20" s="74">
        <v>4.0244350146999999</v>
      </c>
      <c r="P20" s="74">
        <v>3.8335784067000001</v>
      </c>
      <c r="Q20" s="74">
        <v>3.5268661446</v>
      </c>
      <c r="R20" s="74">
        <v>3.6021647704999999</v>
      </c>
      <c r="S20" s="74">
        <v>3.6683339237000001</v>
      </c>
    </row>
    <row r="21" spans="1:19" s="129" customFormat="1" ht="14.7" customHeight="1" x14ac:dyDescent="0.3">
      <c r="A21" s="25" t="s">
        <v>171</v>
      </c>
      <c r="B21" s="409" t="s">
        <v>42</v>
      </c>
      <c r="C21" s="409" t="s">
        <v>42</v>
      </c>
      <c r="D21" s="409" t="s">
        <v>42</v>
      </c>
      <c r="E21" s="409" t="s">
        <v>42</v>
      </c>
      <c r="F21" s="409" t="s">
        <v>42</v>
      </c>
      <c r="G21" s="409" t="s">
        <v>42</v>
      </c>
      <c r="H21" s="409" t="s">
        <v>42</v>
      </c>
      <c r="I21" s="409" t="s">
        <v>42</v>
      </c>
      <c r="J21" s="115"/>
      <c r="K21" s="25" t="s">
        <v>171</v>
      </c>
      <c r="L21" s="74">
        <v>4.1781657803999996</v>
      </c>
      <c r="M21" s="74">
        <v>3.6051315607999999</v>
      </c>
      <c r="N21" s="74">
        <v>3.0169215581</v>
      </c>
      <c r="O21" s="74">
        <v>4.0635597389000004</v>
      </c>
      <c r="P21" s="74">
        <v>3.8415409595000001</v>
      </c>
      <c r="Q21" s="74">
        <v>3.5749916731</v>
      </c>
      <c r="R21" s="74">
        <v>3.5606828836000002</v>
      </c>
      <c r="S21" s="74">
        <v>3.6447429875999999</v>
      </c>
    </row>
    <row r="22" spans="1:19" s="129" customFormat="1" ht="14.7" customHeight="1" x14ac:dyDescent="0.3">
      <c r="A22" s="25" t="s">
        <v>172</v>
      </c>
      <c r="B22" s="409" t="s">
        <v>42</v>
      </c>
      <c r="C22" s="409" t="s">
        <v>42</v>
      </c>
      <c r="D22" s="409" t="s">
        <v>42</v>
      </c>
      <c r="E22" s="409" t="s">
        <v>42</v>
      </c>
      <c r="F22" s="409" t="s">
        <v>42</v>
      </c>
      <c r="G22" s="409" t="s">
        <v>42</v>
      </c>
      <c r="H22" s="409" t="s">
        <v>42</v>
      </c>
      <c r="I22" s="409" t="s">
        <v>42</v>
      </c>
      <c r="J22" s="115"/>
      <c r="K22" s="25" t="s">
        <v>172</v>
      </c>
      <c r="L22" s="74">
        <v>4.1955193076999997</v>
      </c>
      <c r="M22" s="74">
        <v>3.6638637739000002</v>
      </c>
      <c r="N22" s="74">
        <v>2.9953775474</v>
      </c>
      <c r="O22" s="74">
        <v>4.0707036919000004</v>
      </c>
      <c r="P22" s="74">
        <v>3.8990548186999998</v>
      </c>
      <c r="Q22" s="74">
        <v>3.5916205953000002</v>
      </c>
      <c r="R22" s="74">
        <v>3.5729679221000001</v>
      </c>
      <c r="S22" s="74">
        <v>3.6639162684</v>
      </c>
    </row>
    <row r="23" spans="1:19" s="129" customFormat="1" ht="14.7" customHeight="1" x14ac:dyDescent="0.3">
      <c r="A23" s="25" t="s">
        <v>173</v>
      </c>
      <c r="B23" s="409" t="s">
        <v>42</v>
      </c>
      <c r="C23" s="409" t="s">
        <v>42</v>
      </c>
      <c r="D23" s="409" t="s">
        <v>42</v>
      </c>
      <c r="E23" s="409" t="s">
        <v>42</v>
      </c>
      <c r="F23" s="409" t="s">
        <v>42</v>
      </c>
      <c r="G23" s="409" t="s">
        <v>42</v>
      </c>
      <c r="H23" s="409" t="s">
        <v>42</v>
      </c>
      <c r="I23" s="409" t="s">
        <v>42</v>
      </c>
      <c r="J23" s="115"/>
      <c r="K23" s="25" t="s">
        <v>173</v>
      </c>
      <c r="L23" s="74">
        <v>4.2484596097351099</v>
      </c>
      <c r="M23" s="74">
        <v>3.4156118870238501</v>
      </c>
      <c r="N23" s="74">
        <v>2.7836181304604</v>
      </c>
      <c r="O23" s="74">
        <v>4.0310328231967496</v>
      </c>
      <c r="P23" s="74">
        <v>3.8776915133240899</v>
      </c>
      <c r="Q23" s="74">
        <v>3.6309428218027402</v>
      </c>
      <c r="R23" s="74">
        <v>3.3281459476078701</v>
      </c>
      <c r="S23" s="74">
        <v>3.54663943692286</v>
      </c>
    </row>
    <row r="24" spans="1:19" s="129" customFormat="1" ht="14.7" customHeight="1" x14ac:dyDescent="0.3">
      <c r="A24" s="25" t="s">
        <v>1212</v>
      </c>
      <c r="B24" s="409" t="s">
        <v>42</v>
      </c>
      <c r="C24" s="409" t="s">
        <v>42</v>
      </c>
      <c r="D24" s="409" t="s">
        <v>42</v>
      </c>
      <c r="E24" s="409" t="s">
        <v>42</v>
      </c>
      <c r="F24" s="409" t="s">
        <v>42</v>
      </c>
      <c r="G24" s="409" t="s">
        <v>42</v>
      </c>
      <c r="H24" s="409" t="s">
        <v>42</v>
      </c>
      <c r="I24" s="409" t="s">
        <v>42</v>
      </c>
      <c r="J24" s="115"/>
      <c r="K24" s="25" t="s">
        <v>1212</v>
      </c>
      <c r="L24" s="74">
        <f>VLOOKUP(L$16, scpc22!$A:$E, 2, FALSE)</f>
        <v>3.9962016101695199</v>
      </c>
      <c r="M24" s="74">
        <f>VLOOKUP(M$16, scpc22!$A:$E, 2, FALSE)</f>
        <v>3.2087120511967901</v>
      </c>
      <c r="N24" s="74">
        <f>VLOOKUP(N$16, scpc22!$A:$E, 2, FALSE)</f>
        <v>2.6832096602202702</v>
      </c>
      <c r="O24" s="74">
        <f>VLOOKUP(O$16, scpc22!$A:$E, 2, FALSE)</f>
        <v>3.95601687524529</v>
      </c>
      <c r="P24" s="74">
        <f>VLOOKUP(P$16, scpc22!$A:$E, 2, FALSE)</f>
        <v>3.8195615459728698</v>
      </c>
      <c r="Q24" s="74">
        <f>VLOOKUP(Q$16, scpc22!$A:$E, 2, FALSE)</f>
        <v>3.52959737394302</v>
      </c>
      <c r="R24" s="74">
        <f>VLOOKUP(R$16, scpc22!$A:$E, 2, FALSE)</f>
        <v>3.3725081431361099</v>
      </c>
      <c r="S24" s="74">
        <f>VLOOKUP(S$16, scpc22!$A:$E, 2, FALSE)</f>
        <v>3.61474328116303</v>
      </c>
    </row>
    <row r="25" spans="1:19" s="129" customFormat="1" ht="4.2" customHeight="1" x14ac:dyDescent="0.3">
      <c r="A25" s="25"/>
      <c r="B25" s="117"/>
      <c r="C25" s="117"/>
      <c r="E25" s="117"/>
      <c r="F25" s="117"/>
      <c r="G25" s="117"/>
      <c r="H25" s="117"/>
      <c r="I25" s="117"/>
      <c r="J25" s="115"/>
      <c r="K25" s="25"/>
      <c r="L25" s="74"/>
      <c r="M25" s="74"/>
      <c r="N25" s="74"/>
      <c r="O25" s="74"/>
      <c r="P25" s="74"/>
      <c r="Q25" s="74"/>
      <c r="R25" s="74"/>
      <c r="S25" s="74"/>
    </row>
    <row r="26" spans="1:19" s="129" customFormat="1" ht="14.7" customHeight="1" x14ac:dyDescent="0.3">
      <c r="A26" s="156" t="s">
        <v>183</v>
      </c>
      <c r="B26" s="117"/>
      <c r="C26" s="117"/>
      <c r="E26" s="117"/>
      <c r="F26" s="117"/>
      <c r="G26" s="117"/>
      <c r="H26" s="117"/>
      <c r="I26" s="117"/>
      <c r="J26" s="115"/>
      <c r="K26" s="146" t="s">
        <v>183</v>
      </c>
      <c r="L26" s="74" t="s">
        <v>184</v>
      </c>
      <c r="M26" s="74" t="s">
        <v>185</v>
      </c>
      <c r="N26" s="74" t="s">
        <v>186</v>
      </c>
      <c r="O26" s="74" t="s">
        <v>187</v>
      </c>
      <c r="P26" s="74" t="s">
        <v>188</v>
      </c>
      <c r="Q26" s="74" t="s">
        <v>189</v>
      </c>
      <c r="R26" s="74" t="s">
        <v>190</v>
      </c>
      <c r="S26" s="74" t="s">
        <v>191</v>
      </c>
    </row>
    <row r="27" spans="1:19" s="129" customFormat="1" ht="14.7" customHeight="1" x14ac:dyDescent="0.3">
      <c r="A27" s="25" t="s">
        <v>167</v>
      </c>
      <c r="B27" s="409" t="s">
        <v>42</v>
      </c>
      <c r="C27" s="409" t="s">
        <v>42</v>
      </c>
      <c r="D27" s="409" t="s">
        <v>42</v>
      </c>
      <c r="E27" s="409" t="s">
        <v>42</v>
      </c>
      <c r="F27" s="409" t="s">
        <v>42</v>
      </c>
      <c r="G27" s="409" t="s">
        <v>42</v>
      </c>
      <c r="H27" s="409" t="s">
        <v>42</v>
      </c>
      <c r="I27" s="409" t="s">
        <v>42</v>
      </c>
      <c r="J27" s="115"/>
      <c r="K27" s="25" t="s">
        <v>167</v>
      </c>
      <c r="L27" s="74">
        <v>3.9544011564999999</v>
      </c>
      <c r="M27" s="74">
        <v>3.2141824547</v>
      </c>
      <c r="N27" s="74">
        <v>2.4355113329</v>
      </c>
      <c r="O27" s="74">
        <v>4.2926649271999997</v>
      </c>
      <c r="P27" s="74">
        <v>4.3194751856</v>
      </c>
      <c r="Q27" s="74">
        <v>3.5428809235999998</v>
      </c>
      <c r="R27" s="74">
        <v>3.2623006156000001</v>
      </c>
      <c r="S27" s="74">
        <v>3.9028693007999999</v>
      </c>
    </row>
    <row r="28" spans="1:19" s="129" customFormat="1" ht="14.7" customHeight="1" x14ac:dyDescent="0.3">
      <c r="A28" s="25" t="s">
        <v>168</v>
      </c>
      <c r="B28" s="409" t="s">
        <v>42</v>
      </c>
      <c r="C28" s="409" t="s">
        <v>42</v>
      </c>
      <c r="D28" s="409" t="s">
        <v>42</v>
      </c>
      <c r="E28" s="409" t="s">
        <v>42</v>
      </c>
      <c r="F28" s="409" t="s">
        <v>42</v>
      </c>
      <c r="G28" s="409" t="s">
        <v>42</v>
      </c>
      <c r="H28" s="409" t="s">
        <v>42</v>
      </c>
      <c r="I28" s="409" t="s">
        <v>42</v>
      </c>
      <c r="J28" s="115"/>
      <c r="K28" s="25" t="s">
        <v>168</v>
      </c>
      <c r="L28" s="74">
        <v>4.0074995173000003</v>
      </c>
      <c r="M28" s="74">
        <v>3.1939441139000002</v>
      </c>
      <c r="N28" s="74">
        <v>2.3690312878999999</v>
      </c>
      <c r="O28" s="74">
        <v>4.3471493210999999</v>
      </c>
      <c r="P28" s="74">
        <v>4.3466948791000002</v>
      </c>
      <c r="Q28" s="74">
        <v>3.6026584386999998</v>
      </c>
      <c r="R28" s="74">
        <v>3.2453746432999999</v>
      </c>
      <c r="S28" s="74">
        <v>3.9629749581999998</v>
      </c>
    </row>
    <row r="29" spans="1:19" s="129" customFormat="1" ht="14.7" customHeight="1" x14ac:dyDescent="0.3">
      <c r="A29" s="25" t="s">
        <v>169</v>
      </c>
      <c r="B29" s="409" t="s">
        <v>42</v>
      </c>
      <c r="C29" s="409" t="s">
        <v>42</v>
      </c>
      <c r="D29" s="409" t="s">
        <v>42</v>
      </c>
      <c r="E29" s="409" t="s">
        <v>42</v>
      </c>
      <c r="F29" s="409" t="s">
        <v>42</v>
      </c>
      <c r="G29" s="409" t="s">
        <v>42</v>
      </c>
      <c r="H29" s="409" t="s">
        <v>42</v>
      </c>
      <c r="I29" s="409" t="s">
        <v>42</v>
      </c>
      <c r="J29" s="115"/>
      <c r="K29" s="25" t="s">
        <v>169</v>
      </c>
      <c r="L29" s="74">
        <v>3.9298260695999998</v>
      </c>
      <c r="M29" s="74">
        <v>3.1046454939000001</v>
      </c>
      <c r="N29" s="74">
        <v>2.3448938264999999</v>
      </c>
      <c r="O29" s="74">
        <v>4.3352744367999998</v>
      </c>
      <c r="P29" s="74">
        <v>4.3802583285000001</v>
      </c>
      <c r="Q29" s="74">
        <v>3.4815106081999998</v>
      </c>
      <c r="R29" s="74">
        <v>3.1990839379999998</v>
      </c>
      <c r="S29" s="74">
        <v>3.8926790688000001</v>
      </c>
    </row>
    <row r="30" spans="1:19" s="129" customFormat="1" ht="14.7" customHeight="1" x14ac:dyDescent="0.3">
      <c r="A30" s="25" t="s">
        <v>170</v>
      </c>
      <c r="B30" s="409" t="s">
        <v>42</v>
      </c>
      <c r="C30" s="409" t="s">
        <v>42</v>
      </c>
      <c r="D30" s="409" t="s">
        <v>42</v>
      </c>
      <c r="E30" s="409" t="s">
        <v>42</v>
      </c>
      <c r="F30" s="409" t="s">
        <v>42</v>
      </c>
      <c r="G30" s="409" t="s">
        <v>42</v>
      </c>
      <c r="H30" s="409" t="s">
        <v>42</v>
      </c>
      <c r="I30" s="409" t="s">
        <v>42</v>
      </c>
      <c r="J30" s="115"/>
      <c r="K30" s="25" t="s">
        <v>170</v>
      </c>
      <c r="L30" s="74">
        <v>3.9475668986999999</v>
      </c>
      <c r="M30" s="74">
        <v>3.0868881800999999</v>
      </c>
      <c r="N30" s="74">
        <v>2.3048422686999999</v>
      </c>
      <c r="O30" s="74">
        <v>4.3364724064000004</v>
      </c>
      <c r="P30" s="74">
        <v>4.3720966377000003</v>
      </c>
      <c r="Q30" s="74">
        <v>3.5258491455000001</v>
      </c>
      <c r="R30" s="74">
        <v>3.2239563344</v>
      </c>
      <c r="S30" s="74">
        <v>3.9145771166999999</v>
      </c>
    </row>
    <row r="31" spans="1:19" s="129" customFormat="1" ht="14.7" customHeight="1" x14ac:dyDescent="0.3">
      <c r="A31" s="25" t="s">
        <v>171</v>
      </c>
      <c r="B31" s="409" t="s">
        <v>42</v>
      </c>
      <c r="C31" s="409" t="s">
        <v>42</v>
      </c>
      <c r="D31" s="409" t="s">
        <v>42</v>
      </c>
      <c r="E31" s="409" t="s">
        <v>42</v>
      </c>
      <c r="F31" s="409" t="s">
        <v>42</v>
      </c>
      <c r="G31" s="409" t="s">
        <v>42</v>
      </c>
      <c r="H31" s="409" t="s">
        <v>42</v>
      </c>
      <c r="I31" s="409" t="s">
        <v>42</v>
      </c>
      <c r="J31" s="115"/>
      <c r="K31" s="25" t="s">
        <v>171</v>
      </c>
      <c r="L31" s="74">
        <v>3.9501124383000001</v>
      </c>
      <c r="M31" s="74">
        <v>3.0151773277</v>
      </c>
      <c r="N31" s="74">
        <v>2.3418086970999998</v>
      </c>
      <c r="O31" s="74">
        <v>4.3578458599000003</v>
      </c>
      <c r="P31" s="74">
        <v>4.3946811193000004</v>
      </c>
      <c r="Q31" s="74">
        <v>3.5654938628999999</v>
      </c>
      <c r="R31" s="74">
        <v>3.2217733517</v>
      </c>
      <c r="S31" s="74">
        <v>3.9036135780999999</v>
      </c>
    </row>
    <row r="32" spans="1:19" s="129" customFormat="1" ht="14.7" customHeight="1" x14ac:dyDescent="0.3">
      <c r="A32" s="25" t="s">
        <v>172</v>
      </c>
      <c r="B32" s="409" t="s">
        <v>42</v>
      </c>
      <c r="C32" s="409" t="s">
        <v>42</v>
      </c>
      <c r="D32" s="409" t="s">
        <v>42</v>
      </c>
      <c r="E32" s="409" t="s">
        <v>42</v>
      </c>
      <c r="F32" s="409" t="s">
        <v>42</v>
      </c>
      <c r="G32" s="409" t="s">
        <v>42</v>
      </c>
      <c r="H32" s="409" t="s">
        <v>42</v>
      </c>
      <c r="I32" s="409" t="s">
        <v>42</v>
      </c>
      <c r="J32" s="115"/>
      <c r="K32" s="25" t="s">
        <v>172</v>
      </c>
      <c r="L32" s="74">
        <v>3.7832551487999999</v>
      </c>
      <c r="M32" s="74">
        <v>2.9600570065</v>
      </c>
      <c r="N32" s="74">
        <v>2.2858021141</v>
      </c>
      <c r="O32" s="74">
        <v>4.3683402831000002</v>
      </c>
      <c r="P32" s="74">
        <v>4.4222316707999996</v>
      </c>
      <c r="Q32" s="74">
        <v>3.5768683758000002</v>
      </c>
      <c r="R32" s="74">
        <v>3.1781848108999999</v>
      </c>
      <c r="S32" s="74">
        <v>3.9279983085999999</v>
      </c>
    </row>
    <row r="33" spans="1:19" s="129" customFormat="1" ht="14.7" customHeight="1" x14ac:dyDescent="0.3">
      <c r="A33" s="25" t="s">
        <v>173</v>
      </c>
      <c r="B33" s="409" t="s">
        <v>42</v>
      </c>
      <c r="C33" s="409" t="s">
        <v>42</v>
      </c>
      <c r="D33" s="409" t="s">
        <v>42</v>
      </c>
      <c r="E33" s="409" t="s">
        <v>42</v>
      </c>
      <c r="F33" s="409" t="s">
        <v>42</v>
      </c>
      <c r="G33" s="409" t="s">
        <v>42</v>
      </c>
      <c r="H33" s="409" t="s">
        <v>42</v>
      </c>
      <c r="I33" s="409" t="s">
        <v>42</v>
      </c>
      <c r="J33" s="115"/>
      <c r="K33" s="25" t="s">
        <v>173</v>
      </c>
      <c r="L33" s="74">
        <v>3.80097424187091</v>
      </c>
      <c r="M33" s="74">
        <v>2.6802914000690699</v>
      </c>
      <c r="N33" s="74">
        <v>2.1285328177868101</v>
      </c>
      <c r="O33" s="74">
        <v>4.47435816462602</v>
      </c>
      <c r="P33" s="74">
        <v>4.4916119422765597</v>
      </c>
      <c r="Q33" s="74">
        <v>3.75422036579433</v>
      </c>
      <c r="R33" s="74">
        <v>3.0910423244513101</v>
      </c>
      <c r="S33" s="74">
        <v>3.9027145767879099</v>
      </c>
    </row>
    <row r="34" spans="1:19" s="129" customFormat="1" ht="14.7" customHeight="1" x14ac:dyDescent="0.3">
      <c r="A34" s="25" t="s">
        <v>1212</v>
      </c>
      <c r="B34" s="409" t="s">
        <v>42</v>
      </c>
      <c r="C34" s="409" t="s">
        <v>42</v>
      </c>
      <c r="D34" s="409" t="s">
        <v>42</v>
      </c>
      <c r="E34" s="409" t="s">
        <v>42</v>
      </c>
      <c r="F34" s="409" t="s">
        <v>42</v>
      </c>
      <c r="G34" s="409" t="s">
        <v>42</v>
      </c>
      <c r="H34" s="409" t="s">
        <v>42</v>
      </c>
      <c r="I34" s="409" t="s">
        <v>42</v>
      </c>
      <c r="J34" s="115"/>
      <c r="K34" s="25" t="s">
        <v>1212</v>
      </c>
      <c r="L34" s="74">
        <f>VLOOKUP(L$26, scpc22!$A:$E, 2, FALSE)</f>
        <v>3.55396084586818</v>
      </c>
      <c r="M34" s="74">
        <f>VLOOKUP(M$26, scpc22!$A:$E, 2, FALSE)</f>
        <v>2.4367028768167001</v>
      </c>
      <c r="N34" s="74">
        <f>VLOOKUP(N$26, scpc22!$A:$E, 2, FALSE)</f>
        <v>1.99939276579044</v>
      </c>
      <c r="O34" s="74">
        <f>VLOOKUP(O$26, scpc22!$A:$E, 2, FALSE)</f>
        <v>4.3647203231952298</v>
      </c>
      <c r="P34" s="74">
        <f>VLOOKUP(P$26, scpc22!$A:$E, 2, FALSE)</f>
        <v>4.5177591805648598</v>
      </c>
      <c r="Q34" s="74">
        <f>VLOOKUP(Q$26, scpc22!$A:$E, 2, FALSE)</f>
        <v>3.5595676570708501</v>
      </c>
      <c r="R34" s="74">
        <f>VLOOKUP(R$26, scpc22!$A:$E, 2, FALSE)</f>
        <v>3.1631054746212199</v>
      </c>
      <c r="S34" s="74">
        <f>VLOOKUP(S$26, scpc22!$A:$E, 2, FALSE)</f>
        <v>3.8866474886640598</v>
      </c>
    </row>
    <row r="35" spans="1:19" s="129" customFormat="1" ht="4.2" customHeight="1" x14ac:dyDescent="0.3">
      <c r="A35" s="25"/>
      <c r="B35" s="117"/>
      <c r="C35" s="117"/>
      <c r="E35" s="117"/>
      <c r="F35" s="117"/>
      <c r="G35" s="117"/>
      <c r="H35" s="117"/>
      <c r="I35" s="117"/>
      <c r="J35" s="115"/>
      <c r="K35" s="25"/>
      <c r="L35" s="74"/>
      <c r="M35" s="74"/>
      <c r="N35" s="74"/>
      <c r="O35" s="74"/>
      <c r="P35" s="74"/>
      <c r="Q35" s="74"/>
      <c r="R35" s="74"/>
      <c r="S35" s="74"/>
    </row>
    <row r="36" spans="1:19" s="129" customFormat="1" ht="14.7" customHeight="1" x14ac:dyDescent="0.3">
      <c r="A36" s="156" t="s">
        <v>192</v>
      </c>
      <c r="B36" s="117"/>
      <c r="C36" s="117"/>
      <c r="E36" s="117"/>
      <c r="F36" s="117"/>
      <c r="G36" s="117"/>
      <c r="H36" s="117"/>
      <c r="I36" s="117"/>
      <c r="J36" s="115"/>
      <c r="K36" s="146" t="s">
        <v>192</v>
      </c>
      <c r="L36" s="74" t="s">
        <v>193</v>
      </c>
      <c r="M36" s="74" t="s">
        <v>194</v>
      </c>
      <c r="N36" s="74" t="s">
        <v>195</v>
      </c>
      <c r="O36" s="74" t="s">
        <v>196</v>
      </c>
      <c r="P36" s="74" t="s">
        <v>197</v>
      </c>
      <c r="Q36" s="74" t="s">
        <v>198</v>
      </c>
      <c r="R36" s="74" t="s">
        <v>199</v>
      </c>
      <c r="S36" s="74" t="s">
        <v>200</v>
      </c>
    </row>
    <row r="37" spans="1:19" s="129" customFormat="1" ht="14.7" customHeight="1" x14ac:dyDescent="0.3">
      <c r="A37" s="25" t="s">
        <v>167</v>
      </c>
      <c r="B37" s="409" t="s">
        <v>42</v>
      </c>
      <c r="C37" s="409" t="s">
        <v>42</v>
      </c>
      <c r="D37" s="409" t="s">
        <v>42</v>
      </c>
      <c r="E37" s="409" t="s">
        <v>42</v>
      </c>
      <c r="F37" s="409" t="s">
        <v>42</v>
      </c>
      <c r="G37" s="409" t="s">
        <v>42</v>
      </c>
      <c r="H37" s="409" t="s">
        <v>42</v>
      </c>
      <c r="I37" s="409" t="s">
        <v>42</v>
      </c>
      <c r="J37" s="115"/>
      <c r="K37" s="25" t="s">
        <v>167</v>
      </c>
      <c r="L37" s="74">
        <v>4.2770162130999996</v>
      </c>
      <c r="M37" s="74">
        <v>3.7732314972999998</v>
      </c>
      <c r="N37" s="74">
        <v>3.1713210583000002</v>
      </c>
      <c r="O37" s="74">
        <v>3.8911728078999999</v>
      </c>
      <c r="P37" s="74">
        <v>2.9778328481999998</v>
      </c>
      <c r="Q37" s="74">
        <v>3.4318531931999998</v>
      </c>
      <c r="R37" s="74">
        <v>3.890389012</v>
      </c>
      <c r="S37" s="74">
        <v>3.9747199216000002</v>
      </c>
    </row>
    <row r="38" spans="1:19" s="129" customFormat="1" ht="14.7" customHeight="1" x14ac:dyDescent="0.3">
      <c r="A38" s="25" t="s">
        <v>168</v>
      </c>
      <c r="B38" s="409" t="s">
        <v>42</v>
      </c>
      <c r="C38" s="409" t="s">
        <v>42</v>
      </c>
      <c r="D38" s="409" t="s">
        <v>42</v>
      </c>
      <c r="E38" s="409" t="s">
        <v>42</v>
      </c>
      <c r="F38" s="409" t="s">
        <v>42</v>
      </c>
      <c r="G38" s="409" t="s">
        <v>42</v>
      </c>
      <c r="H38" s="409" t="s">
        <v>42</v>
      </c>
      <c r="I38" s="409" t="s">
        <v>42</v>
      </c>
      <c r="J38" s="115"/>
      <c r="K38" s="25" t="s">
        <v>168</v>
      </c>
      <c r="L38" s="74">
        <v>4.3471191192000003</v>
      </c>
      <c r="M38" s="74">
        <v>3.8644688753000001</v>
      </c>
      <c r="N38" s="74">
        <v>3.2334737916999998</v>
      </c>
      <c r="O38" s="74">
        <v>4.0260444495999996</v>
      </c>
      <c r="P38" s="74">
        <v>2.9079565889999999</v>
      </c>
      <c r="Q38" s="74">
        <v>3.5001640474000002</v>
      </c>
      <c r="R38" s="74">
        <v>3.9277119222999999</v>
      </c>
      <c r="S38" s="74">
        <v>4.0063904257000003</v>
      </c>
    </row>
    <row r="39" spans="1:19" s="129" customFormat="1" ht="14.7" customHeight="1" x14ac:dyDescent="0.3">
      <c r="A39" s="25" t="s">
        <v>169</v>
      </c>
      <c r="B39" s="409" t="s">
        <v>42</v>
      </c>
      <c r="C39" s="409" t="s">
        <v>42</v>
      </c>
      <c r="D39" s="409" t="s">
        <v>42</v>
      </c>
      <c r="E39" s="409" t="s">
        <v>42</v>
      </c>
      <c r="F39" s="409" t="s">
        <v>42</v>
      </c>
      <c r="G39" s="409" t="s">
        <v>42</v>
      </c>
      <c r="H39" s="409" t="s">
        <v>42</v>
      </c>
      <c r="I39" s="409" t="s">
        <v>42</v>
      </c>
      <c r="J39" s="115"/>
      <c r="K39" s="25" t="s">
        <v>169</v>
      </c>
      <c r="L39" s="74">
        <v>4.3852546390000002</v>
      </c>
      <c r="M39" s="74">
        <v>3.9093646486</v>
      </c>
      <c r="N39" s="74">
        <v>3.2518740534999999</v>
      </c>
      <c r="O39" s="74">
        <v>4.1195831299999996</v>
      </c>
      <c r="P39" s="74">
        <v>3.0747531042</v>
      </c>
      <c r="Q39" s="74">
        <v>3.5119449573999999</v>
      </c>
      <c r="R39" s="74">
        <v>4.0392144847999996</v>
      </c>
      <c r="S39" s="74">
        <v>4.0944984832999998</v>
      </c>
    </row>
    <row r="40" spans="1:19" s="129" customFormat="1" ht="14.7" customHeight="1" x14ac:dyDescent="0.3">
      <c r="A40" s="25" t="s">
        <v>170</v>
      </c>
      <c r="B40" s="409" t="s">
        <v>42</v>
      </c>
      <c r="C40" s="409" t="s">
        <v>42</v>
      </c>
      <c r="D40" s="409" t="s">
        <v>42</v>
      </c>
      <c r="E40" s="409" t="s">
        <v>42</v>
      </c>
      <c r="F40" s="409" t="s">
        <v>42</v>
      </c>
      <c r="G40" s="409" t="s">
        <v>42</v>
      </c>
      <c r="H40" s="409" t="s">
        <v>42</v>
      </c>
      <c r="I40" s="409" t="s">
        <v>42</v>
      </c>
      <c r="J40" s="115"/>
      <c r="K40" s="25" t="s">
        <v>170</v>
      </c>
      <c r="L40" s="74">
        <v>4.3770825994999996</v>
      </c>
      <c r="M40" s="74">
        <v>3.8650815814000001</v>
      </c>
      <c r="N40" s="74">
        <v>3.2252019832999999</v>
      </c>
      <c r="O40" s="74">
        <v>4.1060649248000001</v>
      </c>
      <c r="P40" s="74">
        <v>3.1413663175000002</v>
      </c>
      <c r="Q40" s="74">
        <v>3.5745185142999998</v>
      </c>
      <c r="R40" s="74">
        <v>4.0401477664999996</v>
      </c>
      <c r="S40" s="74">
        <v>4.1076441304999998</v>
      </c>
    </row>
    <row r="41" spans="1:19" s="129" customFormat="1" ht="14.7" customHeight="1" x14ac:dyDescent="0.3">
      <c r="A41" s="25" t="s">
        <v>171</v>
      </c>
      <c r="B41" s="409" t="s">
        <v>42</v>
      </c>
      <c r="C41" s="409" t="s">
        <v>42</v>
      </c>
      <c r="D41" s="409" t="s">
        <v>42</v>
      </c>
      <c r="E41" s="409" t="s">
        <v>42</v>
      </c>
      <c r="F41" s="409" t="s">
        <v>42</v>
      </c>
      <c r="G41" s="409" t="s">
        <v>42</v>
      </c>
      <c r="H41" s="409" t="s">
        <v>42</v>
      </c>
      <c r="I41" s="409" t="s">
        <v>42</v>
      </c>
      <c r="J41" s="115"/>
      <c r="K41" s="25" t="s">
        <v>171</v>
      </c>
      <c r="L41" s="74">
        <v>4.3272413703000003</v>
      </c>
      <c r="M41" s="74">
        <v>3.8550501305</v>
      </c>
      <c r="N41" s="74">
        <v>3.2377369214999998</v>
      </c>
      <c r="O41" s="74">
        <v>4.1109114236000002</v>
      </c>
      <c r="P41" s="74">
        <v>3.1109195592000001</v>
      </c>
      <c r="Q41" s="74">
        <v>3.5646320757000001</v>
      </c>
      <c r="R41" s="74">
        <v>4.0444748861999997</v>
      </c>
      <c r="S41" s="74">
        <v>4.1149355871999997</v>
      </c>
    </row>
    <row r="42" spans="1:19" s="129" customFormat="1" ht="14.7" customHeight="1" x14ac:dyDescent="0.3">
      <c r="A42" s="25" t="s">
        <v>172</v>
      </c>
      <c r="B42" s="409" t="s">
        <v>42</v>
      </c>
      <c r="C42" s="409" t="s">
        <v>42</v>
      </c>
      <c r="D42" s="409" t="s">
        <v>42</v>
      </c>
      <c r="E42" s="409" t="s">
        <v>42</v>
      </c>
      <c r="F42" s="409" t="s">
        <v>42</v>
      </c>
      <c r="G42" s="409" t="s">
        <v>42</v>
      </c>
      <c r="H42" s="409" t="s">
        <v>42</v>
      </c>
      <c r="I42" s="409" t="s">
        <v>42</v>
      </c>
      <c r="J42" s="115"/>
      <c r="K42" s="25" t="s">
        <v>172</v>
      </c>
      <c r="L42" s="74">
        <v>4.3536562204000004</v>
      </c>
      <c r="M42" s="74">
        <v>3.8737570184000001</v>
      </c>
      <c r="N42" s="74">
        <v>3.1228498385000001</v>
      </c>
      <c r="O42" s="74">
        <v>4.1455384604000001</v>
      </c>
      <c r="P42" s="74">
        <v>3.1091756898999998</v>
      </c>
      <c r="Q42" s="74">
        <v>3.5677660393999999</v>
      </c>
      <c r="R42" s="74">
        <v>4.0209004833000002</v>
      </c>
      <c r="S42" s="74">
        <v>4.0964211704000002</v>
      </c>
    </row>
    <row r="43" spans="1:19" s="129" customFormat="1" ht="14.7" customHeight="1" x14ac:dyDescent="0.3">
      <c r="A43" s="25" t="s">
        <v>173</v>
      </c>
      <c r="B43" s="409" t="s">
        <v>42</v>
      </c>
      <c r="C43" s="409" t="s">
        <v>42</v>
      </c>
      <c r="D43" s="409" t="s">
        <v>42</v>
      </c>
      <c r="E43" s="409" t="s">
        <v>42</v>
      </c>
      <c r="F43" s="409" t="s">
        <v>42</v>
      </c>
      <c r="G43" s="409" t="s">
        <v>42</v>
      </c>
      <c r="H43" s="409" t="s">
        <v>42</v>
      </c>
      <c r="I43" s="409" t="s">
        <v>42</v>
      </c>
      <c r="J43" s="115"/>
      <c r="K43" s="25" t="s">
        <v>173</v>
      </c>
      <c r="L43" s="74">
        <v>4.3661045381593997</v>
      </c>
      <c r="M43" s="74">
        <v>3.75066747418319</v>
      </c>
      <c r="N43" s="74">
        <v>3.0814598425631501</v>
      </c>
      <c r="O43" s="74">
        <v>4.06833801792187</v>
      </c>
      <c r="P43" s="74">
        <v>3.2005565184233</v>
      </c>
      <c r="Q43" s="74">
        <v>3.49592846001222</v>
      </c>
      <c r="R43" s="74">
        <v>3.98056682234373</v>
      </c>
      <c r="S43" s="74">
        <v>4.0024165902132598</v>
      </c>
    </row>
    <row r="44" spans="1:19" s="129" customFormat="1" ht="14.7" customHeight="1" x14ac:dyDescent="0.3">
      <c r="A44" s="25" t="s">
        <v>1212</v>
      </c>
      <c r="B44" s="409" t="s">
        <v>42</v>
      </c>
      <c r="C44" s="409" t="s">
        <v>42</v>
      </c>
      <c r="D44" s="409" t="s">
        <v>42</v>
      </c>
      <c r="E44" s="409" t="s">
        <v>42</v>
      </c>
      <c r="F44" s="409" t="s">
        <v>42</v>
      </c>
      <c r="G44" s="409" t="s">
        <v>42</v>
      </c>
      <c r="H44" s="409" t="s">
        <v>42</v>
      </c>
      <c r="I44" s="409" t="s">
        <v>42</v>
      </c>
      <c r="J44" s="115"/>
      <c r="K44" s="25" t="s">
        <v>1212</v>
      </c>
      <c r="L44" s="74">
        <f>VLOOKUP(L$36, scpc22!$A:$E, 2, FALSE)</f>
        <v>4.1739849155094104</v>
      </c>
      <c r="M44" s="74">
        <f>VLOOKUP(M$36, scpc22!$A:$E, 2, FALSE)</f>
        <v>3.60382433772096</v>
      </c>
      <c r="N44" s="74">
        <f>VLOOKUP(N$36, scpc22!$A:$E, 2, FALSE)</f>
        <v>3.1257810594541899</v>
      </c>
      <c r="O44" s="74">
        <f>VLOOKUP(O$36, scpc22!$A:$E, 2, FALSE)</f>
        <v>3.8719862350738801</v>
      </c>
      <c r="P44" s="74">
        <f>VLOOKUP(P$36, scpc22!$A:$E, 2, FALSE)</f>
        <v>3.2258049521305998</v>
      </c>
      <c r="Q44" s="74">
        <f>VLOOKUP(Q$36, scpc22!$A:$E, 2, FALSE)</f>
        <v>3.4640241302810799</v>
      </c>
      <c r="R44" s="74">
        <f>VLOOKUP(R$36, scpc22!$A:$E, 2, FALSE)</f>
        <v>3.9789604005713399</v>
      </c>
      <c r="S44" s="74">
        <f>VLOOKUP(S$36, scpc22!$A:$E, 2, FALSE)</f>
        <v>4.0060694916109201</v>
      </c>
    </row>
    <row r="45" spans="1:19" s="129" customFormat="1" ht="4.2" customHeight="1" x14ac:dyDescent="0.3">
      <c r="A45" s="25"/>
      <c r="B45" s="117"/>
      <c r="C45" s="117"/>
      <c r="D45" s="117"/>
      <c r="E45" s="117"/>
      <c r="F45" s="117"/>
      <c r="G45" s="117"/>
      <c r="H45" s="117"/>
      <c r="I45" s="117"/>
      <c r="J45" s="115"/>
      <c r="K45" s="25"/>
      <c r="L45" s="74"/>
      <c r="M45" s="74"/>
      <c r="N45" s="74"/>
      <c r="O45" s="74"/>
      <c r="P45" s="74"/>
      <c r="Q45" s="74"/>
      <c r="R45" s="74"/>
      <c r="S45" s="74"/>
    </row>
    <row r="46" spans="1:19" s="129" customFormat="1" ht="14.7" customHeight="1" x14ac:dyDescent="0.3">
      <c r="A46" s="156" t="s">
        <v>201</v>
      </c>
      <c r="B46" s="117"/>
      <c r="C46" s="117"/>
      <c r="D46" s="117"/>
      <c r="E46" s="117"/>
      <c r="F46" s="117"/>
      <c r="G46" s="117"/>
      <c r="H46" s="117"/>
      <c r="I46" s="117"/>
      <c r="J46" s="115"/>
      <c r="K46" s="146" t="s">
        <v>201</v>
      </c>
      <c r="L46" s="74" t="s">
        <v>202</v>
      </c>
      <c r="M46" s="74" t="s">
        <v>203</v>
      </c>
      <c r="N46" s="74" t="s">
        <v>204</v>
      </c>
      <c r="O46" s="74" t="s">
        <v>205</v>
      </c>
      <c r="P46" s="74" t="s">
        <v>206</v>
      </c>
      <c r="Q46" s="74" t="s">
        <v>207</v>
      </c>
      <c r="R46" s="74" t="s">
        <v>208</v>
      </c>
      <c r="S46" s="74" t="s">
        <v>209</v>
      </c>
    </row>
    <row r="47" spans="1:19" s="129" customFormat="1" ht="14.7" customHeight="1" x14ac:dyDescent="0.3">
      <c r="A47" s="25" t="s">
        <v>167</v>
      </c>
      <c r="B47" s="409" t="s">
        <v>42</v>
      </c>
      <c r="C47" s="409" t="s">
        <v>42</v>
      </c>
      <c r="D47" s="409" t="s">
        <v>42</v>
      </c>
      <c r="E47" s="409" t="s">
        <v>42</v>
      </c>
      <c r="F47" s="409" t="s">
        <v>42</v>
      </c>
      <c r="G47" s="409" t="s">
        <v>42</v>
      </c>
      <c r="H47" s="409" t="s">
        <v>42</v>
      </c>
      <c r="I47" s="409" t="s">
        <v>42</v>
      </c>
      <c r="J47" s="115"/>
      <c r="K47" s="25" t="s">
        <v>167</v>
      </c>
      <c r="L47" s="74">
        <v>2.463736618</v>
      </c>
      <c r="M47" s="74">
        <v>4.0259898585</v>
      </c>
      <c r="N47" s="74">
        <v>2.9955157347000001</v>
      </c>
      <c r="O47" s="74">
        <v>4.2199387345000003</v>
      </c>
      <c r="P47" s="74">
        <v>4.3157281787999997</v>
      </c>
      <c r="Q47" s="74">
        <v>2.9622028927000001</v>
      </c>
      <c r="R47" s="74">
        <v>4.0902692193999997</v>
      </c>
      <c r="S47" s="74">
        <v>4.1421666583999999</v>
      </c>
    </row>
    <row r="48" spans="1:19" s="129" customFormat="1" ht="14.7" customHeight="1" x14ac:dyDescent="0.3">
      <c r="A48" s="25" t="s">
        <v>168</v>
      </c>
      <c r="B48" s="409" t="s">
        <v>42</v>
      </c>
      <c r="C48" s="409" t="s">
        <v>42</v>
      </c>
      <c r="D48" s="409" t="s">
        <v>42</v>
      </c>
      <c r="E48" s="409" t="s">
        <v>42</v>
      </c>
      <c r="F48" s="409" t="s">
        <v>42</v>
      </c>
      <c r="G48" s="409" t="s">
        <v>42</v>
      </c>
      <c r="H48" s="409" t="s">
        <v>42</v>
      </c>
      <c r="I48" s="409" t="s">
        <v>42</v>
      </c>
      <c r="J48" s="115"/>
      <c r="K48" s="25" t="s">
        <v>168</v>
      </c>
      <c r="L48" s="74">
        <v>2.4716472998999999</v>
      </c>
      <c r="M48" s="74">
        <v>4.0949462022000001</v>
      </c>
      <c r="N48" s="74">
        <v>3.0941355196</v>
      </c>
      <c r="O48" s="74">
        <v>4.2636068515999996</v>
      </c>
      <c r="P48" s="74">
        <v>4.3305529351000001</v>
      </c>
      <c r="Q48" s="74">
        <v>2.9890697988000001</v>
      </c>
      <c r="R48" s="74">
        <v>4.1634577758000004</v>
      </c>
      <c r="S48" s="74">
        <v>4.2486795423999997</v>
      </c>
    </row>
    <row r="49" spans="1:19" s="129" customFormat="1" ht="14.7" customHeight="1" x14ac:dyDescent="0.3">
      <c r="A49" s="25" t="s">
        <v>169</v>
      </c>
      <c r="B49" s="409" t="s">
        <v>42</v>
      </c>
      <c r="C49" s="409" t="s">
        <v>42</v>
      </c>
      <c r="D49" s="409" t="s">
        <v>42</v>
      </c>
      <c r="E49" s="409" t="s">
        <v>42</v>
      </c>
      <c r="F49" s="409" t="s">
        <v>42</v>
      </c>
      <c r="G49" s="409" t="s">
        <v>42</v>
      </c>
      <c r="H49" s="409" t="s">
        <v>42</v>
      </c>
      <c r="I49" s="409" t="s">
        <v>42</v>
      </c>
      <c r="J49" s="115"/>
      <c r="K49" s="25" t="s">
        <v>169</v>
      </c>
      <c r="L49" s="74">
        <v>2.4313120189999999</v>
      </c>
      <c r="M49" s="74">
        <v>4.0705301018000002</v>
      </c>
      <c r="N49" s="74">
        <v>3.0824506827000002</v>
      </c>
      <c r="O49" s="74">
        <v>4.2839262716000004</v>
      </c>
      <c r="P49" s="74">
        <v>4.3861077847000001</v>
      </c>
      <c r="Q49" s="74">
        <v>2.9298164252999999</v>
      </c>
      <c r="R49" s="74">
        <v>4.1712571323000001</v>
      </c>
      <c r="S49" s="74">
        <v>4.2482505210000001</v>
      </c>
    </row>
    <row r="50" spans="1:19" s="129" customFormat="1" ht="14.7" customHeight="1" x14ac:dyDescent="0.3">
      <c r="A50" s="25" t="s">
        <v>170</v>
      </c>
      <c r="B50" s="409" t="s">
        <v>42</v>
      </c>
      <c r="C50" s="409" t="s">
        <v>42</v>
      </c>
      <c r="D50" s="409" t="s">
        <v>42</v>
      </c>
      <c r="E50" s="409" t="s">
        <v>42</v>
      </c>
      <c r="F50" s="409" t="s">
        <v>42</v>
      </c>
      <c r="G50" s="409" t="s">
        <v>42</v>
      </c>
      <c r="H50" s="409" t="s">
        <v>42</v>
      </c>
      <c r="I50" s="409" t="s">
        <v>42</v>
      </c>
      <c r="J50" s="115"/>
      <c r="K50" s="25" t="s">
        <v>170</v>
      </c>
      <c r="L50" s="137">
        <v>2.337960426</v>
      </c>
      <c r="M50" s="137">
        <v>4.0715236575000002</v>
      </c>
      <c r="N50" s="137">
        <v>3.0696498528</v>
      </c>
      <c r="O50" s="137">
        <v>4.2960823554000003</v>
      </c>
      <c r="P50" s="137">
        <v>4.3948530318000003</v>
      </c>
      <c r="Q50" s="137">
        <v>2.9598271852</v>
      </c>
      <c r="R50" s="137">
        <v>4.2043952239999998</v>
      </c>
      <c r="S50" s="137">
        <v>4.3095696803000001</v>
      </c>
    </row>
    <row r="51" spans="1:19" s="129" customFormat="1" ht="14.7" customHeight="1" x14ac:dyDescent="0.3">
      <c r="A51" s="25" t="s">
        <v>171</v>
      </c>
      <c r="B51" s="409" t="s">
        <v>42</v>
      </c>
      <c r="C51" s="409" t="s">
        <v>42</v>
      </c>
      <c r="D51" s="409" t="s">
        <v>42</v>
      </c>
      <c r="E51" s="409" t="s">
        <v>42</v>
      </c>
      <c r="F51" s="409" t="s">
        <v>42</v>
      </c>
      <c r="G51" s="409" t="s">
        <v>42</v>
      </c>
      <c r="H51" s="409" t="s">
        <v>42</v>
      </c>
      <c r="I51" s="409" t="s">
        <v>42</v>
      </c>
      <c r="J51" s="115"/>
      <c r="K51" s="25" t="s">
        <v>171</v>
      </c>
      <c r="L51" s="137">
        <v>2.2946698238000001</v>
      </c>
      <c r="M51" s="137">
        <v>4.0559705450000001</v>
      </c>
      <c r="N51" s="137">
        <v>3.1290877670000001</v>
      </c>
      <c r="O51" s="137">
        <v>4.2779504938999997</v>
      </c>
      <c r="P51" s="137">
        <v>4.4094171663999999</v>
      </c>
      <c r="Q51" s="137">
        <v>2.9769727849000001</v>
      </c>
      <c r="R51" s="137">
        <v>4.1907143662999999</v>
      </c>
      <c r="S51" s="137">
        <v>4.3047155094000003</v>
      </c>
    </row>
    <row r="52" spans="1:19" s="129" customFormat="1" ht="14.7" customHeight="1" x14ac:dyDescent="0.3">
      <c r="A52" s="25" t="s">
        <v>172</v>
      </c>
      <c r="B52" s="409" t="s">
        <v>42</v>
      </c>
      <c r="C52" s="409" t="s">
        <v>42</v>
      </c>
      <c r="D52" s="409" t="s">
        <v>42</v>
      </c>
      <c r="E52" s="409" t="s">
        <v>42</v>
      </c>
      <c r="F52" s="409" t="s">
        <v>42</v>
      </c>
      <c r="G52" s="409" t="s">
        <v>42</v>
      </c>
      <c r="H52" s="409" t="s">
        <v>42</v>
      </c>
      <c r="I52" s="409" t="s">
        <v>42</v>
      </c>
      <c r="J52" s="115"/>
      <c r="K52" s="25" t="s">
        <v>172</v>
      </c>
      <c r="L52" s="137">
        <v>2.2112194016000002</v>
      </c>
      <c r="M52" s="137">
        <v>3.9774352042999999</v>
      </c>
      <c r="N52" s="137">
        <v>3.1184783191999998</v>
      </c>
      <c r="O52" s="137">
        <v>4.2397228420999999</v>
      </c>
      <c r="P52" s="137">
        <v>4.3875059843999997</v>
      </c>
      <c r="Q52" s="137">
        <v>2.9670397250999998</v>
      </c>
      <c r="R52" s="137">
        <v>4.1381957932000004</v>
      </c>
      <c r="S52" s="137">
        <v>4.2757603397999997</v>
      </c>
    </row>
    <row r="53" spans="1:19" s="129" customFormat="1" ht="14.7" customHeight="1" x14ac:dyDescent="0.3">
      <c r="A53" s="25" t="s">
        <v>173</v>
      </c>
      <c r="B53" s="409" t="s">
        <v>42</v>
      </c>
      <c r="C53" s="409" t="s">
        <v>42</v>
      </c>
      <c r="D53" s="409" t="s">
        <v>42</v>
      </c>
      <c r="E53" s="409" t="s">
        <v>42</v>
      </c>
      <c r="F53" s="409" t="s">
        <v>42</v>
      </c>
      <c r="G53" s="409" t="s">
        <v>42</v>
      </c>
      <c r="H53" s="409" t="s">
        <v>42</v>
      </c>
      <c r="I53" s="409" t="s">
        <v>42</v>
      </c>
      <c r="J53" s="115"/>
      <c r="K53" s="25" t="s">
        <v>173</v>
      </c>
      <c r="L53" s="74">
        <v>2.1961176293374098</v>
      </c>
      <c r="M53" s="74">
        <v>3.7968614415574899</v>
      </c>
      <c r="N53" s="74">
        <v>3.1060291624992802</v>
      </c>
      <c r="O53" s="74">
        <v>4.4082709741054797</v>
      </c>
      <c r="P53" s="74">
        <v>4.5158696164577998</v>
      </c>
      <c r="Q53" s="74">
        <v>2.9822317309895499</v>
      </c>
      <c r="R53" s="74">
        <v>4.1625968404139897</v>
      </c>
      <c r="S53" s="74">
        <v>4.3351257253254403</v>
      </c>
    </row>
    <row r="54" spans="1:19" s="129" customFormat="1" ht="14.7" customHeight="1" x14ac:dyDescent="0.3">
      <c r="A54" s="25" t="s">
        <v>1212</v>
      </c>
      <c r="B54" s="409" t="s">
        <v>42</v>
      </c>
      <c r="C54" s="409" t="s">
        <v>42</v>
      </c>
      <c r="D54" s="409" t="s">
        <v>42</v>
      </c>
      <c r="E54" s="409" t="s">
        <v>42</v>
      </c>
      <c r="F54" s="409" t="s">
        <v>42</v>
      </c>
      <c r="G54" s="409" t="s">
        <v>42</v>
      </c>
      <c r="H54" s="409" t="s">
        <v>42</v>
      </c>
      <c r="I54" s="409" t="s">
        <v>42</v>
      </c>
      <c r="J54" s="115"/>
      <c r="K54" s="25" t="s">
        <v>1212</v>
      </c>
      <c r="L54" s="74">
        <f>VLOOKUP(L$46, scpc22!$A:$E, 2, FALSE)</f>
        <v>2.2999232764763899</v>
      </c>
      <c r="M54" s="74">
        <f>VLOOKUP(M$46, scpc22!$A:$E, 2, FALSE)</f>
        <v>3.6873483455671598</v>
      </c>
      <c r="N54" s="74">
        <f>VLOOKUP(N$46, scpc22!$A:$E, 2, FALSE)</f>
        <v>3.1520989469614</v>
      </c>
      <c r="O54" s="74">
        <f>VLOOKUP(O$46, scpc22!$A:$E, 2, FALSE)</f>
        <v>4.3597247621197699</v>
      </c>
      <c r="P54" s="74">
        <f>VLOOKUP(P$46, scpc22!$A:$E, 2, FALSE)</f>
        <v>4.4421027963481903</v>
      </c>
      <c r="Q54" s="74">
        <f>VLOOKUP(Q$46, scpc22!$A:$E, 2, FALSE)</f>
        <v>2.93473280071276</v>
      </c>
      <c r="R54" s="74">
        <f>VLOOKUP(R$46, scpc22!$A:$E, 2, FALSE)</f>
        <v>4.2434333033561797</v>
      </c>
      <c r="S54" s="74">
        <f>VLOOKUP(S$46, scpc22!$A:$E, 2, FALSE)</f>
        <v>4.3716898422666803</v>
      </c>
    </row>
    <row r="55" spans="1:19" s="129" customFormat="1" ht="4.2" customHeight="1" x14ac:dyDescent="0.3">
      <c r="A55" s="25"/>
      <c r="B55" s="117"/>
      <c r="C55" s="117"/>
      <c r="D55" s="117"/>
      <c r="E55" s="117"/>
      <c r="F55" s="117"/>
      <c r="G55" s="117"/>
      <c r="H55" s="117"/>
      <c r="I55" s="117"/>
      <c r="J55" s="115"/>
      <c r="K55" s="25"/>
      <c r="L55" s="74"/>
      <c r="M55" s="74"/>
      <c r="N55" s="74"/>
      <c r="O55" s="74"/>
      <c r="P55" s="74"/>
      <c r="Q55" s="74"/>
      <c r="R55" s="74"/>
      <c r="S55" s="74"/>
    </row>
    <row r="56" spans="1:19" s="129" customFormat="1" ht="14.7" customHeight="1" x14ac:dyDescent="0.3">
      <c r="A56" s="156" t="s">
        <v>210</v>
      </c>
      <c r="B56" s="117"/>
      <c r="C56" s="117"/>
      <c r="D56" s="117"/>
      <c r="E56" s="117"/>
      <c r="F56" s="117"/>
      <c r="G56" s="117"/>
      <c r="H56" s="117"/>
      <c r="I56" s="117"/>
      <c r="J56" s="115"/>
      <c r="K56" s="146" t="s">
        <v>210</v>
      </c>
      <c r="L56" s="74" t="s">
        <v>211</v>
      </c>
      <c r="M56" s="74" t="s">
        <v>212</v>
      </c>
      <c r="N56" s="74" t="s">
        <v>213</v>
      </c>
      <c r="O56" s="74" t="s">
        <v>214</v>
      </c>
      <c r="P56" s="74" t="s">
        <v>215</v>
      </c>
      <c r="Q56" s="74" t="s">
        <v>216</v>
      </c>
      <c r="R56" s="74" t="s">
        <v>217</v>
      </c>
      <c r="S56" s="74" t="s">
        <v>218</v>
      </c>
    </row>
    <row r="57" spans="1:19" s="129" customFormat="1" ht="14.7" customHeight="1" x14ac:dyDescent="0.3">
      <c r="A57" s="25" t="s">
        <v>167</v>
      </c>
      <c r="B57" s="409" t="s">
        <v>42</v>
      </c>
      <c r="C57" s="409" t="s">
        <v>42</v>
      </c>
      <c r="D57" s="409" t="s">
        <v>42</v>
      </c>
      <c r="E57" s="409" t="s">
        <v>42</v>
      </c>
      <c r="F57" s="409" t="s">
        <v>42</v>
      </c>
      <c r="G57" s="409" t="s">
        <v>42</v>
      </c>
      <c r="H57" s="409" t="s">
        <v>42</v>
      </c>
      <c r="I57" s="409" t="s">
        <v>42</v>
      </c>
      <c r="J57" s="115"/>
      <c r="K57" s="25" t="s">
        <v>167</v>
      </c>
      <c r="L57" s="74">
        <v>2.6323520735999999</v>
      </c>
      <c r="M57" s="74">
        <v>2.8115620705</v>
      </c>
      <c r="N57" s="74">
        <v>3.0414892558000002</v>
      </c>
      <c r="O57" s="74">
        <v>2.8753930157999998</v>
      </c>
      <c r="P57" s="74">
        <v>3.0590333741000002</v>
      </c>
      <c r="Q57" s="74">
        <v>2.7096203729999999</v>
      </c>
      <c r="R57" s="74">
        <v>2.6108001164000001</v>
      </c>
      <c r="S57" s="74">
        <v>2.9837340560999999</v>
      </c>
    </row>
    <row r="58" spans="1:19" s="129" customFormat="1" ht="14.7" customHeight="1" x14ac:dyDescent="0.3">
      <c r="A58" s="25" t="s">
        <v>168</v>
      </c>
      <c r="B58" s="409" t="s">
        <v>42</v>
      </c>
      <c r="C58" s="409" t="s">
        <v>42</v>
      </c>
      <c r="D58" s="409" t="s">
        <v>42</v>
      </c>
      <c r="E58" s="409" t="s">
        <v>42</v>
      </c>
      <c r="F58" s="409" t="s">
        <v>42</v>
      </c>
      <c r="G58" s="409" t="s">
        <v>42</v>
      </c>
      <c r="H58" s="409" t="s">
        <v>42</v>
      </c>
      <c r="I58" s="409" t="s">
        <v>42</v>
      </c>
      <c r="J58" s="115"/>
      <c r="K58" s="25" t="s">
        <v>168</v>
      </c>
      <c r="L58" s="74">
        <v>2.8360853861000002</v>
      </c>
      <c r="M58" s="74">
        <v>2.9380851190000001</v>
      </c>
      <c r="N58" s="74">
        <v>3.2190532244000001</v>
      </c>
      <c r="O58" s="74">
        <v>3.0089635936999999</v>
      </c>
      <c r="P58" s="74">
        <v>3.1615408523999999</v>
      </c>
      <c r="Q58" s="74">
        <v>2.8727205334999999</v>
      </c>
      <c r="R58" s="74">
        <v>2.6977011351</v>
      </c>
      <c r="S58" s="74">
        <v>3.0770784945999998</v>
      </c>
    </row>
    <row r="59" spans="1:19" s="129" customFormat="1" ht="14.7" customHeight="1" x14ac:dyDescent="0.3">
      <c r="A59" s="25" t="s">
        <v>169</v>
      </c>
      <c r="B59" s="409" t="s">
        <v>42</v>
      </c>
      <c r="C59" s="409" t="s">
        <v>42</v>
      </c>
      <c r="D59" s="409" t="s">
        <v>42</v>
      </c>
      <c r="E59" s="409" t="s">
        <v>42</v>
      </c>
      <c r="F59" s="409" t="s">
        <v>42</v>
      </c>
      <c r="G59" s="409" t="s">
        <v>42</v>
      </c>
      <c r="H59" s="409" t="s">
        <v>42</v>
      </c>
      <c r="I59" s="409" t="s">
        <v>42</v>
      </c>
      <c r="J59" s="115"/>
      <c r="K59" s="25" t="s">
        <v>169</v>
      </c>
      <c r="L59" s="74">
        <v>2.8672378858999998</v>
      </c>
      <c r="M59" s="74">
        <v>2.9666016181999999</v>
      </c>
      <c r="N59" s="74">
        <v>3.2201229376999998</v>
      </c>
      <c r="O59" s="74">
        <v>3.0481132674999998</v>
      </c>
      <c r="P59" s="74">
        <v>3.2399796671000001</v>
      </c>
      <c r="Q59" s="74">
        <v>2.8643109532</v>
      </c>
      <c r="R59" s="74">
        <v>2.6905748732000001</v>
      </c>
      <c r="S59" s="74">
        <v>3.1258676769</v>
      </c>
    </row>
    <row r="60" spans="1:19" s="129" customFormat="1" ht="14.7" customHeight="1" x14ac:dyDescent="0.3">
      <c r="A60" s="25" t="s">
        <v>170</v>
      </c>
      <c r="B60" s="409" t="s">
        <v>42</v>
      </c>
      <c r="C60" s="409" t="s">
        <v>42</v>
      </c>
      <c r="D60" s="409" t="s">
        <v>42</v>
      </c>
      <c r="E60" s="409" t="s">
        <v>42</v>
      </c>
      <c r="F60" s="409" t="s">
        <v>42</v>
      </c>
      <c r="G60" s="409" t="s">
        <v>42</v>
      </c>
      <c r="H60" s="409" t="s">
        <v>42</v>
      </c>
      <c r="I60" s="409" t="s">
        <v>42</v>
      </c>
      <c r="J60" s="115"/>
      <c r="K60" s="25" t="s">
        <v>170</v>
      </c>
      <c r="L60" s="74">
        <v>2.8250088887999998</v>
      </c>
      <c r="M60" s="74">
        <v>3.0070304655000002</v>
      </c>
      <c r="N60" s="74">
        <v>3.1974493565</v>
      </c>
      <c r="O60" s="74">
        <v>3.1136079617000001</v>
      </c>
      <c r="P60" s="74">
        <v>3.3376904130999998</v>
      </c>
      <c r="Q60" s="74">
        <v>2.9227070742999999</v>
      </c>
      <c r="R60" s="74">
        <v>2.834749484</v>
      </c>
      <c r="S60" s="74">
        <v>3.2290272890999998</v>
      </c>
    </row>
    <row r="61" spans="1:19" s="129" customFormat="1" ht="14.7" customHeight="1" x14ac:dyDescent="0.3">
      <c r="A61" s="25" t="s">
        <v>171</v>
      </c>
      <c r="B61" s="409" t="s">
        <v>42</v>
      </c>
      <c r="C61" s="409" t="s">
        <v>42</v>
      </c>
      <c r="D61" s="409" t="s">
        <v>42</v>
      </c>
      <c r="E61" s="409" t="s">
        <v>42</v>
      </c>
      <c r="F61" s="409" t="s">
        <v>42</v>
      </c>
      <c r="G61" s="409" t="s">
        <v>42</v>
      </c>
      <c r="H61" s="409" t="s">
        <v>42</v>
      </c>
      <c r="I61" s="409" t="s">
        <v>42</v>
      </c>
      <c r="J61" s="115"/>
      <c r="K61" s="25" t="s">
        <v>171</v>
      </c>
      <c r="L61" s="74">
        <v>2.7485132566999999</v>
      </c>
      <c r="M61" s="74">
        <v>2.9543874020000001</v>
      </c>
      <c r="N61" s="74">
        <v>3.2435775617</v>
      </c>
      <c r="O61" s="74">
        <v>3.0840979751000002</v>
      </c>
      <c r="P61" s="74">
        <v>3.3451577348999999</v>
      </c>
      <c r="Q61" s="74">
        <v>2.8764760878</v>
      </c>
      <c r="R61" s="74">
        <v>2.8333059929000002</v>
      </c>
      <c r="S61" s="74">
        <v>3.2402567125999999</v>
      </c>
    </row>
    <row r="62" spans="1:19" s="129" customFormat="1" ht="14.7" customHeight="1" x14ac:dyDescent="0.3">
      <c r="A62" s="25" t="s">
        <v>172</v>
      </c>
      <c r="B62" s="409" t="s">
        <v>42</v>
      </c>
      <c r="C62" s="409" t="s">
        <v>42</v>
      </c>
      <c r="D62" s="409" t="s">
        <v>42</v>
      </c>
      <c r="E62" s="409" t="s">
        <v>42</v>
      </c>
      <c r="F62" s="409" t="s">
        <v>42</v>
      </c>
      <c r="G62" s="409" t="s">
        <v>42</v>
      </c>
      <c r="H62" s="409" t="s">
        <v>42</v>
      </c>
      <c r="I62" s="409" t="s">
        <v>42</v>
      </c>
      <c r="J62" s="115"/>
      <c r="K62" s="25" t="s">
        <v>172</v>
      </c>
      <c r="L62" s="74">
        <v>2.7985290533999998</v>
      </c>
      <c r="M62" s="74">
        <v>2.9336881268999999</v>
      </c>
      <c r="N62" s="74">
        <v>3.1768050490999999</v>
      </c>
      <c r="O62" s="74">
        <v>3.1097346429999999</v>
      </c>
      <c r="P62" s="74">
        <v>3.3894235157999999</v>
      </c>
      <c r="Q62" s="74">
        <v>2.8890562234999999</v>
      </c>
      <c r="R62" s="74">
        <v>2.7683370008999999</v>
      </c>
      <c r="S62" s="74">
        <v>3.3013079688000002</v>
      </c>
    </row>
    <row r="63" spans="1:19" s="129" customFormat="1" ht="14.7" customHeight="1" x14ac:dyDescent="0.3">
      <c r="A63" s="25" t="s">
        <v>173</v>
      </c>
      <c r="B63" s="409" t="s">
        <v>42</v>
      </c>
      <c r="C63" s="409" t="s">
        <v>42</v>
      </c>
      <c r="D63" s="409" t="s">
        <v>42</v>
      </c>
      <c r="E63" s="409" t="s">
        <v>42</v>
      </c>
      <c r="F63" s="409" t="s">
        <v>42</v>
      </c>
      <c r="G63" s="409" t="s">
        <v>42</v>
      </c>
      <c r="H63" s="409" t="s">
        <v>42</v>
      </c>
      <c r="I63" s="409" t="s">
        <v>42</v>
      </c>
      <c r="J63" s="115"/>
      <c r="K63" s="25" t="s">
        <v>173</v>
      </c>
      <c r="L63" s="74">
        <v>2.8598005291999198</v>
      </c>
      <c r="M63" s="74">
        <v>2.92750835775677</v>
      </c>
      <c r="N63" s="74">
        <v>3.11268800307827</v>
      </c>
      <c r="O63" s="74">
        <v>3.1665021197562502</v>
      </c>
      <c r="P63" s="74">
        <v>3.5269716491127099</v>
      </c>
      <c r="Q63" s="74">
        <v>2.9807646406452699</v>
      </c>
      <c r="R63" s="74">
        <v>2.86284558346938</v>
      </c>
      <c r="S63" s="74">
        <v>3.3403616804295502</v>
      </c>
    </row>
    <row r="64" spans="1:19" s="129" customFormat="1" ht="14.7" customHeight="1" x14ac:dyDescent="0.3">
      <c r="A64" s="25" t="s">
        <v>1212</v>
      </c>
      <c r="B64" s="409" t="s">
        <v>42</v>
      </c>
      <c r="C64" s="409" t="s">
        <v>42</v>
      </c>
      <c r="D64" s="409" t="s">
        <v>42</v>
      </c>
      <c r="E64" s="409" t="s">
        <v>42</v>
      </c>
      <c r="F64" s="409" t="s">
        <v>42</v>
      </c>
      <c r="G64" s="409" t="s">
        <v>42</v>
      </c>
      <c r="H64" s="409" t="s">
        <v>42</v>
      </c>
      <c r="I64" s="409" t="s">
        <v>42</v>
      </c>
      <c r="J64" s="115"/>
      <c r="K64" s="25" t="s">
        <v>1212</v>
      </c>
      <c r="L64" s="74">
        <f>VLOOKUP(L$56, scpc22!$A:$E, 2, FALSE)</f>
        <v>2.65279356160005</v>
      </c>
      <c r="M64" s="74">
        <f>VLOOKUP(M$56, scpc22!$A:$E, 2, FALSE)</f>
        <v>2.8425033209617401</v>
      </c>
      <c r="N64" s="74">
        <f>VLOOKUP(N$56, scpc22!$A:$E, 2, FALSE)</f>
        <v>3.0763824642245301</v>
      </c>
      <c r="O64" s="74">
        <f>VLOOKUP(O$56, scpc22!$A:$E, 2, FALSE)</f>
        <v>3.2320073799845499</v>
      </c>
      <c r="P64" s="74">
        <f>VLOOKUP(P$56, scpc22!$A:$E, 2, FALSE)</f>
        <v>3.5805470009607401</v>
      </c>
      <c r="Q64" s="74">
        <f>VLOOKUP(Q$56, scpc22!$A:$E, 2, FALSE)</f>
        <v>2.9087917724712899</v>
      </c>
      <c r="R64" s="74">
        <f>VLOOKUP(R$56, scpc22!$A:$E, 2, FALSE)</f>
        <v>3.0038584221806102</v>
      </c>
      <c r="S64" s="74">
        <f>VLOOKUP(S$56, scpc22!$A:$E, 2, FALSE)</f>
        <v>3.3750693035203798</v>
      </c>
    </row>
    <row r="65" spans="1:11" s="129" customFormat="1" ht="4.2" customHeight="1" x14ac:dyDescent="0.3">
      <c r="A65" s="71"/>
      <c r="B65" s="72"/>
      <c r="C65" s="72"/>
      <c r="D65" s="72"/>
      <c r="E65" s="72"/>
      <c r="F65" s="72"/>
      <c r="G65" s="72"/>
      <c r="H65" s="72"/>
      <c r="I65" s="72"/>
      <c r="J65" s="73"/>
      <c r="K65" s="107"/>
    </row>
    <row r="66" spans="1:11" s="129" customFormat="1" ht="4.2" customHeight="1" x14ac:dyDescent="0.3">
      <c r="A66" s="155"/>
      <c r="B66" s="73"/>
      <c r="C66" s="73"/>
      <c r="D66" s="73"/>
      <c r="E66" s="73"/>
      <c r="F66" s="73"/>
      <c r="G66" s="73"/>
      <c r="H66" s="73"/>
      <c r="I66" s="73"/>
      <c r="J66" s="73"/>
      <c r="K66" s="107"/>
    </row>
    <row r="67" spans="1:11" ht="29.4" customHeight="1" x14ac:dyDescent="0.3">
      <c r="A67" s="488" t="s">
        <v>1962</v>
      </c>
      <c r="B67" s="488"/>
      <c r="C67" s="488"/>
      <c r="D67" s="488"/>
      <c r="E67" s="488"/>
      <c r="F67" s="488"/>
      <c r="G67" s="488"/>
      <c r="H67" s="488"/>
      <c r="I67" s="488"/>
    </row>
    <row r="68" spans="1:11" x14ac:dyDescent="0.3">
      <c r="A68" s="489" t="s">
        <v>219</v>
      </c>
      <c r="B68" s="489"/>
      <c r="C68" s="489"/>
      <c r="D68" s="489"/>
      <c r="E68" s="489"/>
      <c r="F68" s="489"/>
      <c r="G68" s="489"/>
      <c r="H68" s="489"/>
      <c r="I68" s="489"/>
    </row>
    <row r="69" spans="1:11" x14ac:dyDescent="0.3">
      <c r="A69" s="118"/>
    </row>
    <row r="70" spans="1:11" x14ac:dyDescent="0.3">
      <c r="A70" s="118"/>
    </row>
    <row r="71" spans="1:11" x14ac:dyDescent="0.3">
      <c r="A71" s="118"/>
    </row>
    <row r="72" spans="1:11" x14ac:dyDescent="0.3">
      <c r="A72" s="118"/>
    </row>
    <row r="73" spans="1:11" s="85" customFormat="1" x14ac:dyDescent="0.3">
      <c r="A73" s="118"/>
      <c r="K73" s="120"/>
    </row>
    <row r="74" spans="1:11" s="85" customFormat="1" x14ac:dyDescent="0.3">
      <c r="A74" s="118"/>
      <c r="K74" s="120"/>
    </row>
    <row r="75" spans="1:11" s="85" customFormat="1" x14ac:dyDescent="0.3">
      <c r="A75" s="118"/>
      <c r="K75" s="120"/>
    </row>
    <row r="76" spans="1:11" s="85" customFormat="1" x14ac:dyDescent="0.3">
      <c r="A76" s="118"/>
      <c r="K76" s="120"/>
    </row>
    <row r="77" spans="1:11" s="85" customFormat="1" x14ac:dyDescent="0.3">
      <c r="A77" s="118"/>
      <c r="K77" s="120"/>
    </row>
    <row r="78" spans="1:11" s="85" customFormat="1" x14ac:dyDescent="0.3">
      <c r="A78" s="118"/>
      <c r="K78" s="120"/>
    </row>
    <row r="79" spans="1:11" s="85" customFormat="1" x14ac:dyDescent="0.3">
      <c r="A79" s="118"/>
      <c r="K79" s="120"/>
    </row>
    <row r="80" spans="1:11" s="85" customFormat="1" x14ac:dyDescent="0.3">
      <c r="A80" s="118"/>
      <c r="K80" s="120"/>
    </row>
    <row r="81" spans="1:11" s="85" customFormat="1" x14ac:dyDescent="0.3">
      <c r="A81" s="118"/>
      <c r="K81" s="120"/>
    </row>
    <row r="82" spans="1:11" s="85" customFormat="1" x14ac:dyDescent="0.3">
      <c r="A82" s="118"/>
      <c r="K82" s="120"/>
    </row>
    <row r="83" spans="1:11" s="85" customFormat="1" x14ac:dyDescent="0.3">
      <c r="A83" s="118"/>
      <c r="K83" s="120"/>
    </row>
    <row r="84" spans="1:11" s="85" customFormat="1" x14ac:dyDescent="0.3">
      <c r="A84" s="118"/>
      <c r="K84" s="120"/>
    </row>
    <row r="85" spans="1:11" s="85" customFormat="1" x14ac:dyDescent="0.3">
      <c r="A85" s="118"/>
      <c r="K85" s="120"/>
    </row>
    <row r="86" spans="1:11" s="85" customFormat="1" x14ac:dyDescent="0.3">
      <c r="A86" s="118"/>
      <c r="K86" s="120"/>
    </row>
    <row r="87" spans="1:11" s="85" customFormat="1" x14ac:dyDescent="0.3">
      <c r="A87" s="118"/>
      <c r="K87" s="120"/>
    </row>
    <row r="88" spans="1:11" s="85" customFormat="1" x14ac:dyDescent="0.3">
      <c r="A88" s="118"/>
      <c r="K88" s="120"/>
    </row>
    <row r="89" spans="1:11" s="85" customFormat="1" x14ac:dyDescent="0.3">
      <c r="A89" s="118"/>
      <c r="K89" s="120"/>
    </row>
    <row r="90" spans="1:11" s="85" customFormat="1" x14ac:dyDescent="0.3">
      <c r="A90" s="118"/>
      <c r="K90" s="120"/>
    </row>
    <row r="91" spans="1:11" s="85" customFormat="1" x14ac:dyDescent="0.3">
      <c r="A91" s="118"/>
      <c r="K91" s="120"/>
    </row>
    <row r="92" spans="1:11" s="85" customFormat="1" x14ac:dyDescent="0.3">
      <c r="A92" s="118"/>
      <c r="K92" s="120"/>
    </row>
    <row r="93" spans="1:11" s="85" customFormat="1" x14ac:dyDescent="0.3">
      <c r="A93" s="118"/>
      <c r="K93" s="120"/>
    </row>
    <row r="94" spans="1:11" s="85" customFormat="1" x14ac:dyDescent="0.3">
      <c r="A94" s="118"/>
      <c r="K94" s="120"/>
    </row>
    <row r="95" spans="1:11" s="85" customFormat="1" x14ac:dyDescent="0.3">
      <c r="A95" s="118"/>
      <c r="K95" s="120"/>
    </row>
    <row r="96" spans="1:11" s="85" customFormat="1" x14ac:dyDescent="0.3">
      <c r="A96" s="118"/>
      <c r="K96" s="120"/>
    </row>
    <row r="97" spans="1:11" s="85" customFormat="1" x14ac:dyDescent="0.3">
      <c r="A97" s="118"/>
      <c r="K97" s="120"/>
    </row>
    <row r="98" spans="1:11" s="85" customFormat="1" x14ac:dyDescent="0.3">
      <c r="A98" s="118"/>
      <c r="K98" s="120"/>
    </row>
    <row r="99" spans="1:11" s="85" customFormat="1" x14ac:dyDescent="0.3">
      <c r="A99" s="118"/>
      <c r="K99" s="120"/>
    </row>
    <row r="100" spans="1:11" s="85" customFormat="1" x14ac:dyDescent="0.3">
      <c r="A100" s="118"/>
      <c r="K100" s="120"/>
    </row>
  </sheetData>
  <mergeCells count="2">
    <mergeCell ref="A67:I67"/>
    <mergeCell ref="A68:I68"/>
  </mergeCells>
  <conditionalFormatting sqref="E25:I26 B25:C26 B35:C36 E35:I36 B15:I16 B45:I46 B55:I56">
    <cfRule type="cellIs" dxfId="91" priority="51" operator="equal">
      <formula>1</formula>
    </cfRule>
    <cfRule type="cellIs" dxfId="90" priority="52" operator="equal">
      <formula>8</formula>
    </cfRule>
    <cfRule type="cellIs" dxfId="89" priority="54" operator="equal">
      <formula>1</formula>
    </cfRule>
  </conditionalFormatting>
  <conditionalFormatting sqref="E25:I26 B25:C26 B35:C36 E35:I36 B15:I16 B45:I46 B55:I56">
    <cfRule type="cellIs" dxfId="88" priority="53" operator="equal">
      <formula>8</formula>
    </cfRule>
  </conditionalFormatting>
  <conditionalFormatting sqref="L2">
    <cfRule type="cellIs" dxfId="87" priority="47" operator="equal">
      <formula>1</formula>
    </cfRule>
    <cfRule type="cellIs" dxfId="86" priority="48" operator="equal">
      <formula>8</formula>
    </cfRule>
    <cfRule type="cellIs" dxfId="85" priority="50" operator="equal">
      <formula>1</formula>
    </cfRule>
  </conditionalFormatting>
  <conditionalFormatting sqref="L2">
    <cfRule type="cellIs" dxfId="84" priority="49" operator="equal">
      <formula>8</formula>
    </cfRule>
  </conditionalFormatting>
  <conditionalFormatting sqref="B7:I14">
    <cfRule type="cellIs" dxfId="83" priority="21" operator="equal">
      <formula>1</formula>
    </cfRule>
    <cfRule type="cellIs" dxfId="82" priority="22" operator="equal">
      <formula>8</formula>
    </cfRule>
    <cfRule type="cellIs" dxfId="81" priority="24" operator="equal">
      <formula>1</formula>
    </cfRule>
  </conditionalFormatting>
  <conditionalFormatting sqref="B7:I14">
    <cfRule type="cellIs" dxfId="80" priority="23" operator="equal">
      <formula>8</formula>
    </cfRule>
  </conditionalFormatting>
  <conditionalFormatting sqref="B17:I24">
    <cfRule type="cellIs" dxfId="79" priority="17" operator="equal">
      <formula>1</formula>
    </cfRule>
    <cfRule type="cellIs" dxfId="78" priority="18" operator="equal">
      <formula>8</formula>
    </cfRule>
    <cfRule type="cellIs" dxfId="77" priority="20" operator="equal">
      <formula>1</formula>
    </cfRule>
  </conditionalFormatting>
  <conditionalFormatting sqref="B17:I24">
    <cfRule type="cellIs" dxfId="76" priority="19" operator="equal">
      <formula>8</formula>
    </cfRule>
  </conditionalFormatting>
  <conditionalFormatting sqref="B27:I34">
    <cfRule type="cellIs" dxfId="75" priority="13" operator="equal">
      <formula>1</formula>
    </cfRule>
    <cfRule type="cellIs" dxfId="74" priority="14" operator="equal">
      <formula>8</formula>
    </cfRule>
    <cfRule type="cellIs" dxfId="73" priority="16" operator="equal">
      <formula>1</formula>
    </cfRule>
  </conditionalFormatting>
  <conditionalFormatting sqref="B27:I34">
    <cfRule type="cellIs" dxfId="72" priority="15" operator="equal">
      <formula>8</formula>
    </cfRule>
  </conditionalFormatting>
  <conditionalFormatting sqref="B37:I44">
    <cfRule type="cellIs" dxfId="71" priority="9" operator="equal">
      <formula>1</formula>
    </cfRule>
    <cfRule type="cellIs" dxfId="70" priority="10" operator="equal">
      <formula>8</formula>
    </cfRule>
    <cfRule type="cellIs" dxfId="69" priority="12" operator="equal">
      <formula>1</formula>
    </cfRule>
  </conditionalFormatting>
  <conditionalFormatting sqref="B37:I44">
    <cfRule type="cellIs" dxfId="68" priority="11" operator="equal">
      <formula>8</formula>
    </cfRule>
  </conditionalFormatting>
  <conditionalFormatting sqref="B47:I54">
    <cfRule type="cellIs" dxfId="67" priority="5" operator="equal">
      <formula>1</formula>
    </cfRule>
    <cfRule type="cellIs" dxfId="66" priority="6" operator="equal">
      <formula>8</formula>
    </cfRule>
    <cfRule type="cellIs" dxfId="65" priority="8" operator="equal">
      <formula>1</formula>
    </cfRule>
  </conditionalFormatting>
  <conditionalFormatting sqref="B47:I54">
    <cfRule type="cellIs" dxfId="64" priority="7" operator="equal">
      <formula>8</formula>
    </cfRule>
  </conditionalFormatting>
  <conditionalFormatting sqref="B57:I64">
    <cfRule type="cellIs" dxfId="63" priority="1" operator="equal">
      <formula>1</formula>
    </cfRule>
    <cfRule type="cellIs" dxfId="62" priority="2" operator="equal">
      <formula>8</formula>
    </cfRule>
    <cfRule type="cellIs" dxfId="61" priority="4" operator="equal">
      <formula>1</formula>
    </cfRule>
  </conditionalFormatting>
  <conditionalFormatting sqref="B57:I64">
    <cfRule type="cellIs" dxfId="60" priority="3" operator="equal">
      <formula>8</formula>
    </cfRule>
  </conditionalFormatting>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8"/>
  </sheetPr>
  <dimension ref="A1:N98"/>
  <sheetViews>
    <sheetView view="pageLayout" zoomScaleNormal="100" workbookViewId="0">
      <selection activeCell="I7" sqref="I7"/>
    </sheetView>
  </sheetViews>
  <sheetFormatPr defaultColWidth="8" defaultRowHeight="14.4" x14ac:dyDescent="0.3"/>
  <cols>
    <col min="1" max="1" width="40.33203125" customWidth="1"/>
    <col min="2" max="2" width="12.6640625" customWidth="1"/>
    <col min="3" max="3" width="12.6640625" style="126" customWidth="1"/>
    <col min="4" max="4" width="12.6640625" style="101" customWidth="1"/>
    <col min="5" max="8" width="12.6640625" style="126" customWidth="1"/>
    <col min="9" max="9" width="12.6640625" style="345" customWidth="1"/>
    <col min="10" max="10" width="17.6640625" style="126" customWidth="1"/>
    <col min="11" max="11" width="17.33203125" bestFit="1" customWidth="1"/>
    <col min="12" max="12" width="9.6640625" bestFit="1" customWidth="1"/>
    <col min="13" max="13" width="9.6640625" style="41" bestFit="1" customWidth="1"/>
    <col min="14" max="14" width="10.33203125" style="41" bestFit="1" customWidth="1"/>
  </cols>
  <sheetData>
    <row r="1" spans="1:14" s="26" customFormat="1" ht="13.2" customHeight="1" x14ac:dyDescent="0.3">
      <c r="A1" s="202" t="s">
        <v>1</v>
      </c>
      <c r="B1" s="202"/>
      <c r="C1" s="202"/>
      <c r="D1" s="202"/>
      <c r="E1" s="202"/>
      <c r="F1" s="202"/>
      <c r="G1" s="202"/>
      <c r="H1" s="202"/>
      <c r="I1" s="348"/>
      <c r="J1" s="202"/>
      <c r="M1" s="33"/>
      <c r="N1" s="33"/>
    </row>
    <row r="2" spans="1:14" s="26" customFormat="1" ht="15.75" customHeight="1" x14ac:dyDescent="0.3">
      <c r="A2" s="457" t="s">
        <v>2</v>
      </c>
      <c r="B2" s="457"/>
      <c r="C2" s="457"/>
      <c r="D2" s="202"/>
      <c r="E2" s="202"/>
      <c r="F2" s="202"/>
      <c r="G2" s="202"/>
      <c r="H2" s="202"/>
      <c r="I2" s="348"/>
      <c r="J2" s="202"/>
      <c r="M2" s="33"/>
      <c r="N2" s="33"/>
    </row>
    <row r="3" spans="1:14" s="18" customFormat="1" ht="13.2" customHeight="1" x14ac:dyDescent="0.3">
      <c r="A3" s="455" t="s">
        <v>30</v>
      </c>
      <c r="B3" s="456"/>
      <c r="C3" s="201"/>
      <c r="D3" s="200"/>
      <c r="E3" s="201"/>
      <c r="F3" s="201"/>
      <c r="G3" s="201"/>
      <c r="H3" s="201"/>
      <c r="I3" s="347"/>
      <c r="J3" s="201"/>
      <c r="K3" s="116"/>
      <c r="L3" s="116"/>
      <c r="M3" s="32"/>
      <c r="N3" s="32"/>
    </row>
    <row r="4" spans="1:14" s="11" customFormat="1" ht="14.7" customHeight="1" x14ac:dyDescent="0.3">
      <c r="A4" s="37"/>
      <c r="B4" s="147">
        <v>2015</v>
      </c>
      <c r="C4" s="147">
        <v>2016</v>
      </c>
      <c r="D4" s="147">
        <v>2017</v>
      </c>
      <c r="E4" s="147">
        <v>2018</v>
      </c>
      <c r="F4" s="147">
        <v>2019</v>
      </c>
      <c r="G4" s="147">
        <v>2020</v>
      </c>
      <c r="H4" s="147">
        <v>2021</v>
      </c>
      <c r="I4" s="147">
        <v>2022</v>
      </c>
      <c r="J4" s="153"/>
      <c r="K4" s="4"/>
      <c r="L4" s="129"/>
      <c r="M4" s="34"/>
      <c r="N4" s="34"/>
    </row>
    <row r="5" spans="1:14" s="8" customFormat="1" ht="4.2" customHeight="1" x14ac:dyDescent="0.3">
      <c r="A5" s="56"/>
      <c r="B5" s="126"/>
      <c r="C5" s="117"/>
      <c r="D5" s="117"/>
      <c r="E5" s="126"/>
      <c r="F5" s="126"/>
      <c r="G5" s="126"/>
      <c r="H5" s="126"/>
      <c r="I5" s="345"/>
      <c r="J5" s="117"/>
      <c r="K5" s="345"/>
      <c r="L5" s="126"/>
      <c r="M5" s="92"/>
      <c r="N5" s="92"/>
    </row>
    <row r="6" spans="1:14" ht="13.2" customHeight="1" x14ac:dyDescent="0.3">
      <c r="A6" s="76" t="s">
        <v>31</v>
      </c>
      <c r="B6" s="124" t="s">
        <v>1966</v>
      </c>
      <c r="C6" s="124" t="s">
        <v>1967</v>
      </c>
      <c r="D6" s="124" t="s">
        <v>1968</v>
      </c>
      <c r="E6" s="124" t="s">
        <v>1969</v>
      </c>
      <c r="F6" s="124" t="s">
        <v>1970</v>
      </c>
      <c r="G6" s="124" t="s">
        <v>1971</v>
      </c>
      <c r="H6" s="124" t="s">
        <v>1972</v>
      </c>
      <c r="I6" s="124" t="s">
        <v>2042</v>
      </c>
      <c r="J6" s="124"/>
      <c r="K6" s="122"/>
      <c r="L6" s="126"/>
      <c r="M6" s="92"/>
      <c r="N6" s="92"/>
    </row>
    <row r="7" spans="1:14" ht="13.2" customHeight="1" x14ac:dyDescent="0.3">
      <c r="A7" s="53" t="s">
        <v>33</v>
      </c>
      <c r="B7" s="134" t="s">
        <v>1973</v>
      </c>
      <c r="C7" s="134" t="s">
        <v>1974</v>
      </c>
      <c r="D7" s="134" t="s">
        <v>1975</v>
      </c>
      <c r="E7" s="134" t="s">
        <v>1976</v>
      </c>
      <c r="F7" s="134" t="s">
        <v>1977</v>
      </c>
      <c r="G7" s="134" t="s">
        <v>1978</v>
      </c>
      <c r="H7" s="134" t="s">
        <v>1979</v>
      </c>
      <c r="I7" s="134" t="s">
        <v>2043</v>
      </c>
      <c r="J7" s="134"/>
      <c r="K7" s="122"/>
      <c r="L7" s="126"/>
      <c r="M7" s="92"/>
      <c r="N7" s="92"/>
    </row>
    <row r="8" spans="1:14" s="3" customFormat="1" ht="13.2" customHeight="1" x14ac:dyDescent="0.3">
      <c r="A8" s="53" t="s">
        <v>35</v>
      </c>
      <c r="B8" s="134" t="s">
        <v>1980</v>
      </c>
      <c r="C8" s="134" t="s">
        <v>1981</v>
      </c>
      <c r="D8" s="134" t="s">
        <v>1982</v>
      </c>
      <c r="E8" s="134" t="s">
        <v>1983</v>
      </c>
      <c r="F8" s="134" t="s">
        <v>1984</v>
      </c>
      <c r="G8" s="134" t="s">
        <v>1985</v>
      </c>
      <c r="H8" s="134" t="s">
        <v>1986</v>
      </c>
      <c r="I8" s="134" t="s">
        <v>2044</v>
      </c>
      <c r="J8" s="134"/>
      <c r="K8" s="122"/>
      <c r="L8" s="126"/>
      <c r="M8" s="92"/>
      <c r="N8" s="92"/>
    </row>
    <row r="9" spans="1:14" s="12" customFormat="1" ht="4.5" customHeight="1" x14ac:dyDescent="0.3">
      <c r="A9" s="57"/>
      <c r="B9" s="134"/>
      <c r="C9" s="134"/>
      <c r="D9" s="134"/>
      <c r="E9" s="134"/>
      <c r="F9" s="134"/>
      <c r="G9" s="134"/>
      <c r="H9" s="134"/>
      <c r="I9" s="124"/>
      <c r="J9" s="134"/>
      <c r="K9" s="125"/>
      <c r="L9" s="126"/>
      <c r="M9" s="92"/>
      <c r="N9" s="92"/>
    </row>
    <row r="10" spans="1:14" s="43" customFormat="1" ht="13.2" customHeight="1" x14ac:dyDescent="0.3">
      <c r="A10" s="76" t="s">
        <v>37</v>
      </c>
      <c r="B10" s="124" t="s">
        <v>1987</v>
      </c>
      <c r="C10" s="124" t="s">
        <v>1988</v>
      </c>
      <c r="D10" s="124" t="s">
        <v>1989</v>
      </c>
      <c r="E10" s="124" t="s">
        <v>1990</v>
      </c>
      <c r="F10" s="124" t="s">
        <v>1991</v>
      </c>
      <c r="G10" s="124" t="s">
        <v>1992</v>
      </c>
      <c r="H10" s="124" t="s">
        <v>1993</v>
      </c>
      <c r="I10" s="124" t="s">
        <v>2045</v>
      </c>
      <c r="J10" s="124"/>
      <c r="K10" s="122"/>
      <c r="L10" s="126"/>
      <c r="M10" s="92"/>
      <c r="N10" s="92"/>
    </row>
    <row r="11" spans="1:14" s="43" customFormat="1" ht="13.2" customHeight="1" x14ac:dyDescent="0.3">
      <c r="A11" s="53" t="s">
        <v>39</v>
      </c>
      <c r="B11" s="134" t="s">
        <v>1994</v>
      </c>
      <c r="C11" s="134" t="s">
        <v>1995</v>
      </c>
      <c r="D11" s="134" t="s">
        <v>1996</v>
      </c>
      <c r="E11" s="134" t="s">
        <v>1997</v>
      </c>
      <c r="F11" s="134" t="s">
        <v>1998</v>
      </c>
      <c r="G11" s="134" t="s">
        <v>1999</v>
      </c>
      <c r="H11" s="134" t="s">
        <v>2000</v>
      </c>
      <c r="I11" s="134" t="s">
        <v>2046</v>
      </c>
      <c r="J11" s="134"/>
      <c r="K11" s="122"/>
      <c r="L11" s="126"/>
      <c r="M11" s="92"/>
      <c r="N11" s="92"/>
    </row>
    <row r="12" spans="1:14" s="126" customFormat="1" ht="13.2" customHeight="1" x14ac:dyDescent="0.3">
      <c r="A12" s="53" t="s">
        <v>41</v>
      </c>
      <c r="B12" s="134" t="s">
        <v>42</v>
      </c>
      <c r="C12" s="134" t="s">
        <v>42</v>
      </c>
      <c r="D12" s="134" t="s">
        <v>42</v>
      </c>
      <c r="E12" s="134" t="s">
        <v>42</v>
      </c>
      <c r="F12" s="134" t="s">
        <v>2001</v>
      </c>
      <c r="G12" s="134" t="s">
        <v>2002</v>
      </c>
      <c r="H12" s="134" t="s">
        <v>2003</v>
      </c>
      <c r="I12" s="134" t="s">
        <v>2047</v>
      </c>
      <c r="J12" s="134"/>
      <c r="K12" s="122"/>
      <c r="M12" s="92"/>
      <c r="N12" s="92"/>
    </row>
    <row r="13" spans="1:14" s="126" customFormat="1" ht="13.2" customHeight="1" x14ac:dyDescent="0.3">
      <c r="A13" s="53" t="s">
        <v>44</v>
      </c>
      <c r="B13" s="134" t="s">
        <v>42</v>
      </c>
      <c r="C13" s="134" t="s">
        <v>42</v>
      </c>
      <c r="D13" s="134" t="s">
        <v>42</v>
      </c>
      <c r="E13" s="134" t="s">
        <v>42</v>
      </c>
      <c r="F13" s="134" t="s">
        <v>2004</v>
      </c>
      <c r="G13" s="134" t="s">
        <v>2005</v>
      </c>
      <c r="H13" s="134" t="s">
        <v>2006</v>
      </c>
      <c r="I13" s="134" t="s">
        <v>2006</v>
      </c>
      <c r="J13" s="134"/>
      <c r="K13" s="122"/>
      <c r="M13" s="92"/>
      <c r="N13" s="92"/>
    </row>
    <row r="14" spans="1:14" s="126" customFormat="1" ht="13.2" customHeight="1" x14ac:dyDescent="0.3">
      <c r="A14" s="53" t="s">
        <v>46</v>
      </c>
      <c r="B14" s="113" t="s">
        <v>2007</v>
      </c>
      <c r="C14" s="113" t="s">
        <v>2008</v>
      </c>
      <c r="D14" s="113" t="s">
        <v>2009</v>
      </c>
      <c r="E14" s="113" t="s">
        <v>2010</v>
      </c>
      <c r="F14" s="113" t="s">
        <v>2011</v>
      </c>
      <c r="G14" s="134" t="s">
        <v>2012</v>
      </c>
      <c r="H14" s="134" t="s">
        <v>2013</v>
      </c>
      <c r="I14" s="134" t="s">
        <v>2048</v>
      </c>
      <c r="J14" s="134"/>
      <c r="K14" s="122"/>
      <c r="M14" s="92"/>
      <c r="N14" s="92"/>
    </row>
    <row r="15" spans="1:14" s="126" customFormat="1" ht="4.2" customHeight="1" x14ac:dyDescent="0.3">
      <c r="A15" s="31"/>
      <c r="B15" s="134"/>
      <c r="C15" s="134"/>
      <c r="D15" s="134"/>
      <c r="E15" s="134"/>
      <c r="F15" s="134"/>
      <c r="G15" s="134"/>
      <c r="H15" s="134"/>
      <c r="I15" s="124"/>
      <c r="J15" s="134"/>
      <c r="K15" s="122"/>
      <c r="M15" s="92"/>
      <c r="N15" s="92"/>
    </row>
    <row r="16" spans="1:14" s="43" customFormat="1" ht="13.2" customHeight="1" x14ac:dyDescent="0.3">
      <c r="A16" s="218" t="s">
        <v>48</v>
      </c>
      <c r="B16" s="124" t="s">
        <v>2014</v>
      </c>
      <c r="C16" s="124" t="s">
        <v>2015</v>
      </c>
      <c r="D16" s="124" t="s">
        <v>2016</v>
      </c>
      <c r="E16" s="124" t="s">
        <v>2017</v>
      </c>
      <c r="F16" s="124" t="s">
        <v>2018</v>
      </c>
      <c r="G16" s="124" t="s">
        <v>2019</v>
      </c>
      <c r="H16" s="124" t="s">
        <v>2020</v>
      </c>
      <c r="I16" s="124" t="s">
        <v>2049</v>
      </c>
      <c r="K16" s="122"/>
      <c r="L16" s="126"/>
      <c r="M16" s="92"/>
      <c r="N16" s="92"/>
    </row>
    <row r="17" spans="1:14" s="12" customFormat="1" ht="13.2" customHeight="1" x14ac:dyDescent="0.3">
      <c r="A17" s="96" t="s">
        <v>49</v>
      </c>
      <c r="B17" s="134" t="s">
        <v>2021</v>
      </c>
      <c r="C17" s="134" t="s">
        <v>2022</v>
      </c>
      <c r="D17" s="134" t="s">
        <v>2023</v>
      </c>
      <c r="E17" s="134" t="s">
        <v>2024</v>
      </c>
      <c r="F17" s="134" t="s">
        <v>2025</v>
      </c>
      <c r="G17" s="134" t="s">
        <v>2026</v>
      </c>
      <c r="H17" s="134" t="s">
        <v>2027</v>
      </c>
      <c r="I17" s="134" t="s">
        <v>2050</v>
      </c>
      <c r="J17" s="134"/>
      <c r="K17" s="122"/>
      <c r="L17" s="126"/>
      <c r="M17" s="92"/>
      <c r="N17" s="92"/>
    </row>
    <row r="18" spans="1:14" s="43" customFormat="1" ht="13.2" customHeight="1" x14ac:dyDescent="0.3">
      <c r="A18" s="96" t="s">
        <v>51</v>
      </c>
      <c r="B18" s="134" t="s">
        <v>2028</v>
      </c>
      <c r="C18" s="134" t="s">
        <v>2029</v>
      </c>
      <c r="D18" s="134" t="s">
        <v>2030</v>
      </c>
      <c r="E18" s="134" t="s">
        <v>2031</v>
      </c>
      <c r="F18" s="134" t="s">
        <v>2032</v>
      </c>
      <c r="G18" s="134" t="s">
        <v>2033</v>
      </c>
      <c r="H18" s="134" t="s">
        <v>2034</v>
      </c>
      <c r="I18" s="134" t="s">
        <v>2051</v>
      </c>
      <c r="J18" s="134"/>
      <c r="K18" s="122"/>
      <c r="L18" s="126"/>
      <c r="M18" s="92"/>
      <c r="N18" s="92"/>
    </row>
    <row r="19" spans="1:14" s="217" customFormat="1" ht="3.6" customHeight="1" x14ac:dyDescent="0.3">
      <c r="A19" s="96"/>
      <c r="B19" s="134"/>
      <c r="C19" s="134"/>
      <c r="D19" s="134"/>
      <c r="E19" s="134"/>
      <c r="F19" s="134"/>
      <c r="G19" s="134"/>
      <c r="H19" s="134"/>
      <c r="I19" s="124"/>
      <c r="J19" s="134"/>
      <c r="K19" s="122"/>
      <c r="M19" s="92"/>
      <c r="N19" s="92"/>
    </row>
    <row r="20" spans="1:14" s="217" customFormat="1" ht="36.6" customHeight="1" x14ac:dyDescent="0.3">
      <c r="A20" s="459" t="s">
        <v>1099</v>
      </c>
      <c r="B20" s="459"/>
      <c r="C20" s="459"/>
      <c r="D20" s="459"/>
      <c r="E20" s="459"/>
      <c r="F20" s="459"/>
      <c r="G20" s="134"/>
      <c r="H20" s="134"/>
      <c r="I20" s="124"/>
      <c r="J20" s="134"/>
      <c r="K20" s="345"/>
      <c r="M20" s="92"/>
      <c r="N20" s="92"/>
    </row>
    <row r="21" spans="1:14" s="217" customFormat="1" ht="13.2" customHeight="1" x14ac:dyDescent="0.3">
      <c r="A21" s="53" t="s">
        <v>55</v>
      </c>
      <c r="B21" s="134" t="s">
        <v>42</v>
      </c>
      <c r="C21" s="134" t="s">
        <v>42</v>
      </c>
      <c r="D21" s="134" t="s">
        <v>42</v>
      </c>
      <c r="E21" s="134" t="s">
        <v>42</v>
      </c>
      <c r="F21" s="134" t="s">
        <v>42</v>
      </c>
      <c r="G21" s="134" t="s">
        <v>42</v>
      </c>
      <c r="H21" s="134" t="s">
        <v>2035</v>
      </c>
      <c r="I21" s="134" t="s">
        <v>2052</v>
      </c>
      <c r="J21" s="134"/>
      <c r="K21" s="127"/>
      <c r="M21" s="92"/>
      <c r="N21" s="92"/>
    </row>
    <row r="22" spans="1:14" s="217" customFormat="1" ht="13.2" customHeight="1" x14ac:dyDescent="0.3">
      <c r="A22" s="53" t="s">
        <v>57</v>
      </c>
      <c r="B22" s="134" t="s">
        <v>42</v>
      </c>
      <c r="C22" s="134" t="s">
        <v>42</v>
      </c>
      <c r="D22" s="134" t="s">
        <v>42</v>
      </c>
      <c r="E22" s="134" t="s">
        <v>42</v>
      </c>
      <c r="F22" s="134" t="s">
        <v>42</v>
      </c>
      <c r="G22" s="134" t="s">
        <v>42</v>
      </c>
      <c r="H22" s="134" t="s">
        <v>2036</v>
      </c>
      <c r="I22" s="134" t="s">
        <v>2053</v>
      </c>
      <c r="J22" s="134"/>
      <c r="K22" s="127"/>
      <c r="M22" s="92"/>
      <c r="N22" s="92"/>
    </row>
    <row r="23" spans="1:14" s="217" customFormat="1" ht="13.2" customHeight="1" x14ac:dyDescent="0.3">
      <c r="A23" s="53" t="s">
        <v>61</v>
      </c>
      <c r="B23" s="134" t="s">
        <v>42</v>
      </c>
      <c r="C23" s="134" t="s">
        <v>42</v>
      </c>
      <c r="D23" s="134" t="s">
        <v>42</v>
      </c>
      <c r="E23" s="134" t="s">
        <v>42</v>
      </c>
      <c r="F23" s="134" t="s">
        <v>42</v>
      </c>
      <c r="G23" s="134" t="s">
        <v>42</v>
      </c>
      <c r="H23" s="134" t="s">
        <v>2037</v>
      </c>
      <c r="I23" s="134" t="s">
        <v>2054</v>
      </c>
      <c r="J23" s="134"/>
      <c r="K23" s="127"/>
      <c r="M23" s="92"/>
      <c r="N23" s="92"/>
    </row>
    <row r="24" spans="1:14" s="217" customFormat="1" ht="13.2" customHeight="1" x14ac:dyDescent="0.3">
      <c r="A24" s="53" t="s">
        <v>59</v>
      </c>
      <c r="B24" s="134" t="s">
        <v>42</v>
      </c>
      <c r="C24" s="134" t="s">
        <v>42</v>
      </c>
      <c r="D24" s="134" t="s">
        <v>42</v>
      </c>
      <c r="E24" s="134" t="s">
        <v>42</v>
      </c>
      <c r="F24" s="134" t="s">
        <v>42</v>
      </c>
      <c r="G24" s="134" t="s">
        <v>42</v>
      </c>
      <c r="H24" s="134" t="s">
        <v>2038</v>
      </c>
      <c r="I24" s="134" t="s">
        <v>2055</v>
      </c>
      <c r="J24" s="134"/>
      <c r="K24" s="127"/>
      <c r="M24" s="92"/>
      <c r="N24" s="92"/>
    </row>
    <row r="25" spans="1:14" s="217" customFormat="1" ht="13.2" customHeight="1" x14ac:dyDescent="0.3">
      <c r="A25" s="53" t="s">
        <v>928</v>
      </c>
      <c r="B25" s="134" t="s">
        <v>42</v>
      </c>
      <c r="C25" s="134" t="s">
        <v>42</v>
      </c>
      <c r="D25" s="134" t="s">
        <v>42</v>
      </c>
      <c r="E25" s="134" t="s">
        <v>42</v>
      </c>
      <c r="F25" s="134" t="s">
        <v>42</v>
      </c>
      <c r="G25" s="134" t="s">
        <v>42</v>
      </c>
      <c r="H25" s="134" t="s">
        <v>2039</v>
      </c>
      <c r="I25" s="134" t="s">
        <v>2056</v>
      </c>
      <c r="J25" s="134"/>
      <c r="K25" s="127"/>
      <c r="M25" s="92"/>
      <c r="N25" s="92"/>
    </row>
    <row r="26" spans="1:14" s="217" customFormat="1" ht="13.2" customHeight="1" x14ac:dyDescent="0.3">
      <c r="A26" s="53" t="s">
        <v>64</v>
      </c>
      <c r="B26" s="134" t="s">
        <v>42</v>
      </c>
      <c r="C26" s="134" t="s">
        <v>42</v>
      </c>
      <c r="D26" s="134" t="s">
        <v>42</v>
      </c>
      <c r="E26" s="134" t="s">
        <v>42</v>
      </c>
      <c r="F26" s="134" t="s">
        <v>42</v>
      </c>
      <c r="G26" s="134" t="s">
        <v>42</v>
      </c>
      <c r="H26" s="134" t="s">
        <v>2040</v>
      </c>
      <c r="I26" s="134" t="s">
        <v>2057</v>
      </c>
      <c r="J26" s="134"/>
      <c r="K26" s="127"/>
      <c r="M26" s="92"/>
      <c r="N26" s="92"/>
    </row>
    <row r="27" spans="1:14" s="217" customFormat="1" ht="13.2" customHeight="1" x14ac:dyDescent="0.3">
      <c r="A27" s="53" t="s">
        <v>66</v>
      </c>
      <c r="B27" s="134" t="s">
        <v>42</v>
      </c>
      <c r="C27" s="134" t="s">
        <v>42</v>
      </c>
      <c r="D27" s="134" t="s">
        <v>42</v>
      </c>
      <c r="E27" s="134" t="s">
        <v>42</v>
      </c>
      <c r="F27" s="134" t="s">
        <v>42</v>
      </c>
      <c r="G27" s="134" t="s">
        <v>42</v>
      </c>
      <c r="H27" s="134" t="s">
        <v>2041</v>
      </c>
      <c r="I27" s="134" t="s">
        <v>2058</v>
      </c>
      <c r="J27" s="134"/>
      <c r="K27" s="127"/>
      <c r="M27" s="92"/>
      <c r="N27" s="92"/>
    </row>
    <row r="28" spans="1:14" s="12" customFormat="1" ht="4.2" customHeight="1" x14ac:dyDescent="0.3">
      <c r="A28" s="58"/>
      <c r="B28" s="136"/>
      <c r="C28" s="136"/>
      <c r="D28" s="136"/>
      <c r="E28" s="136"/>
      <c r="F28" s="136"/>
      <c r="G28" s="136"/>
      <c r="H28" s="136"/>
      <c r="I28" s="136"/>
      <c r="J28" s="117"/>
      <c r="K28" s="126"/>
      <c r="L28" s="126"/>
      <c r="M28" s="92"/>
      <c r="N28" s="92"/>
    </row>
    <row r="29" spans="1:14" s="12" customFormat="1" ht="4.2" customHeight="1" x14ac:dyDescent="0.3">
      <c r="A29" s="28"/>
      <c r="B29" s="123"/>
      <c r="C29" s="123"/>
      <c r="D29" s="123"/>
      <c r="E29" s="123"/>
      <c r="F29" s="123"/>
      <c r="G29" s="123"/>
      <c r="H29" s="123"/>
      <c r="I29" s="123"/>
      <c r="J29" s="123"/>
      <c r="K29" s="126"/>
      <c r="L29" s="126"/>
      <c r="M29" s="92"/>
      <c r="N29" s="92"/>
    </row>
    <row r="30" spans="1:14" s="126" customFormat="1" ht="28.95" customHeight="1" x14ac:dyDescent="0.3">
      <c r="A30" s="458" t="s">
        <v>53</v>
      </c>
      <c r="B30" s="458"/>
      <c r="C30" s="458"/>
      <c r="D30" s="458"/>
      <c r="E30" s="458"/>
      <c r="F30" s="458"/>
      <c r="G30" s="458"/>
      <c r="H30" s="203"/>
      <c r="I30" s="349"/>
      <c r="J30" s="123"/>
      <c r="M30" s="92"/>
      <c r="N30" s="92"/>
    </row>
    <row r="31" spans="1:14" s="126" customFormat="1" ht="14.7" customHeight="1" x14ac:dyDescent="0.3">
      <c r="A31" s="458" t="s">
        <v>953</v>
      </c>
      <c r="B31" s="458"/>
      <c r="C31" s="458"/>
      <c r="D31" s="458"/>
      <c r="E31" s="458"/>
      <c r="F31" s="458"/>
      <c r="G31" s="458"/>
      <c r="H31" s="203"/>
      <c r="I31" s="349"/>
      <c r="J31" s="123"/>
      <c r="M31" s="92"/>
      <c r="N31" s="92"/>
    </row>
    <row r="32" spans="1:14" s="12" customFormat="1" ht="14.7" customHeight="1" x14ac:dyDescent="0.3">
      <c r="A32" s="203"/>
      <c r="B32" s="203"/>
      <c r="C32" s="203"/>
      <c r="D32" s="203"/>
      <c r="E32" s="203"/>
      <c r="F32" s="174"/>
      <c r="G32" s="174"/>
      <c r="H32" s="174"/>
      <c r="I32" s="174"/>
      <c r="J32" s="174"/>
      <c r="K32" s="126"/>
      <c r="L32" s="126"/>
      <c r="M32" s="92"/>
      <c r="N32" s="92"/>
    </row>
    <row r="33" spans="1:14" s="43" customFormat="1" ht="14.7" customHeight="1" x14ac:dyDescent="0.3">
      <c r="A33" s="140"/>
      <c r="B33" s="141"/>
      <c r="C33" s="141"/>
      <c r="D33" s="139"/>
      <c r="E33" s="139"/>
      <c r="F33" s="139"/>
      <c r="G33" s="139"/>
      <c r="H33" s="139"/>
      <c r="I33" s="139"/>
      <c r="J33" s="217"/>
      <c r="K33" s="126"/>
      <c r="L33" s="126"/>
      <c r="M33" s="92"/>
      <c r="N33" s="92"/>
    </row>
    <row r="34" spans="1:14" ht="11.7" customHeight="1" x14ac:dyDescent="0.3">
      <c r="J34" s="217"/>
      <c r="K34" s="126"/>
      <c r="L34" s="126"/>
      <c r="M34" s="92"/>
      <c r="N34" s="92"/>
    </row>
    <row r="35" spans="1:14" ht="11.7" customHeight="1" x14ac:dyDescent="0.3">
      <c r="J35" s="217"/>
      <c r="K35" s="126"/>
      <c r="L35" s="126"/>
      <c r="M35" s="92"/>
      <c r="N35" s="92"/>
    </row>
    <row r="36" spans="1:14" s="1" customFormat="1" ht="11.7" customHeight="1" x14ac:dyDescent="0.3">
      <c r="I36" s="345"/>
      <c r="J36" s="217"/>
      <c r="K36" s="126"/>
      <c r="L36" s="126"/>
      <c r="M36" s="92"/>
      <c r="N36" s="92"/>
    </row>
    <row r="37" spans="1:14" ht="11.7" customHeight="1" x14ac:dyDescent="0.3">
      <c r="J37" s="217"/>
      <c r="K37" s="126"/>
      <c r="L37" s="126"/>
      <c r="M37" s="92"/>
      <c r="N37" s="92"/>
    </row>
    <row r="38" spans="1:14" ht="11.7" customHeight="1" x14ac:dyDescent="0.3">
      <c r="J38" s="217"/>
      <c r="K38" s="126"/>
      <c r="L38" s="126"/>
      <c r="M38" s="92"/>
      <c r="N38" s="92"/>
    </row>
    <row r="39" spans="1:14" ht="11.7" customHeight="1" x14ac:dyDescent="0.3">
      <c r="K39" s="126"/>
      <c r="L39" s="126"/>
      <c r="M39" s="92"/>
      <c r="N39" s="92"/>
    </row>
    <row r="40" spans="1:14" s="11" customFormat="1" x14ac:dyDescent="0.3">
      <c r="I40" s="129"/>
      <c r="K40" s="129"/>
      <c r="L40" s="129"/>
      <c r="M40" s="118"/>
      <c r="N40" s="118"/>
    </row>
    <row r="41" spans="1:14" s="2" customFormat="1" x14ac:dyDescent="0.3">
      <c r="I41" s="129"/>
      <c r="K41" s="129"/>
      <c r="L41" s="129"/>
      <c r="M41" s="118"/>
      <c r="N41" s="118"/>
    </row>
    <row r="42" spans="1:14" s="2" customFormat="1" x14ac:dyDescent="0.3">
      <c r="I42" s="129"/>
      <c r="K42" s="129"/>
      <c r="L42" s="129"/>
      <c r="M42" s="118"/>
      <c r="N42" s="118"/>
    </row>
    <row r="43" spans="1:14" s="2" customFormat="1" x14ac:dyDescent="0.3">
      <c r="I43" s="129"/>
      <c r="K43" s="129"/>
      <c r="L43" s="129"/>
      <c r="M43" s="118"/>
      <c r="N43" s="118"/>
    </row>
    <row r="44" spans="1:14" s="2" customFormat="1" x14ac:dyDescent="0.3">
      <c r="I44" s="129"/>
      <c r="K44" s="129"/>
      <c r="L44" s="129"/>
      <c r="M44" s="118"/>
      <c r="N44" s="118"/>
    </row>
    <row r="45" spans="1:14" s="2" customFormat="1" x14ac:dyDescent="0.3">
      <c r="I45" s="129"/>
      <c r="K45" s="129"/>
      <c r="L45" s="129"/>
      <c r="M45" s="118"/>
      <c r="N45" s="118"/>
    </row>
    <row r="46" spans="1:14" s="2" customFormat="1" x14ac:dyDescent="0.3">
      <c r="I46" s="129"/>
      <c r="K46" s="129"/>
      <c r="L46" s="129"/>
      <c r="M46" s="118"/>
      <c r="N46" s="118"/>
    </row>
    <row r="47" spans="1:14" s="2" customFormat="1" x14ac:dyDescent="0.3">
      <c r="I47" s="129"/>
      <c r="K47" s="129"/>
      <c r="L47" s="129"/>
      <c r="M47" s="118"/>
      <c r="N47" s="118"/>
    </row>
    <row r="48" spans="1:14" s="2" customFormat="1" x14ac:dyDescent="0.3">
      <c r="I48" s="129"/>
      <c r="K48" s="129"/>
      <c r="L48" s="129"/>
      <c r="M48" s="118"/>
      <c r="N48" s="118"/>
    </row>
    <row r="49" spans="1:14" x14ac:dyDescent="0.3">
      <c r="K49" s="126"/>
      <c r="L49" s="126"/>
      <c r="M49" s="92"/>
      <c r="N49" s="92"/>
    </row>
    <row r="50" spans="1:14" x14ac:dyDescent="0.3">
      <c r="K50" s="126"/>
      <c r="L50" s="126"/>
      <c r="M50" s="92"/>
      <c r="N50" s="92"/>
    </row>
    <row r="51" spans="1:14" x14ac:dyDescent="0.3">
      <c r="A51" s="129"/>
      <c r="B51" s="6"/>
      <c r="C51" s="6"/>
      <c r="D51" s="6"/>
      <c r="E51" s="6"/>
      <c r="F51" s="6"/>
      <c r="G51" s="6"/>
      <c r="H51" s="6"/>
      <c r="I51" s="6"/>
      <c r="J51" s="6"/>
      <c r="K51" s="126"/>
      <c r="L51" s="126"/>
      <c r="M51" s="92"/>
      <c r="N51" s="92"/>
    </row>
    <row r="52" spans="1:14" x14ac:dyDescent="0.3">
      <c r="A52" s="129"/>
      <c r="B52" s="6"/>
      <c r="C52" s="6"/>
      <c r="D52" s="6"/>
      <c r="E52" s="6"/>
      <c r="F52" s="6"/>
      <c r="G52" s="6"/>
      <c r="H52" s="6"/>
      <c r="I52" s="6"/>
      <c r="J52" s="6"/>
      <c r="K52" s="126"/>
      <c r="L52" s="126"/>
      <c r="M52" s="92"/>
      <c r="N52" s="92"/>
    </row>
    <row r="53" spans="1:14" x14ac:dyDescent="0.3">
      <c r="A53" s="129"/>
      <c r="B53" s="6"/>
      <c r="C53" s="6"/>
      <c r="D53" s="6"/>
      <c r="E53" s="6"/>
      <c r="F53" s="6"/>
      <c r="G53" s="6"/>
      <c r="H53" s="6"/>
      <c r="I53" s="6"/>
      <c r="J53" s="6"/>
    </row>
    <row r="54" spans="1:14" x14ac:dyDescent="0.3">
      <c r="A54" s="129"/>
      <c r="B54" s="6"/>
      <c r="C54" s="6"/>
      <c r="D54" s="6"/>
      <c r="E54" s="6"/>
      <c r="F54" s="6"/>
      <c r="G54" s="6"/>
      <c r="H54" s="6"/>
      <c r="I54" s="6"/>
      <c r="J54" s="6"/>
    </row>
    <row r="55" spans="1:14" x14ac:dyDescent="0.3">
      <c r="A55" s="129"/>
      <c r="B55" s="6"/>
      <c r="C55" s="6"/>
      <c r="D55" s="6"/>
      <c r="E55" s="6"/>
      <c r="F55" s="6"/>
      <c r="G55" s="6"/>
      <c r="H55" s="6"/>
      <c r="I55" s="6"/>
      <c r="J55" s="6"/>
    </row>
    <row r="56" spans="1:14" x14ac:dyDescent="0.3">
      <c r="A56" s="129"/>
      <c r="B56" s="6"/>
      <c r="C56" s="6"/>
      <c r="D56" s="6"/>
      <c r="E56" s="6"/>
      <c r="F56" s="6"/>
      <c r="G56" s="6"/>
      <c r="H56" s="6"/>
      <c r="I56" s="6"/>
      <c r="J56" s="6"/>
    </row>
    <row r="57" spans="1:14" x14ac:dyDescent="0.3">
      <c r="A57" s="129"/>
      <c r="B57" s="6"/>
      <c r="C57" s="6"/>
      <c r="D57" s="6"/>
      <c r="E57" s="6"/>
      <c r="F57" s="6"/>
      <c r="G57" s="6"/>
      <c r="H57" s="6"/>
      <c r="I57" s="6"/>
      <c r="J57" s="6"/>
    </row>
    <row r="58" spans="1:14" x14ac:dyDescent="0.3">
      <c r="A58" s="129"/>
      <c r="B58" s="6"/>
      <c r="C58" s="6"/>
      <c r="D58" s="6"/>
      <c r="E58" s="6"/>
      <c r="F58" s="6"/>
      <c r="G58" s="6"/>
      <c r="H58" s="6"/>
      <c r="I58" s="6"/>
      <c r="J58" s="6"/>
    </row>
    <row r="59" spans="1:14" x14ac:dyDescent="0.3">
      <c r="A59" s="129"/>
      <c r="B59" s="6"/>
      <c r="C59" s="6"/>
      <c r="D59" s="6"/>
      <c r="E59" s="6"/>
      <c r="F59" s="6"/>
      <c r="G59" s="6"/>
      <c r="H59" s="6"/>
      <c r="I59" s="6"/>
      <c r="J59" s="6"/>
    </row>
    <row r="60" spans="1:14" x14ac:dyDescent="0.3">
      <c r="A60" s="129"/>
      <c r="B60" s="126"/>
      <c r="D60" s="126"/>
    </row>
    <row r="61" spans="1:14" x14ac:dyDescent="0.3">
      <c r="A61" s="129"/>
      <c r="B61" s="126"/>
      <c r="D61" s="126"/>
    </row>
    <row r="62" spans="1:14" x14ac:dyDescent="0.3">
      <c r="A62" s="129"/>
      <c r="B62" s="126"/>
      <c r="D62" s="126"/>
    </row>
    <row r="63" spans="1:14" x14ac:dyDescent="0.3">
      <c r="A63" s="129"/>
      <c r="B63" s="126"/>
      <c r="D63" s="126"/>
    </row>
    <row r="64" spans="1:14" x14ac:dyDescent="0.3">
      <c r="A64" s="129"/>
      <c r="B64" s="126"/>
      <c r="D64" s="126"/>
    </row>
    <row r="65" spans="1:4" x14ac:dyDescent="0.3">
      <c r="A65" s="129"/>
      <c r="B65" s="126"/>
      <c r="D65" s="126"/>
    </row>
    <row r="66" spans="1:4" x14ac:dyDescent="0.3">
      <c r="A66" s="129"/>
      <c r="B66" s="126"/>
      <c r="D66" s="126"/>
    </row>
    <row r="67" spans="1:4" x14ac:dyDescent="0.3">
      <c r="A67" s="129"/>
      <c r="B67" s="126"/>
      <c r="D67" s="126"/>
    </row>
    <row r="68" spans="1:4" x14ac:dyDescent="0.3">
      <c r="A68" s="129"/>
      <c r="B68" s="126"/>
      <c r="D68" s="126"/>
    </row>
    <row r="69" spans="1:4" x14ac:dyDescent="0.3">
      <c r="A69" s="129"/>
    </row>
    <row r="70" spans="1:4" x14ac:dyDescent="0.3">
      <c r="A70" s="129"/>
    </row>
    <row r="71" spans="1:4" x14ac:dyDescent="0.3">
      <c r="A71" s="129"/>
    </row>
    <row r="72" spans="1:4" x14ac:dyDescent="0.3">
      <c r="A72" s="129"/>
    </row>
    <row r="73" spans="1:4" x14ac:dyDescent="0.3">
      <c r="A73" s="129"/>
    </row>
    <row r="74" spans="1:4" x14ac:dyDescent="0.3">
      <c r="A74" s="129"/>
    </row>
    <row r="75" spans="1:4" x14ac:dyDescent="0.3">
      <c r="A75" s="129"/>
    </row>
    <row r="76" spans="1:4" x14ac:dyDescent="0.3">
      <c r="A76" s="129"/>
    </row>
    <row r="77" spans="1:4" x14ac:dyDescent="0.3">
      <c r="A77" s="129"/>
    </row>
    <row r="78" spans="1:4" x14ac:dyDescent="0.3">
      <c r="A78" s="129"/>
    </row>
    <row r="79" spans="1:4" x14ac:dyDescent="0.3">
      <c r="A79" s="129"/>
    </row>
    <row r="80" spans="1:4" x14ac:dyDescent="0.3">
      <c r="A80" s="129"/>
    </row>
    <row r="81" spans="1:1" x14ac:dyDescent="0.3">
      <c r="A81" s="129"/>
    </row>
    <row r="82" spans="1:1" x14ac:dyDescent="0.3">
      <c r="A82" s="129"/>
    </row>
    <row r="83" spans="1:1" x14ac:dyDescent="0.3">
      <c r="A83" s="129"/>
    </row>
    <row r="84" spans="1:1" x14ac:dyDescent="0.3">
      <c r="A84" s="129"/>
    </row>
    <row r="85" spans="1:1" x14ac:dyDescent="0.3">
      <c r="A85" s="129"/>
    </row>
    <row r="86" spans="1:1" x14ac:dyDescent="0.3">
      <c r="A86" s="129"/>
    </row>
    <row r="87" spans="1:1" x14ac:dyDescent="0.3">
      <c r="A87" s="129"/>
    </row>
    <row r="88" spans="1:1" x14ac:dyDescent="0.3">
      <c r="A88" s="129"/>
    </row>
    <row r="89" spans="1:1" x14ac:dyDescent="0.3">
      <c r="A89" s="129"/>
    </row>
    <row r="90" spans="1:1" x14ac:dyDescent="0.3">
      <c r="A90" s="129"/>
    </row>
    <row r="91" spans="1:1" x14ac:dyDescent="0.3">
      <c r="A91" s="129"/>
    </row>
    <row r="92" spans="1:1" x14ac:dyDescent="0.3">
      <c r="A92" s="129"/>
    </row>
    <row r="93" spans="1:1" x14ac:dyDescent="0.3">
      <c r="A93" s="129"/>
    </row>
    <row r="94" spans="1:1" x14ac:dyDescent="0.3">
      <c r="A94" s="129"/>
    </row>
    <row r="95" spans="1:1" x14ac:dyDescent="0.3">
      <c r="A95" s="129"/>
    </row>
    <row r="96" spans="1:1" x14ac:dyDescent="0.3">
      <c r="A96" s="129"/>
    </row>
    <row r="97" spans="1:1" x14ac:dyDescent="0.3">
      <c r="A97" s="129"/>
    </row>
    <row r="98" spans="1:1" x14ac:dyDescent="0.3">
      <c r="A98" s="129"/>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3:B3"/>
    <mergeCell ref="A2:C2"/>
    <mergeCell ref="A30:G30"/>
    <mergeCell ref="A31:G31"/>
    <mergeCell ref="A20:F20"/>
  </mergeCells>
  <pageMargins left="0.7" right="0.7" top="0.75" bottom="0.75" header="0.3" footer="0.3"/>
  <pageSetup orientation="landscape" r:id="rId2"/>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E3AC81-9A88-40F8-8447-84653A55A78E}">
  <sheetPr>
    <tabColor rgb="FFFFC000"/>
    <pageSetUpPr fitToPage="1"/>
  </sheetPr>
  <dimension ref="A1:AO68"/>
  <sheetViews>
    <sheetView showWhiteSpace="0" view="pageLayout" zoomScaleNormal="100" workbookViewId="0"/>
  </sheetViews>
  <sheetFormatPr defaultColWidth="9.33203125" defaultRowHeight="14.4" x14ac:dyDescent="0.3"/>
  <cols>
    <col min="1" max="1" width="25.6640625" style="92" customWidth="1"/>
    <col min="2" max="10" width="15.88671875" style="85" customWidth="1"/>
    <col min="11" max="11" width="12.6640625" style="85" customWidth="1"/>
    <col min="12" max="12" width="18" style="120" customWidth="1"/>
    <col min="13" max="16384" width="9.33203125" style="217"/>
  </cols>
  <sheetData>
    <row r="1" spans="1:41" s="26" customFormat="1" ht="13.2" customHeight="1" thickBot="1" x14ac:dyDescent="0.35">
      <c r="A1" s="62" t="s">
        <v>1963</v>
      </c>
      <c r="B1" s="62"/>
      <c r="C1" s="62"/>
      <c r="D1" s="62"/>
      <c r="E1" s="62"/>
      <c r="F1" s="62"/>
      <c r="G1" s="62"/>
      <c r="H1" s="62"/>
      <c r="I1" s="62"/>
      <c r="J1" s="62"/>
      <c r="K1" s="62"/>
      <c r="L1" s="104"/>
    </row>
    <row r="2" spans="1:41" s="26" customFormat="1" ht="15.75" customHeight="1" thickTop="1" thickBot="1" x14ac:dyDescent="0.35">
      <c r="A2" s="175" t="s">
        <v>1965</v>
      </c>
      <c r="B2" s="175"/>
      <c r="C2" s="175"/>
      <c r="D2" s="175"/>
      <c r="E2" s="175"/>
      <c r="F2" s="175"/>
      <c r="G2" s="175"/>
      <c r="H2" s="175"/>
      <c r="I2" s="175"/>
      <c r="J2" s="175"/>
      <c r="K2" s="175"/>
      <c r="L2" s="104"/>
      <c r="M2" s="165" t="s">
        <v>150</v>
      </c>
      <c r="N2" s="166" t="s">
        <v>1178</v>
      </c>
      <c r="O2" s="157" t="s">
        <v>152</v>
      </c>
      <c r="P2" s="157"/>
      <c r="Q2" s="157"/>
      <c r="R2" s="158"/>
    </row>
    <row r="3" spans="1:41" s="116" customFormat="1" ht="13.2" customHeight="1" thickTop="1" x14ac:dyDescent="0.3">
      <c r="A3" s="341" t="s">
        <v>153</v>
      </c>
      <c r="B3" s="341"/>
      <c r="C3" s="341"/>
      <c r="D3" s="341"/>
      <c r="E3" s="341"/>
      <c r="F3" s="341"/>
      <c r="G3" s="341"/>
      <c r="H3" s="64"/>
      <c r="I3" s="64"/>
      <c r="J3" s="64"/>
      <c r="K3" s="64"/>
      <c r="L3" s="105"/>
    </row>
    <row r="4" spans="1:41" s="129" customFormat="1" x14ac:dyDescent="0.3">
      <c r="A4" s="99"/>
      <c r="B4" s="154" t="s">
        <v>70</v>
      </c>
      <c r="C4" s="154" t="s">
        <v>72</v>
      </c>
      <c r="D4" s="154" t="s">
        <v>74</v>
      </c>
      <c r="E4" s="154" t="s">
        <v>148</v>
      </c>
      <c r="F4" s="154" t="s">
        <v>147</v>
      </c>
      <c r="G4" s="154" t="s">
        <v>154</v>
      </c>
      <c r="H4" s="154" t="s">
        <v>155</v>
      </c>
      <c r="I4" s="154" t="s">
        <v>156</v>
      </c>
      <c r="J4" s="154" t="s">
        <v>1176</v>
      </c>
      <c r="K4" s="102"/>
      <c r="L4" s="99"/>
      <c r="M4" s="163" t="s">
        <v>70</v>
      </c>
      <c r="N4" s="163" t="s">
        <v>72</v>
      </c>
      <c r="O4" s="163" t="s">
        <v>74</v>
      </c>
      <c r="P4" s="163" t="s">
        <v>148</v>
      </c>
      <c r="Q4" s="163" t="s">
        <v>147</v>
      </c>
      <c r="R4" s="163" t="s">
        <v>154</v>
      </c>
      <c r="S4" s="163" t="s">
        <v>157</v>
      </c>
      <c r="T4" s="163" t="s">
        <v>156</v>
      </c>
      <c r="U4" s="163" t="s">
        <v>1177</v>
      </c>
    </row>
    <row r="5" spans="1:41" s="129" customFormat="1" ht="4.2" customHeight="1" x14ac:dyDescent="0.3">
      <c r="A5" s="98"/>
      <c r="B5" s="98"/>
      <c r="C5" s="98"/>
      <c r="D5" s="98"/>
      <c r="E5" s="98"/>
      <c r="F5" s="98"/>
      <c r="G5" s="98"/>
      <c r="H5" s="98"/>
      <c r="I5" s="98"/>
      <c r="J5" s="98"/>
      <c r="K5" s="102"/>
      <c r="L5" s="98"/>
      <c r="M5" s="106"/>
      <c r="N5" s="106"/>
      <c r="O5" s="106"/>
      <c r="P5" s="106"/>
      <c r="Q5" s="106"/>
      <c r="R5" s="106"/>
      <c r="S5" s="106"/>
      <c r="T5" s="106"/>
    </row>
    <row r="6" spans="1:41" s="129" customFormat="1" ht="14.7" customHeight="1" x14ac:dyDescent="0.3">
      <c r="A6" s="156" t="s">
        <v>158</v>
      </c>
      <c r="B6" s="117"/>
      <c r="C6" s="117"/>
      <c r="D6" s="117"/>
      <c r="E6" s="117"/>
      <c r="F6" s="117"/>
      <c r="G6" s="117"/>
      <c r="H6" s="117"/>
      <c r="I6" s="117"/>
      <c r="J6" s="117"/>
      <c r="L6" s="146" t="s">
        <v>158</v>
      </c>
      <c r="M6" s="74" t="s">
        <v>159</v>
      </c>
      <c r="N6" s="74" t="s">
        <v>160</v>
      </c>
      <c r="O6" s="74" t="s">
        <v>161</v>
      </c>
      <c r="P6" s="74" t="s">
        <v>162</v>
      </c>
      <c r="Q6" s="74" t="s">
        <v>163</v>
      </c>
      <c r="R6" s="74" t="s">
        <v>164</v>
      </c>
      <c r="S6" s="74" t="s">
        <v>165</v>
      </c>
      <c r="T6" s="74" t="s">
        <v>166</v>
      </c>
      <c r="U6" s="74" t="s">
        <v>598</v>
      </c>
      <c r="AM6" s="108"/>
      <c r="AN6" s="108"/>
      <c r="AO6" s="108"/>
    </row>
    <row r="7" spans="1:41" s="129" customFormat="1" ht="14.7" customHeight="1" x14ac:dyDescent="0.3">
      <c r="A7" s="25" t="s">
        <v>173</v>
      </c>
      <c r="B7" s="409" t="s">
        <v>42</v>
      </c>
      <c r="C7" s="409" t="s">
        <v>42</v>
      </c>
      <c r="D7" s="409" t="s">
        <v>42</v>
      </c>
      <c r="E7" s="409" t="s">
        <v>42</v>
      </c>
      <c r="F7" s="409" t="s">
        <v>42</v>
      </c>
      <c r="G7" s="409" t="s">
        <v>42</v>
      </c>
      <c r="H7" s="409" t="s">
        <v>42</v>
      </c>
      <c r="I7" s="409" t="s">
        <v>42</v>
      </c>
      <c r="J7" s="409" t="s">
        <v>42</v>
      </c>
      <c r="K7" s="115"/>
      <c r="L7" s="25" t="s">
        <v>173</v>
      </c>
      <c r="M7" s="74">
        <f>VLOOKUP(M$6, scpc2021!$A:$E, 2, FALSE)</f>
        <v>4.53761729758327</v>
      </c>
      <c r="N7" s="74">
        <f>VLOOKUP(N$6, scpc2021!$A:$E, 2, FALSE)</f>
        <v>2.9794069664848299</v>
      </c>
      <c r="O7" s="74">
        <f>VLOOKUP(O$6, scpc2021!$A:$E, 2, FALSE)</f>
        <v>2.5448425574368101</v>
      </c>
      <c r="P7" s="74">
        <f>VLOOKUP(P$6, scpc2021!$A:$E, 2, FALSE)</f>
        <v>4.6633183146947097</v>
      </c>
      <c r="Q7" s="74">
        <f>VLOOKUP(Q$6, scpc2021!$A:$E, 2, FALSE)</f>
        <v>4.7240703566394897</v>
      </c>
      <c r="R7" s="74">
        <f>VLOOKUP(R$6, scpc2021!$A:$E, 2, FALSE)</f>
        <v>4.01383755920686</v>
      </c>
      <c r="S7" s="74">
        <f>VLOOKUP(S$6, scpc2021!$A:$E, 2, FALSE)</f>
        <v>2.7355307181018702</v>
      </c>
      <c r="T7" s="74">
        <f>VLOOKUP(T$6, scpc2021!$A:$E, 2, FALSE)</f>
        <v>3.45020390366592</v>
      </c>
      <c r="U7" s="74">
        <f>VLOOKUP(U$6, scpc2021!$A:$E, 2, FALSE)</f>
        <v>2.8083915079152302</v>
      </c>
      <c r="AA7" s="109"/>
      <c r="AB7" s="109"/>
      <c r="AC7" s="108"/>
      <c r="AD7" s="108"/>
      <c r="AE7" s="108"/>
      <c r="AF7" s="108"/>
      <c r="AG7" s="108"/>
      <c r="AH7" s="108"/>
      <c r="AI7" s="108"/>
      <c r="AJ7" s="108"/>
      <c r="AK7" s="108"/>
      <c r="AL7" s="108"/>
      <c r="AM7" s="108"/>
      <c r="AN7" s="108"/>
      <c r="AO7" s="108"/>
    </row>
    <row r="8" spans="1:41" s="129" customFormat="1" ht="14.7" customHeight="1" x14ac:dyDescent="0.3">
      <c r="A8" s="25" t="s">
        <v>1212</v>
      </c>
      <c r="B8" s="409" t="s">
        <v>42</v>
      </c>
      <c r="C8" s="409" t="s">
        <v>42</v>
      </c>
      <c r="D8" s="409" t="s">
        <v>42</v>
      </c>
      <c r="E8" s="409" t="s">
        <v>42</v>
      </c>
      <c r="F8" s="409" t="s">
        <v>42</v>
      </c>
      <c r="G8" s="409" t="s">
        <v>42</v>
      </c>
      <c r="H8" s="409" t="s">
        <v>42</v>
      </c>
      <c r="I8" s="409" t="s">
        <v>42</v>
      </c>
      <c r="J8" s="409" t="s">
        <v>42</v>
      </c>
      <c r="K8" s="115"/>
      <c r="L8" s="25" t="s">
        <v>1212</v>
      </c>
      <c r="M8" s="74">
        <f>VLOOKUP(M$6, scpc22!$A:$E, 2, FALSE)</f>
        <v>4.3274674911003403</v>
      </c>
      <c r="N8" s="74">
        <f>VLOOKUP(N$6, scpc22!$A:$E, 2, FALSE)</f>
        <v>2.7081564913846798</v>
      </c>
      <c r="O8" s="74">
        <f>VLOOKUP(O$6, scpc22!$A:$E, 2, FALSE)</f>
        <v>2.3068589498567902</v>
      </c>
      <c r="P8" s="74">
        <f>VLOOKUP(P$6, scpc22!$A:$E, 2, FALSE)</f>
        <v>4.6043116054411302</v>
      </c>
      <c r="Q8" s="74">
        <f>VLOOKUP(Q$6, scpc22!$A:$E, 2, FALSE)</f>
        <v>4.6500169340669499</v>
      </c>
      <c r="R8" s="74">
        <f>VLOOKUP(R$6, scpc22!$A:$E, 2, FALSE)</f>
        <v>3.9829551016431699</v>
      </c>
      <c r="S8" s="74">
        <f>VLOOKUP(S$6, scpc22!$A:$E, 2, FALSE)</f>
        <v>2.6643934182635198</v>
      </c>
      <c r="T8" s="74">
        <f>VLOOKUP(T$6, scpc22!$A:$E, 2, FALSE)</f>
        <v>3.25552899682812</v>
      </c>
      <c r="U8" s="74">
        <f>VLOOKUP(U$6, scpc22!$A:$E, 2, FALSE)</f>
        <v>2.7701987295155899</v>
      </c>
      <c r="AA8" s="109"/>
      <c r="AB8" s="109"/>
      <c r="AC8" s="108"/>
      <c r="AD8" s="108"/>
      <c r="AE8" s="108"/>
      <c r="AF8" s="108"/>
      <c r="AG8" s="108"/>
      <c r="AH8" s="108"/>
      <c r="AI8" s="108"/>
      <c r="AJ8" s="108"/>
      <c r="AK8" s="108"/>
      <c r="AL8" s="108"/>
      <c r="AM8" s="108"/>
      <c r="AN8" s="108"/>
      <c r="AO8" s="108"/>
    </row>
    <row r="9" spans="1:41" s="129" customFormat="1" ht="4.2" customHeight="1" x14ac:dyDescent="0.3">
      <c r="A9" s="25"/>
      <c r="B9" s="117"/>
      <c r="C9" s="117"/>
      <c r="D9" s="117"/>
      <c r="E9" s="117"/>
      <c r="F9" s="117"/>
      <c r="G9" s="117"/>
      <c r="H9" s="117"/>
      <c r="I9" s="117"/>
      <c r="J9" s="117"/>
      <c r="K9" s="115"/>
      <c r="L9" s="25"/>
      <c r="M9" s="74"/>
      <c r="N9" s="74"/>
      <c r="O9" s="74"/>
      <c r="P9" s="74"/>
      <c r="Q9" s="74"/>
      <c r="R9" s="74"/>
      <c r="S9" s="74"/>
      <c r="T9" s="74"/>
      <c r="U9" s="74"/>
    </row>
    <row r="10" spans="1:41" s="129" customFormat="1" ht="14.7" customHeight="1" x14ac:dyDescent="0.3">
      <c r="A10" s="156" t="s">
        <v>174</v>
      </c>
      <c r="B10" s="117"/>
      <c r="C10" s="117"/>
      <c r="D10" s="117"/>
      <c r="E10" s="117"/>
      <c r="F10" s="117"/>
      <c r="G10" s="117"/>
      <c r="H10" s="117"/>
      <c r="I10" s="117"/>
      <c r="J10" s="117"/>
      <c r="K10" s="115"/>
      <c r="L10" s="146" t="s">
        <v>174</v>
      </c>
      <c r="M10" s="74" t="s">
        <v>175</v>
      </c>
      <c r="N10" s="74" t="s">
        <v>176</v>
      </c>
      <c r="O10" s="74" t="s">
        <v>177</v>
      </c>
      <c r="P10" s="74" t="s">
        <v>178</v>
      </c>
      <c r="Q10" s="74" t="s">
        <v>179</v>
      </c>
      <c r="R10" s="74" t="s">
        <v>180</v>
      </c>
      <c r="S10" s="74" t="s">
        <v>181</v>
      </c>
      <c r="T10" s="74" t="s">
        <v>182</v>
      </c>
      <c r="U10" s="74" t="s">
        <v>601</v>
      </c>
    </row>
    <row r="11" spans="1:41" s="129" customFormat="1" ht="14.7" customHeight="1" x14ac:dyDescent="0.3">
      <c r="A11" s="25" t="s">
        <v>173</v>
      </c>
      <c r="B11" s="409" t="s">
        <v>42</v>
      </c>
      <c r="C11" s="409" t="s">
        <v>42</v>
      </c>
      <c r="D11" s="409" t="s">
        <v>42</v>
      </c>
      <c r="E11" s="409" t="s">
        <v>42</v>
      </c>
      <c r="F11" s="409" t="s">
        <v>42</v>
      </c>
      <c r="G11" s="409" t="s">
        <v>42</v>
      </c>
      <c r="H11" s="409" t="s">
        <v>42</v>
      </c>
      <c r="I11" s="409" t="s">
        <v>42</v>
      </c>
      <c r="J11" s="409" t="s">
        <v>42</v>
      </c>
      <c r="K11" s="115"/>
      <c r="L11" s="25" t="s">
        <v>173</v>
      </c>
      <c r="M11" s="74">
        <f>VLOOKUP(M$10, scpc2021!$A:$E, 2, FALSE)</f>
        <v>4.2484596097351099</v>
      </c>
      <c r="N11" s="74">
        <f>VLOOKUP(N$10, scpc2021!$A:$E, 2, FALSE)</f>
        <v>3.4156118870238501</v>
      </c>
      <c r="O11" s="74">
        <f>VLOOKUP(O$10, scpc2021!$A:$E, 2, FALSE)</f>
        <v>2.7836181304604</v>
      </c>
      <c r="P11" s="74">
        <f>VLOOKUP(P$10, scpc2021!$A:$E, 2, FALSE)</f>
        <v>4.0310328231967496</v>
      </c>
      <c r="Q11" s="74">
        <f>VLOOKUP(Q$10, scpc2021!$A:$E, 2, FALSE)</f>
        <v>3.8776915133240899</v>
      </c>
      <c r="R11" s="74">
        <f>VLOOKUP(R$10, scpc2021!$A:$E, 2, FALSE)</f>
        <v>3.6309428218027402</v>
      </c>
      <c r="S11" s="74">
        <f>VLOOKUP(S$10, scpc2021!$A:$E, 2, FALSE)</f>
        <v>3.3281459476078701</v>
      </c>
      <c r="T11" s="74">
        <f>VLOOKUP(T$10, scpc2021!$A:$E, 2, FALSE)</f>
        <v>3.54663943692286</v>
      </c>
      <c r="U11" s="74">
        <f>VLOOKUP(U$10, scpc2021!$A:$E, 2, FALSE)</f>
        <v>3.5873345810813801</v>
      </c>
    </row>
    <row r="12" spans="1:41" s="129" customFormat="1" ht="14.7" customHeight="1" x14ac:dyDescent="0.3">
      <c r="A12" s="25" t="s">
        <v>1212</v>
      </c>
      <c r="B12" s="409" t="s">
        <v>42</v>
      </c>
      <c r="C12" s="409" t="s">
        <v>42</v>
      </c>
      <c r="D12" s="409" t="s">
        <v>42</v>
      </c>
      <c r="E12" s="409" t="s">
        <v>42</v>
      </c>
      <c r="F12" s="409" t="s">
        <v>42</v>
      </c>
      <c r="G12" s="409" t="s">
        <v>42</v>
      </c>
      <c r="H12" s="409" t="s">
        <v>42</v>
      </c>
      <c r="I12" s="409" t="s">
        <v>42</v>
      </c>
      <c r="J12" s="409" t="s">
        <v>42</v>
      </c>
      <c r="K12" s="115"/>
      <c r="L12" s="25" t="s">
        <v>1212</v>
      </c>
      <c r="M12" s="74">
        <f>VLOOKUP(M$10, scpc22!$A:$E, 2, FALSE)</f>
        <v>3.9962016101695199</v>
      </c>
      <c r="N12" s="74">
        <f>VLOOKUP(N$10, scpc22!$A:$E, 2, FALSE)</f>
        <v>3.2087120511967901</v>
      </c>
      <c r="O12" s="74">
        <f>VLOOKUP(O$10, scpc22!$A:$E, 2, FALSE)</f>
        <v>2.6832096602202702</v>
      </c>
      <c r="P12" s="74">
        <f>VLOOKUP(P$10, scpc22!$A:$E, 2, FALSE)</f>
        <v>3.95601687524529</v>
      </c>
      <c r="Q12" s="74">
        <f>VLOOKUP(Q$10, scpc22!$A:$E, 2, FALSE)</f>
        <v>3.8195615459728698</v>
      </c>
      <c r="R12" s="74">
        <f>VLOOKUP(R$10, scpc22!$A:$E, 2, FALSE)</f>
        <v>3.52959737394302</v>
      </c>
      <c r="S12" s="74">
        <f>VLOOKUP(S$10, scpc22!$A:$E, 2, FALSE)</f>
        <v>3.3725081431361099</v>
      </c>
      <c r="T12" s="74">
        <f>VLOOKUP(T$10, scpc22!$A:$E, 2, FALSE)</f>
        <v>3.61474328116303</v>
      </c>
      <c r="U12" s="74">
        <f>VLOOKUP(U$10, scpc22!$A:$E, 2, FALSE)</f>
        <v>3.6323543384170698</v>
      </c>
    </row>
    <row r="13" spans="1:41" s="129" customFormat="1" ht="4.2" customHeight="1" x14ac:dyDescent="0.3">
      <c r="A13" s="25"/>
      <c r="B13" s="117"/>
      <c r="C13" s="117"/>
      <c r="E13" s="117"/>
      <c r="F13" s="117"/>
      <c r="G13" s="117"/>
      <c r="H13" s="117"/>
      <c r="I13" s="117"/>
      <c r="J13" s="117"/>
      <c r="K13" s="115"/>
      <c r="L13" s="25"/>
      <c r="M13" s="74"/>
      <c r="N13" s="74"/>
      <c r="O13" s="74"/>
      <c r="P13" s="74"/>
      <c r="Q13" s="74"/>
      <c r="R13" s="74"/>
      <c r="S13" s="74"/>
      <c r="T13" s="74"/>
      <c r="U13" s="74"/>
    </row>
    <row r="14" spans="1:41" s="129" customFormat="1" ht="14.7" customHeight="1" x14ac:dyDescent="0.3">
      <c r="A14" s="156" t="s">
        <v>183</v>
      </c>
      <c r="B14" s="117"/>
      <c r="C14" s="117"/>
      <c r="E14" s="117"/>
      <c r="F14" s="117"/>
      <c r="G14" s="117"/>
      <c r="H14" s="117"/>
      <c r="I14" s="117"/>
      <c r="J14" s="117"/>
      <c r="K14" s="115"/>
      <c r="L14" s="146" t="s">
        <v>183</v>
      </c>
      <c r="M14" s="74" t="s">
        <v>184</v>
      </c>
      <c r="N14" s="74" t="s">
        <v>185</v>
      </c>
      <c r="O14" s="74" t="s">
        <v>186</v>
      </c>
      <c r="P14" s="74" t="s">
        <v>187</v>
      </c>
      <c r="Q14" s="74" t="s">
        <v>188</v>
      </c>
      <c r="R14" s="74" t="s">
        <v>189</v>
      </c>
      <c r="S14" s="74" t="s">
        <v>190</v>
      </c>
      <c r="T14" s="74" t="s">
        <v>191</v>
      </c>
      <c r="U14" s="74" t="s">
        <v>600</v>
      </c>
    </row>
    <row r="15" spans="1:41" s="129" customFormat="1" ht="14.7" customHeight="1" x14ac:dyDescent="0.3">
      <c r="A15" s="25" t="s">
        <v>173</v>
      </c>
      <c r="B15" s="409" t="s">
        <v>42</v>
      </c>
      <c r="C15" s="409" t="s">
        <v>42</v>
      </c>
      <c r="D15" s="409" t="s">
        <v>42</v>
      </c>
      <c r="E15" s="409" t="s">
        <v>42</v>
      </c>
      <c r="F15" s="409" t="s">
        <v>42</v>
      </c>
      <c r="G15" s="409" t="s">
        <v>42</v>
      </c>
      <c r="H15" s="409" t="s">
        <v>42</v>
      </c>
      <c r="I15" s="409" t="s">
        <v>42</v>
      </c>
      <c r="J15" s="409" t="s">
        <v>42</v>
      </c>
      <c r="K15" s="115"/>
      <c r="L15" s="25" t="s">
        <v>173</v>
      </c>
      <c r="M15" s="74">
        <f>VLOOKUP(M$14, scpc2021!$A:$E, 2, FALSE)</f>
        <v>3.80097424187091</v>
      </c>
      <c r="N15" s="74">
        <f>VLOOKUP(N$14, scpc2021!$A:$E, 2, FALSE)</f>
        <v>2.6802914000690699</v>
      </c>
      <c r="O15" s="74">
        <f>VLOOKUP(O$14, scpc2021!$A:$E, 2, FALSE)</f>
        <v>2.1285328177868101</v>
      </c>
      <c r="P15" s="74">
        <f>VLOOKUP(P$14, scpc2021!$A:$E, 2, FALSE)</f>
        <v>4.47435816462602</v>
      </c>
      <c r="Q15" s="74">
        <f>VLOOKUP(Q$14, scpc2021!$A:$E, 2, FALSE)</f>
        <v>4.4916119422765597</v>
      </c>
      <c r="R15" s="74">
        <f>VLOOKUP(R$14, scpc2021!$A:$E, 2, FALSE)</f>
        <v>3.75422036579433</v>
      </c>
      <c r="S15" s="74">
        <f>VLOOKUP(S$14, scpc2021!$A:$E, 2, FALSE)</f>
        <v>3.0910423244513101</v>
      </c>
      <c r="T15" s="74">
        <f>VLOOKUP(T$14, scpc2021!$A:$E, 2, FALSE)</f>
        <v>3.9027145767879099</v>
      </c>
      <c r="U15" s="74">
        <f>VLOOKUP(U$14, scpc2021!$A:$E, 2, FALSE)</f>
        <v>3.9042431619075701</v>
      </c>
    </row>
    <row r="16" spans="1:41" s="129" customFormat="1" ht="14.7" customHeight="1" x14ac:dyDescent="0.3">
      <c r="A16" s="25" t="s">
        <v>1212</v>
      </c>
      <c r="B16" s="409" t="s">
        <v>42</v>
      </c>
      <c r="C16" s="409" t="s">
        <v>42</v>
      </c>
      <c r="D16" s="409" t="s">
        <v>42</v>
      </c>
      <c r="E16" s="409" t="s">
        <v>42</v>
      </c>
      <c r="F16" s="409" t="s">
        <v>42</v>
      </c>
      <c r="G16" s="409" t="s">
        <v>42</v>
      </c>
      <c r="H16" s="409" t="s">
        <v>42</v>
      </c>
      <c r="I16" s="409" t="s">
        <v>42</v>
      </c>
      <c r="J16" s="409" t="s">
        <v>42</v>
      </c>
      <c r="K16" s="115"/>
      <c r="L16" s="25" t="s">
        <v>1212</v>
      </c>
      <c r="M16" s="74">
        <f>VLOOKUP(M$14, scpc22!$A:$E, 2, FALSE)</f>
        <v>3.55396084586818</v>
      </c>
      <c r="N16" s="74">
        <f>VLOOKUP(N$14, scpc22!$A:$E, 2, FALSE)</f>
        <v>2.4367028768167001</v>
      </c>
      <c r="O16" s="74">
        <f>VLOOKUP(O$14, scpc22!$A:$E, 2, FALSE)</f>
        <v>1.99939276579044</v>
      </c>
      <c r="P16" s="74">
        <f>VLOOKUP(P$14, scpc22!$A:$E, 2, FALSE)</f>
        <v>4.3647203231952298</v>
      </c>
      <c r="Q16" s="74">
        <f>VLOOKUP(Q$14, scpc22!$A:$E, 2, FALSE)</f>
        <v>4.5177591805648598</v>
      </c>
      <c r="R16" s="74">
        <f>VLOOKUP(R$14, scpc22!$A:$E, 2, FALSE)</f>
        <v>3.5595676570708501</v>
      </c>
      <c r="S16" s="74">
        <f>VLOOKUP(S$14, scpc22!$A:$E, 2, FALSE)</f>
        <v>3.1631054746212199</v>
      </c>
      <c r="T16" s="74">
        <f>VLOOKUP(T$14, scpc22!$A:$E, 2, FALSE)</f>
        <v>3.8866474886640598</v>
      </c>
      <c r="U16" s="74">
        <f>VLOOKUP(U$14, scpc22!$A:$E, 2, FALSE)</f>
        <v>3.9996700774104101</v>
      </c>
    </row>
    <row r="17" spans="1:21" s="129" customFormat="1" ht="4.2" customHeight="1" x14ac:dyDescent="0.3">
      <c r="A17" s="25"/>
      <c r="B17" s="117"/>
      <c r="C17" s="117"/>
      <c r="E17" s="117"/>
      <c r="F17" s="117"/>
      <c r="G17" s="117"/>
      <c r="H17" s="117"/>
      <c r="I17" s="117"/>
      <c r="J17" s="117"/>
      <c r="K17" s="115"/>
      <c r="L17" s="25"/>
      <c r="M17" s="74"/>
      <c r="N17" s="74"/>
      <c r="O17" s="74"/>
      <c r="P17" s="74"/>
      <c r="Q17" s="74"/>
      <c r="R17" s="74"/>
      <c r="S17" s="74"/>
      <c r="T17" s="74"/>
      <c r="U17" s="74"/>
    </row>
    <row r="18" spans="1:21" s="129" customFormat="1" ht="14.7" customHeight="1" x14ac:dyDescent="0.3">
      <c r="A18" s="156" t="s">
        <v>192</v>
      </c>
      <c r="B18" s="117"/>
      <c r="C18" s="117"/>
      <c r="E18" s="117"/>
      <c r="F18" s="117"/>
      <c r="G18" s="117"/>
      <c r="H18" s="117"/>
      <c r="I18" s="117"/>
      <c r="J18" s="117"/>
      <c r="K18" s="115"/>
      <c r="L18" s="146" t="s">
        <v>192</v>
      </c>
      <c r="M18" s="74" t="s">
        <v>193</v>
      </c>
      <c r="N18" s="74" t="s">
        <v>194</v>
      </c>
      <c r="O18" s="74" t="s">
        <v>195</v>
      </c>
      <c r="P18" s="74" t="s">
        <v>196</v>
      </c>
      <c r="Q18" s="74" t="s">
        <v>197</v>
      </c>
      <c r="R18" s="74" t="s">
        <v>198</v>
      </c>
      <c r="S18" s="74" t="s">
        <v>199</v>
      </c>
      <c r="T18" s="74" t="s">
        <v>200</v>
      </c>
      <c r="U18" s="74" t="s">
        <v>599</v>
      </c>
    </row>
    <row r="19" spans="1:21" s="129" customFormat="1" ht="14.7" customHeight="1" x14ac:dyDescent="0.3">
      <c r="A19" s="25" t="s">
        <v>173</v>
      </c>
      <c r="B19" s="409" t="s">
        <v>42</v>
      </c>
      <c r="C19" s="409" t="s">
        <v>42</v>
      </c>
      <c r="D19" s="409" t="s">
        <v>42</v>
      </c>
      <c r="E19" s="409" t="s">
        <v>42</v>
      </c>
      <c r="F19" s="409" t="s">
        <v>42</v>
      </c>
      <c r="G19" s="409" t="s">
        <v>42</v>
      </c>
      <c r="H19" s="409" t="s">
        <v>42</v>
      </c>
      <c r="I19" s="409" t="s">
        <v>42</v>
      </c>
      <c r="J19" s="409" t="s">
        <v>42</v>
      </c>
      <c r="K19" s="115"/>
      <c r="L19" s="25" t="s">
        <v>173</v>
      </c>
      <c r="M19" s="74">
        <f>VLOOKUP(M$18, scpc2021!$A:$E, 2, FALSE)</f>
        <v>4.3661045381593997</v>
      </c>
      <c r="N19" s="74">
        <f>VLOOKUP(N$18, scpc2021!$A:$E, 2, FALSE)</f>
        <v>3.75066747418319</v>
      </c>
      <c r="O19" s="74">
        <f>VLOOKUP(O$18, scpc2021!$A:$E, 2, FALSE)</f>
        <v>3.0814598425631501</v>
      </c>
      <c r="P19" s="74">
        <f>VLOOKUP(P$18, scpc2021!$A:$E, 2, FALSE)</f>
        <v>4.06833801792187</v>
      </c>
      <c r="Q19" s="74">
        <f>VLOOKUP(Q$18, scpc2021!$A:$E, 2, FALSE)</f>
        <v>3.2005565184233</v>
      </c>
      <c r="R19" s="74">
        <f>VLOOKUP(R$18, scpc2021!$A:$E, 2, FALSE)</f>
        <v>3.49592846001222</v>
      </c>
      <c r="S19" s="74">
        <f>VLOOKUP(S$18, scpc2021!$A:$E, 2, FALSE)</f>
        <v>3.98056682234373</v>
      </c>
      <c r="T19" s="74">
        <f>VLOOKUP(T$18, scpc2021!$A:$E, 2, FALSE)</f>
        <v>4.0024165902132598</v>
      </c>
      <c r="U19" s="74">
        <f>VLOOKUP(U$18, scpc2021!$A:$E, 2, FALSE)</f>
        <v>3.7480776825288298</v>
      </c>
    </row>
    <row r="20" spans="1:21" s="129" customFormat="1" ht="14.7" customHeight="1" x14ac:dyDescent="0.3">
      <c r="A20" s="25" t="s">
        <v>1212</v>
      </c>
      <c r="B20" s="409" t="s">
        <v>42</v>
      </c>
      <c r="C20" s="409" t="s">
        <v>42</v>
      </c>
      <c r="D20" s="409" t="s">
        <v>42</v>
      </c>
      <c r="E20" s="409" t="s">
        <v>42</v>
      </c>
      <c r="F20" s="409" t="s">
        <v>42</v>
      </c>
      <c r="G20" s="409" t="s">
        <v>42</v>
      </c>
      <c r="H20" s="409" t="s">
        <v>42</v>
      </c>
      <c r="I20" s="409" t="s">
        <v>42</v>
      </c>
      <c r="J20" s="409" t="s">
        <v>42</v>
      </c>
      <c r="K20" s="115"/>
      <c r="L20" s="25" t="s">
        <v>1212</v>
      </c>
      <c r="M20" s="74">
        <f>VLOOKUP(M$18, scpc22!$A:$E, 2, FALSE)</f>
        <v>4.1739849155094104</v>
      </c>
      <c r="N20" s="74">
        <f>VLOOKUP(N$18, scpc22!$A:$E, 2, FALSE)</f>
        <v>3.60382433772096</v>
      </c>
      <c r="O20" s="74">
        <f>VLOOKUP(O$18, scpc22!$A:$E, 2, FALSE)</f>
        <v>3.1257810594541899</v>
      </c>
      <c r="P20" s="74">
        <f>VLOOKUP(P$18, scpc22!$A:$E, 2, FALSE)</f>
        <v>3.8719862350738801</v>
      </c>
      <c r="Q20" s="74">
        <f>VLOOKUP(Q$18, scpc22!$A:$E, 2, FALSE)</f>
        <v>3.2258049521305998</v>
      </c>
      <c r="R20" s="74">
        <f>VLOOKUP(R$18, scpc22!$A:$E, 2, FALSE)</f>
        <v>3.4640241302810799</v>
      </c>
      <c r="S20" s="74">
        <f>VLOOKUP(S$18, scpc22!$A:$E, 2, FALSE)</f>
        <v>3.9789604005713399</v>
      </c>
      <c r="T20" s="74">
        <f>VLOOKUP(T$18, scpc22!$A:$E, 2, FALSE)</f>
        <v>4.0060694916109201</v>
      </c>
      <c r="U20" s="74">
        <f>VLOOKUP(U$18, scpc22!$A:$E, 2, FALSE)</f>
        <v>3.78642850760049</v>
      </c>
    </row>
    <row r="21" spans="1:21" s="129" customFormat="1" ht="4.2" customHeight="1" x14ac:dyDescent="0.3">
      <c r="A21" s="25"/>
      <c r="B21" s="117"/>
      <c r="C21" s="117"/>
      <c r="D21" s="117"/>
      <c r="E21" s="117"/>
      <c r="F21" s="117"/>
      <c r="G21" s="117"/>
      <c r="H21" s="117"/>
      <c r="I21" s="117"/>
      <c r="J21" s="117"/>
      <c r="K21" s="115"/>
      <c r="L21" s="25"/>
      <c r="M21" s="74"/>
      <c r="N21" s="74"/>
      <c r="O21" s="74"/>
      <c r="P21" s="74"/>
      <c r="Q21" s="74"/>
      <c r="R21" s="74"/>
      <c r="S21" s="74"/>
      <c r="T21" s="74"/>
      <c r="U21" s="74"/>
    </row>
    <row r="22" spans="1:21" s="129" customFormat="1" ht="14.7" customHeight="1" x14ac:dyDescent="0.3">
      <c r="A22" s="156" t="s">
        <v>201</v>
      </c>
      <c r="B22" s="117"/>
      <c r="C22" s="117"/>
      <c r="D22" s="117"/>
      <c r="E22" s="117"/>
      <c r="F22" s="117"/>
      <c r="G22" s="117"/>
      <c r="H22" s="117"/>
      <c r="I22" s="117"/>
      <c r="J22" s="117"/>
      <c r="K22" s="115"/>
      <c r="L22" s="146" t="s">
        <v>201</v>
      </c>
      <c r="M22" s="74" t="s">
        <v>202</v>
      </c>
      <c r="N22" s="74" t="s">
        <v>203</v>
      </c>
      <c r="O22" s="74" t="s">
        <v>204</v>
      </c>
      <c r="P22" s="74" t="s">
        <v>205</v>
      </c>
      <c r="Q22" s="74" t="s">
        <v>206</v>
      </c>
      <c r="R22" s="74" t="s">
        <v>207</v>
      </c>
      <c r="S22" s="74" t="s">
        <v>208</v>
      </c>
      <c r="T22" s="74" t="s">
        <v>209</v>
      </c>
      <c r="U22" s="74" t="s">
        <v>602</v>
      </c>
    </row>
    <row r="23" spans="1:21" s="129" customFormat="1" ht="14.7" customHeight="1" x14ac:dyDescent="0.3">
      <c r="A23" s="25" t="s">
        <v>173</v>
      </c>
      <c r="B23" s="409" t="s">
        <v>42</v>
      </c>
      <c r="C23" s="409" t="s">
        <v>42</v>
      </c>
      <c r="D23" s="409" t="s">
        <v>42</v>
      </c>
      <c r="E23" s="409" t="s">
        <v>42</v>
      </c>
      <c r="F23" s="409" t="s">
        <v>42</v>
      </c>
      <c r="G23" s="409" t="s">
        <v>42</v>
      </c>
      <c r="H23" s="409" t="s">
        <v>42</v>
      </c>
      <c r="I23" s="409" t="s">
        <v>42</v>
      </c>
      <c r="J23" s="409" t="s">
        <v>42</v>
      </c>
      <c r="K23" s="115"/>
      <c r="L23" s="25" t="s">
        <v>173</v>
      </c>
      <c r="M23" s="74">
        <f>VLOOKUP(M$22, scpc2021!$A:$E, 2, FALSE)</f>
        <v>2.1961176293374098</v>
      </c>
      <c r="N23" s="74">
        <f>VLOOKUP(N$22, scpc2021!$A:$E, 2, FALSE)</f>
        <v>3.7968614415574899</v>
      </c>
      <c r="O23" s="74">
        <f>VLOOKUP(O$22, scpc2021!$A:$E, 2, FALSE)</f>
        <v>3.1060291624992802</v>
      </c>
      <c r="P23" s="74">
        <f>VLOOKUP(P$22, scpc2021!$A:$E, 2, FALSE)</f>
        <v>4.4082709741054797</v>
      </c>
      <c r="Q23" s="74">
        <f>VLOOKUP(Q$22, scpc2021!$A:$E, 2, FALSE)</f>
        <v>4.5158696164577998</v>
      </c>
      <c r="R23" s="74">
        <f>VLOOKUP(R$22, scpc2021!$A:$E, 2, FALSE)</f>
        <v>2.9822317309895499</v>
      </c>
      <c r="S23" s="74">
        <f>VLOOKUP(S$22, scpc2021!$A:$E, 2, FALSE)</f>
        <v>4.1625968404139897</v>
      </c>
      <c r="T23" s="74">
        <f>VLOOKUP(T$22, scpc2021!$A:$E, 2, FALSE)</f>
        <v>4.3351257253254403</v>
      </c>
      <c r="U23" s="74">
        <f>VLOOKUP(U$22, scpc2021!$A:$E, 2, FALSE)</f>
        <v>3.7766637007818402</v>
      </c>
    </row>
    <row r="24" spans="1:21" s="129" customFormat="1" ht="14.7" customHeight="1" x14ac:dyDescent="0.3">
      <c r="A24" s="25" t="s">
        <v>1212</v>
      </c>
      <c r="B24" s="409" t="s">
        <v>42</v>
      </c>
      <c r="C24" s="409" t="s">
        <v>42</v>
      </c>
      <c r="D24" s="409" t="s">
        <v>42</v>
      </c>
      <c r="E24" s="409" t="s">
        <v>42</v>
      </c>
      <c r="F24" s="409" t="s">
        <v>42</v>
      </c>
      <c r="G24" s="409" t="s">
        <v>42</v>
      </c>
      <c r="H24" s="409" t="s">
        <v>42</v>
      </c>
      <c r="I24" s="409" t="s">
        <v>42</v>
      </c>
      <c r="J24" s="409" t="s">
        <v>42</v>
      </c>
      <c r="K24" s="115"/>
      <c r="L24" s="25" t="s">
        <v>1212</v>
      </c>
      <c r="M24" s="74">
        <f>VLOOKUP(M$22, scpc22!$A:$E, 2, FALSE)</f>
        <v>2.2999232764763899</v>
      </c>
      <c r="N24" s="74">
        <f>VLOOKUP(N$22, scpc22!$A:$E, 2, FALSE)</f>
        <v>3.6873483455671598</v>
      </c>
      <c r="O24" s="74">
        <f>VLOOKUP(O$22, scpc22!$A:$E, 2, FALSE)</f>
        <v>3.1520989469614</v>
      </c>
      <c r="P24" s="74">
        <f>VLOOKUP(P$22, scpc22!$A:$E, 2, FALSE)</f>
        <v>4.3597247621197699</v>
      </c>
      <c r="Q24" s="74">
        <f>VLOOKUP(Q$22, scpc22!$A:$E, 2, FALSE)</f>
        <v>4.4421027963481903</v>
      </c>
      <c r="R24" s="74">
        <f>VLOOKUP(R$22, scpc22!$A:$E, 2, FALSE)</f>
        <v>2.93473280071276</v>
      </c>
      <c r="S24" s="74">
        <f>VLOOKUP(S$22, scpc22!$A:$E, 2, FALSE)</f>
        <v>4.2434333033561797</v>
      </c>
      <c r="T24" s="74">
        <f>VLOOKUP(T$22, scpc22!$A:$E, 2, FALSE)</f>
        <v>4.3716898422666803</v>
      </c>
      <c r="U24" s="74">
        <f>VLOOKUP(U$22, scpc22!$A:$E, 2, FALSE)</f>
        <v>3.8569504170840099</v>
      </c>
    </row>
    <row r="25" spans="1:21" s="129" customFormat="1" ht="4.2" customHeight="1" x14ac:dyDescent="0.3">
      <c r="A25" s="25"/>
      <c r="B25" s="117"/>
      <c r="C25" s="117"/>
      <c r="D25" s="117"/>
      <c r="E25" s="117"/>
      <c r="F25" s="117"/>
      <c r="G25" s="117"/>
      <c r="H25" s="117"/>
      <c r="I25" s="117"/>
      <c r="J25" s="117"/>
      <c r="K25" s="115"/>
      <c r="L25" s="25"/>
      <c r="M25" s="74"/>
      <c r="N25" s="74"/>
      <c r="O25" s="74"/>
      <c r="P25" s="74"/>
      <c r="Q25" s="74"/>
      <c r="R25" s="74"/>
      <c r="S25" s="74"/>
      <c r="T25" s="74"/>
      <c r="U25" s="74"/>
    </row>
    <row r="26" spans="1:21" s="129" customFormat="1" ht="14.7" customHeight="1" x14ac:dyDescent="0.3">
      <c r="A26" s="156" t="s">
        <v>210</v>
      </c>
      <c r="B26" s="117"/>
      <c r="C26" s="117"/>
      <c r="D26" s="117"/>
      <c r="E26" s="117"/>
      <c r="F26" s="117"/>
      <c r="G26" s="117"/>
      <c r="H26" s="117"/>
      <c r="I26" s="117"/>
      <c r="J26" s="117"/>
      <c r="K26" s="115"/>
      <c r="L26" s="146" t="s">
        <v>210</v>
      </c>
      <c r="M26" s="74" t="s">
        <v>211</v>
      </c>
      <c r="N26" s="74" t="s">
        <v>212</v>
      </c>
      <c r="O26" s="74" t="s">
        <v>213</v>
      </c>
      <c r="P26" s="74" t="s">
        <v>214</v>
      </c>
      <c r="Q26" s="74" t="s">
        <v>215</v>
      </c>
      <c r="R26" s="74" t="s">
        <v>216</v>
      </c>
      <c r="S26" s="74" t="s">
        <v>217</v>
      </c>
      <c r="T26" s="74" t="s">
        <v>218</v>
      </c>
      <c r="U26" s="74" t="s">
        <v>597</v>
      </c>
    </row>
    <row r="27" spans="1:21" s="129" customFormat="1" ht="14.7" customHeight="1" x14ac:dyDescent="0.3">
      <c r="A27" s="25" t="s">
        <v>173</v>
      </c>
      <c r="B27" s="409" t="s">
        <v>42</v>
      </c>
      <c r="C27" s="409" t="s">
        <v>42</v>
      </c>
      <c r="D27" s="409" t="s">
        <v>42</v>
      </c>
      <c r="E27" s="409" t="s">
        <v>42</v>
      </c>
      <c r="F27" s="409" t="s">
        <v>42</v>
      </c>
      <c r="G27" s="409" t="s">
        <v>42</v>
      </c>
      <c r="H27" s="409" t="s">
        <v>42</v>
      </c>
      <c r="I27" s="409" t="s">
        <v>42</v>
      </c>
      <c r="J27" s="409" t="s">
        <v>42</v>
      </c>
      <c r="K27" s="115"/>
      <c r="L27" s="25" t="s">
        <v>173</v>
      </c>
      <c r="M27" s="74">
        <f>VLOOKUP(M$26, scpc2021!$A:$E, 2, FALSE)</f>
        <v>2.8598005291999198</v>
      </c>
      <c r="N27" s="74">
        <f>VLOOKUP(N$26, scpc2021!$A:$E, 2, FALSE)</f>
        <v>2.92750835775677</v>
      </c>
      <c r="O27" s="74">
        <f>VLOOKUP(O$26, scpc2021!$A:$E, 2, FALSE)</f>
        <v>3.11268800307827</v>
      </c>
      <c r="P27" s="74">
        <f>VLOOKUP(P$26, scpc2021!$A:$E, 2, FALSE)</f>
        <v>3.1665021197562502</v>
      </c>
      <c r="Q27" s="74">
        <f>VLOOKUP(Q$26, scpc2021!$A:$E, 2, FALSE)</f>
        <v>3.5269716491127099</v>
      </c>
      <c r="R27" s="74">
        <f>VLOOKUP(R$26, scpc2021!$A:$E, 2, FALSE)</f>
        <v>2.9807646406452699</v>
      </c>
      <c r="S27" s="74">
        <f>VLOOKUP(S$26, scpc2021!$A:$E, 2, FALSE)</f>
        <v>2.86284558346938</v>
      </c>
      <c r="T27" s="74">
        <f>VLOOKUP(T$26, scpc2021!$A:$E, 2, FALSE)</f>
        <v>3.3403616804295502</v>
      </c>
      <c r="U27" s="74">
        <f>VLOOKUP(U$26, scpc2021!$A:$E, 2, FALSE)</f>
        <v>3.0047487980932401</v>
      </c>
    </row>
    <row r="28" spans="1:21" s="129" customFormat="1" ht="14.7" customHeight="1" x14ac:dyDescent="0.3">
      <c r="A28" s="25" t="s">
        <v>1212</v>
      </c>
      <c r="B28" s="409" t="s">
        <v>42</v>
      </c>
      <c r="C28" s="409" t="s">
        <v>42</v>
      </c>
      <c r="D28" s="409" t="s">
        <v>42</v>
      </c>
      <c r="E28" s="409" t="s">
        <v>42</v>
      </c>
      <c r="F28" s="409" t="s">
        <v>42</v>
      </c>
      <c r="G28" s="409" t="s">
        <v>42</v>
      </c>
      <c r="H28" s="409" t="s">
        <v>42</v>
      </c>
      <c r="I28" s="409" t="s">
        <v>42</v>
      </c>
      <c r="J28" s="409" t="s">
        <v>42</v>
      </c>
      <c r="K28" s="115"/>
      <c r="L28" s="25" t="s">
        <v>1212</v>
      </c>
      <c r="M28" s="74">
        <f>VLOOKUP(M$26, scpc22!$A:$E, 2, FALSE)</f>
        <v>2.65279356160005</v>
      </c>
      <c r="N28" s="74">
        <f>VLOOKUP(N$26, scpc22!$A:$E, 2, FALSE)</f>
        <v>2.8425033209617401</v>
      </c>
      <c r="O28" s="74">
        <f>VLOOKUP(O$26, scpc22!$A:$E, 2, FALSE)</f>
        <v>3.0763824642245301</v>
      </c>
      <c r="P28" s="74">
        <f>VLOOKUP(P$26, scpc22!$A:$E, 2, FALSE)</f>
        <v>3.2320073799845499</v>
      </c>
      <c r="Q28" s="74">
        <f>VLOOKUP(Q$26, scpc22!$A:$E, 2, FALSE)</f>
        <v>3.5805470009607401</v>
      </c>
      <c r="R28" s="74">
        <f>VLOOKUP(R$26, scpc22!$A:$E, 2, FALSE)</f>
        <v>2.9087917724712899</v>
      </c>
      <c r="S28" s="74">
        <f>VLOOKUP(S$26, scpc22!$A:$E, 2, FALSE)</f>
        <v>3.0038584221806102</v>
      </c>
      <c r="T28" s="74">
        <f>VLOOKUP(T$26, scpc22!$A:$E, 2, FALSE)</f>
        <v>3.3750693035203798</v>
      </c>
      <c r="U28" s="74">
        <f>VLOOKUP(U$26, scpc22!$A:$E, 2, FALSE)</f>
        <v>2.96022288472312</v>
      </c>
    </row>
    <row r="29" spans="1:21" s="129" customFormat="1" ht="4.2" customHeight="1" x14ac:dyDescent="0.3">
      <c r="A29" s="25"/>
      <c r="B29" s="162"/>
      <c r="C29" s="162"/>
      <c r="D29" s="162"/>
      <c r="E29" s="162"/>
      <c r="F29" s="162"/>
      <c r="G29" s="162"/>
      <c r="H29" s="162"/>
      <c r="I29" s="162"/>
      <c r="J29" s="162"/>
      <c r="K29" s="115"/>
      <c r="L29" s="25"/>
      <c r="M29" s="74"/>
      <c r="N29" s="74"/>
      <c r="O29" s="74"/>
      <c r="P29" s="74"/>
      <c r="Q29" s="74"/>
      <c r="R29" s="74"/>
      <c r="S29" s="74"/>
      <c r="T29" s="74"/>
    </row>
    <row r="30" spans="1:21" s="129" customFormat="1" ht="14.7" customHeight="1" x14ac:dyDescent="0.3">
      <c r="A30" s="156" t="s">
        <v>1175</v>
      </c>
      <c r="B30" s="162"/>
      <c r="C30" s="162"/>
      <c r="D30" s="162"/>
      <c r="E30" s="162"/>
      <c r="F30" s="162"/>
      <c r="G30" s="162"/>
      <c r="H30" s="162"/>
      <c r="I30" s="162"/>
      <c r="J30" s="162"/>
      <c r="K30" s="115"/>
      <c r="L30" s="146" t="s">
        <v>1175</v>
      </c>
      <c r="M30" s="74" t="s">
        <v>603</v>
      </c>
      <c r="N30" s="74" t="s">
        <v>604</v>
      </c>
      <c r="O30" s="74" t="s">
        <v>610</v>
      </c>
      <c r="P30" s="74" t="s">
        <v>605</v>
      </c>
      <c r="Q30" s="74" t="s">
        <v>606</v>
      </c>
      <c r="R30" s="74" t="s">
        <v>607</v>
      </c>
      <c r="S30" s="74" t="s">
        <v>608</v>
      </c>
      <c r="T30" s="74" t="s">
        <v>609</v>
      </c>
      <c r="U30" s="74" t="s">
        <v>611</v>
      </c>
    </row>
    <row r="31" spans="1:21" s="129" customFormat="1" ht="14.7" customHeight="1" x14ac:dyDescent="0.3">
      <c r="A31" s="25" t="s">
        <v>173</v>
      </c>
      <c r="B31" s="409" t="s">
        <v>42</v>
      </c>
      <c r="C31" s="409" t="s">
        <v>42</v>
      </c>
      <c r="D31" s="409" t="s">
        <v>42</v>
      </c>
      <c r="E31" s="409" t="s">
        <v>42</v>
      </c>
      <c r="F31" s="409" t="s">
        <v>42</v>
      </c>
      <c r="G31" s="409" t="s">
        <v>42</v>
      </c>
      <c r="H31" s="409" t="s">
        <v>42</v>
      </c>
      <c r="I31" s="409" t="s">
        <v>42</v>
      </c>
      <c r="J31" s="409" t="s">
        <v>42</v>
      </c>
      <c r="K31" s="115"/>
      <c r="L31" s="25" t="s">
        <v>173</v>
      </c>
      <c r="M31" s="74">
        <f>VLOOKUP(M$30, scpc2021!$A:$E, 2, FALSE)</f>
        <v>3.9407946673096101</v>
      </c>
      <c r="N31" s="74">
        <f>VLOOKUP(N$30, scpc2021!$A:$E, 2, FALSE)</f>
        <v>2.40313484722861</v>
      </c>
      <c r="O31" s="74">
        <f>VLOOKUP(O$30, scpc2021!$A:$E, 2, FALSE)</f>
        <v>2.25504388451834</v>
      </c>
      <c r="P31" s="74">
        <f>VLOOKUP(P$30, scpc2021!$A:$E, 2, FALSE)</f>
        <v>4.2277429223951204</v>
      </c>
      <c r="Q31" s="74">
        <f>VLOOKUP(Q$30, scpc2021!$A:$E, 2, FALSE)</f>
        <v>4.2639267775954801</v>
      </c>
      <c r="R31" s="74">
        <f>VLOOKUP(R$30, scpc2021!$A:$E, 2, FALSE)</f>
        <v>3.8984471386338</v>
      </c>
      <c r="S31" s="74">
        <f>VLOOKUP(S$30, scpc2021!$A:$E, 2, FALSE)</f>
        <v>3.0635356032160401</v>
      </c>
      <c r="T31" s="74">
        <f>VLOOKUP(T$30, scpc2021!$A:$E, 2, FALSE)</f>
        <v>3.63321886322493</v>
      </c>
      <c r="U31" s="74">
        <f>VLOOKUP(U$30, scpc2021!$A:$E, 2, FALSE)</f>
        <v>3.7349690089550101</v>
      </c>
    </row>
    <row r="32" spans="1:21" s="129" customFormat="1" ht="14.7" customHeight="1" x14ac:dyDescent="0.3">
      <c r="A32" s="25" t="s">
        <v>1212</v>
      </c>
      <c r="B32" s="409" t="s">
        <v>42</v>
      </c>
      <c r="C32" s="409" t="s">
        <v>42</v>
      </c>
      <c r="D32" s="409" t="s">
        <v>42</v>
      </c>
      <c r="E32" s="409" t="s">
        <v>42</v>
      </c>
      <c r="F32" s="409" t="s">
        <v>42</v>
      </c>
      <c r="G32" s="409" t="s">
        <v>42</v>
      </c>
      <c r="H32" s="409" t="s">
        <v>42</v>
      </c>
      <c r="I32" s="409" t="s">
        <v>42</v>
      </c>
      <c r="J32" s="409" t="s">
        <v>42</v>
      </c>
      <c r="K32" s="115"/>
      <c r="L32" s="25" t="s">
        <v>1212</v>
      </c>
      <c r="M32" s="74">
        <f>VLOOKUP(M$30, scpc22!$A:$E, 2, FALSE)</f>
        <v>3.8880224500192599</v>
      </c>
      <c r="N32" s="74">
        <f>VLOOKUP(N$30, scpc22!$A:$E, 2, FALSE)</f>
        <v>2.2751175528432199</v>
      </c>
      <c r="O32" s="74">
        <f>VLOOKUP(O$30, scpc22!$A:$E, 2, FALSE)</f>
        <v>2.26926488873971</v>
      </c>
      <c r="P32" s="74">
        <f>VLOOKUP(P$30, scpc22!$A:$E, 2, FALSE)</f>
        <v>4.3140448706618404</v>
      </c>
      <c r="Q32" s="74">
        <f>VLOOKUP(Q$30, scpc22!$A:$E, 2, FALSE)</f>
        <v>4.4356824161049602</v>
      </c>
      <c r="R32" s="74">
        <f>VLOOKUP(R$30, scpc22!$A:$E, 2, FALSE)</f>
        <v>3.9269077360849298</v>
      </c>
      <c r="S32" s="74">
        <f>VLOOKUP(S$30, scpc22!$A:$E, 2, FALSE)</f>
        <v>3.1910228072015201</v>
      </c>
      <c r="T32" s="74">
        <f>VLOOKUP(T$30, scpc22!$A:$E, 2, FALSE)</f>
        <v>3.7215378525143801</v>
      </c>
      <c r="U32" s="74">
        <f>VLOOKUP(U$30, scpc22!$A:$E, 2, FALSE)</f>
        <v>3.9634619997631302</v>
      </c>
    </row>
    <row r="33" spans="1:12" s="129" customFormat="1" ht="4.2" customHeight="1" x14ac:dyDescent="0.3">
      <c r="A33" s="71"/>
      <c r="B33" s="72"/>
      <c r="C33" s="72"/>
      <c r="D33" s="72"/>
      <c r="E33" s="72"/>
      <c r="F33" s="72"/>
      <c r="G33" s="72"/>
      <c r="H33" s="72"/>
      <c r="I33" s="72"/>
      <c r="J33" s="72"/>
      <c r="K33" s="73"/>
      <c r="L33" s="107"/>
    </row>
    <row r="34" spans="1:12" s="129" customFormat="1" ht="4.2" customHeight="1" x14ac:dyDescent="0.3">
      <c r="A34" s="155"/>
      <c r="B34" s="73"/>
      <c r="C34" s="73"/>
      <c r="D34" s="73"/>
      <c r="E34" s="73"/>
      <c r="F34" s="73"/>
      <c r="G34" s="73"/>
      <c r="H34" s="73"/>
      <c r="I34" s="73"/>
      <c r="J34" s="73"/>
      <c r="K34" s="73"/>
      <c r="L34" s="107"/>
    </row>
    <row r="35" spans="1:12" ht="29.4" customHeight="1" x14ac:dyDescent="0.3">
      <c r="A35" s="488" t="s">
        <v>1964</v>
      </c>
      <c r="B35" s="488"/>
      <c r="C35" s="488"/>
      <c r="D35" s="488"/>
      <c r="E35" s="488"/>
      <c r="F35" s="488"/>
      <c r="G35" s="488"/>
      <c r="H35" s="488"/>
      <c r="I35" s="488"/>
      <c r="J35" s="488"/>
    </row>
    <row r="36" spans="1:12" x14ac:dyDescent="0.3">
      <c r="A36" s="489" t="s">
        <v>219</v>
      </c>
      <c r="B36" s="489"/>
      <c r="C36" s="489"/>
      <c r="D36" s="489"/>
      <c r="E36" s="489"/>
      <c r="F36" s="489"/>
      <c r="G36" s="489"/>
      <c r="H36" s="489"/>
      <c r="I36" s="489"/>
      <c r="J36" s="342"/>
    </row>
    <row r="37" spans="1:12" x14ac:dyDescent="0.3">
      <c r="A37" s="118"/>
    </row>
    <row r="38" spans="1:12" x14ac:dyDescent="0.3">
      <c r="A38" s="118"/>
    </row>
    <row r="39" spans="1:12" x14ac:dyDescent="0.3">
      <c r="A39" s="118"/>
    </row>
    <row r="40" spans="1:12" x14ac:dyDescent="0.3">
      <c r="A40" s="118"/>
    </row>
    <row r="41" spans="1:12" s="85" customFormat="1" x14ac:dyDescent="0.3">
      <c r="A41" s="118"/>
      <c r="L41" s="120"/>
    </row>
    <row r="42" spans="1:12" s="85" customFormat="1" x14ac:dyDescent="0.3">
      <c r="A42" s="118"/>
      <c r="L42" s="120"/>
    </row>
    <row r="43" spans="1:12" s="85" customFormat="1" x14ac:dyDescent="0.3">
      <c r="A43" s="118"/>
      <c r="L43" s="120"/>
    </row>
    <row r="44" spans="1:12" s="85" customFormat="1" x14ac:dyDescent="0.3">
      <c r="A44" s="118"/>
      <c r="L44" s="120"/>
    </row>
    <row r="45" spans="1:12" s="85" customFormat="1" x14ac:dyDescent="0.3">
      <c r="A45" s="118"/>
      <c r="L45" s="120"/>
    </row>
    <row r="46" spans="1:12" s="85" customFormat="1" x14ac:dyDescent="0.3">
      <c r="A46" s="118"/>
      <c r="L46" s="120"/>
    </row>
    <row r="47" spans="1:12" s="85" customFormat="1" x14ac:dyDescent="0.3">
      <c r="A47" s="118"/>
      <c r="L47" s="120"/>
    </row>
    <row r="48" spans="1:12" s="85" customFormat="1" x14ac:dyDescent="0.3">
      <c r="A48" s="118"/>
      <c r="L48" s="120"/>
    </row>
    <row r="49" spans="1:12" s="85" customFormat="1" x14ac:dyDescent="0.3">
      <c r="A49" s="118"/>
      <c r="L49" s="120"/>
    </row>
    <row r="50" spans="1:12" s="85" customFormat="1" x14ac:dyDescent="0.3">
      <c r="A50" s="118"/>
      <c r="L50" s="120"/>
    </row>
    <row r="51" spans="1:12" s="85" customFormat="1" x14ac:dyDescent="0.3">
      <c r="A51" s="118"/>
      <c r="L51" s="120"/>
    </row>
    <row r="52" spans="1:12" s="85" customFormat="1" x14ac:dyDescent="0.3">
      <c r="A52" s="118"/>
      <c r="L52" s="120"/>
    </row>
    <row r="53" spans="1:12" s="85" customFormat="1" x14ac:dyDescent="0.3">
      <c r="A53" s="118"/>
      <c r="L53" s="120"/>
    </row>
    <row r="54" spans="1:12" s="85" customFormat="1" x14ac:dyDescent="0.3">
      <c r="A54" s="118"/>
      <c r="L54" s="120"/>
    </row>
    <row r="55" spans="1:12" s="85" customFormat="1" x14ac:dyDescent="0.3">
      <c r="A55" s="118"/>
      <c r="L55" s="120"/>
    </row>
    <row r="56" spans="1:12" s="85" customFormat="1" x14ac:dyDescent="0.3">
      <c r="A56" s="118"/>
      <c r="L56" s="120"/>
    </row>
    <row r="57" spans="1:12" s="85" customFormat="1" x14ac:dyDescent="0.3">
      <c r="A57" s="118"/>
      <c r="L57" s="120"/>
    </row>
    <row r="58" spans="1:12" s="85" customFormat="1" x14ac:dyDescent="0.3">
      <c r="A58" s="118"/>
      <c r="L58" s="120"/>
    </row>
    <row r="59" spans="1:12" s="85" customFormat="1" x14ac:dyDescent="0.3">
      <c r="A59" s="118"/>
      <c r="L59" s="120"/>
    </row>
    <row r="60" spans="1:12" s="85" customFormat="1" x14ac:dyDescent="0.3">
      <c r="A60" s="118"/>
      <c r="L60" s="120"/>
    </row>
    <row r="61" spans="1:12" s="85" customFormat="1" x14ac:dyDescent="0.3">
      <c r="A61" s="118"/>
      <c r="L61" s="120"/>
    </row>
    <row r="62" spans="1:12" s="85" customFormat="1" x14ac:dyDescent="0.3">
      <c r="A62" s="118"/>
      <c r="L62" s="120"/>
    </row>
    <row r="63" spans="1:12" s="85" customFormat="1" x14ac:dyDescent="0.3">
      <c r="A63" s="118"/>
      <c r="L63" s="120"/>
    </row>
    <row r="64" spans="1:12" s="85" customFormat="1" x14ac:dyDescent="0.3">
      <c r="A64" s="118"/>
      <c r="L64" s="120"/>
    </row>
    <row r="65" spans="1:12" s="85" customFormat="1" x14ac:dyDescent="0.3">
      <c r="A65" s="118"/>
      <c r="L65" s="120"/>
    </row>
    <row r="66" spans="1:12" s="85" customFormat="1" x14ac:dyDescent="0.3">
      <c r="A66" s="118"/>
      <c r="L66" s="120"/>
    </row>
    <row r="67" spans="1:12" s="85" customFormat="1" x14ac:dyDescent="0.3">
      <c r="A67" s="118"/>
      <c r="L67" s="120"/>
    </row>
    <row r="68" spans="1:12" s="85" customFormat="1" x14ac:dyDescent="0.3">
      <c r="A68" s="118"/>
      <c r="L68" s="120"/>
    </row>
  </sheetData>
  <mergeCells count="2">
    <mergeCell ref="A36:I36"/>
    <mergeCell ref="A35:J35"/>
  </mergeCells>
  <conditionalFormatting sqref="M2">
    <cfRule type="cellIs" dxfId="59" priority="79" operator="equal">
      <formula>1</formula>
    </cfRule>
    <cfRule type="cellIs" dxfId="58" priority="80" operator="equal">
      <formula>8</formula>
    </cfRule>
    <cfRule type="cellIs" dxfId="57" priority="82" operator="equal">
      <formula>1</formula>
    </cfRule>
  </conditionalFormatting>
  <conditionalFormatting sqref="M2">
    <cfRule type="cellIs" dxfId="56" priority="81" operator="equal">
      <formula>8</formula>
    </cfRule>
  </conditionalFormatting>
  <conditionalFormatting sqref="B7:I8">
    <cfRule type="cellIs" dxfId="55" priority="53" operator="equal">
      <formula>1</formula>
    </cfRule>
    <cfRule type="cellIs" dxfId="54" priority="54" operator="equal">
      <formula>8</formula>
    </cfRule>
    <cfRule type="cellIs" dxfId="53" priority="56" operator="equal">
      <formula>1</formula>
    </cfRule>
  </conditionalFormatting>
  <conditionalFormatting sqref="B7:I8">
    <cfRule type="cellIs" dxfId="52" priority="55" operator="equal">
      <formula>8</formula>
    </cfRule>
  </conditionalFormatting>
  <conditionalFormatting sqref="B11:I12">
    <cfRule type="cellIs" dxfId="51" priority="49" operator="equal">
      <formula>1</formula>
    </cfRule>
    <cfRule type="cellIs" dxfId="50" priority="50" operator="equal">
      <formula>8</formula>
    </cfRule>
    <cfRule type="cellIs" dxfId="49" priority="52" operator="equal">
      <formula>1</formula>
    </cfRule>
  </conditionalFormatting>
  <conditionalFormatting sqref="B11:I12">
    <cfRule type="cellIs" dxfId="48" priority="51" operator="equal">
      <formula>8</formula>
    </cfRule>
  </conditionalFormatting>
  <conditionalFormatting sqref="B15:I16">
    <cfRule type="cellIs" dxfId="47" priority="45" operator="equal">
      <formula>1</formula>
    </cfRule>
    <cfRule type="cellIs" dxfId="46" priority="46" operator="equal">
      <formula>8</formula>
    </cfRule>
    <cfRule type="cellIs" dxfId="45" priority="48" operator="equal">
      <formula>1</formula>
    </cfRule>
  </conditionalFormatting>
  <conditionalFormatting sqref="B15:I16">
    <cfRule type="cellIs" dxfId="44" priority="47" operator="equal">
      <formula>8</formula>
    </cfRule>
  </conditionalFormatting>
  <conditionalFormatting sqref="B19:I20">
    <cfRule type="cellIs" dxfId="43" priority="41" operator="equal">
      <formula>1</formula>
    </cfRule>
    <cfRule type="cellIs" dxfId="42" priority="42" operator="equal">
      <formula>8</formula>
    </cfRule>
    <cfRule type="cellIs" dxfId="41" priority="44" operator="equal">
      <formula>1</formula>
    </cfRule>
  </conditionalFormatting>
  <conditionalFormatting sqref="B19:I20">
    <cfRule type="cellIs" dxfId="40" priority="43" operator="equal">
      <formula>8</formula>
    </cfRule>
  </conditionalFormatting>
  <conditionalFormatting sqref="B23:I24">
    <cfRule type="cellIs" dxfId="39" priority="37" operator="equal">
      <formula>1</formula>
    </cfRule>
    <cfRule type="cellIs" dxfId="38" priority="38" operator="equal">
      <formula>8</formula>
    </cfRule>
    <cfRule type="cellIs" dxfId="37" priority="40" operator="equal">
      <formula>1</formula>
    </cfRule>
  </conditionalFormatting>
  <conditionalFormatting sqref="B23:I24">
    <cfRule type="cellIs" dxfId="36" priority="39" operator="equal">
      <formula>8</formula>
    </cfRule>
  </conditionalFormatting>
  <conditionalFormatting sqref="B27:I28">
    <cfRule type="cellIs" dxfId="35" priority="33" operator="equal">
      <formula>1</formula>
    </cfRule>
    <cfRule type="cellIs" dxfId="34" priority="34" operator="equal">
      <formula>8</formula>
    </cfRule>
    <cfRule type="cellIs" dxfId="33" priority="36" operator="equal">
      <formula>1</formula>
    </cfRule>
  </conditionalFormatting>
  <conditionalFormatting sqref="B27:I28">
    <cfRule type="cellIs" dxfId="32" priority="35" operator="equal">
      <formula>8</formula>
    </cfRule>
  </conditionalFormatting>
  <conditionalFormatting sqref="B31:I32">
    <cfRule type="cellIs" dxfId="31" priority="29" operator="equal">
      <formula>1</formula>
    </cfRule>
    <cfRule type="cellIs" dxfId="30" priority="30" operator="equal">
      <formula>8</formula>
    </cfRule>
    <cfRule type="cellIs" dxfId="29" priority="32" operator="equal">
      <formula>1</formula>
    </cfRule>
  </conditionalFormatting>
  <conditionalFormatting sqref="B31:I32">
    <cfRule type="cellIs" dxfId="28" priority="31" operator="equal">
      <formula>8</formula>
    </cfRule>
  </conditionalFormatting>
  <conditionalFormatting sqref="J7:J8">
    <cfRule type="cellIs" dxfId="27" priority="25" operator="equal">
      <formula>1</formula>
    </cfRule>
    <cfRule type="cellIs" dxfId="26" priority="26" operator="equal">
      <formula>8</formula>
    </cfRule>
    <cfRule type="cellIs" dxfId="25" priority="28" operator="equal">
      <formula>1</formula>
    </cfRule>
  </conditionalFormatting>
  <conditionalFormatting sqref="J7:J8">
    <cfRule type="cellIs" dxfId="24" priority="27" operator="equal">
      <formula>8</formula>
    </cfRule>
  </conditionalFormatting>
  <conditionalFormatting sqref="J11:J12">
    <cfRule type="cellIs" dxfId="23" priority="21" operator="equal">
      <formula>1</formula>
    </cfRule>
    <cfRule type="cellIs" dxfId="22" priority="22" operator="equal">
      <formula>8</formula>
    </cfRule>
    <cfRule type="cellIs" dxfId="21" priority="24" operator="equal">
      <formula>1</formula>
    </cfRule>
  </conditionalFormatting>
  <conditionalFormatting sqref="J11:J12">
    <cfRule type="cellIs" dxfId="20" priority="23" operator="equal">
      <formula>8</formula>
    </cfRule>
  </conditionalFormatting>
  <conditionalFormatting sqref="J15:J16">
    <cfRule type="cellIs" dxfId="19" priority="17" operator="equal">
      <formula>1</formula>
    </cfRule>
    <cfRule type="cellIs" dxfId="18" priority="18" operator="equal">
      <formula>8</formula>
    </cfRule>
    <cfRule type="cellIs" dxfId="17" priority="20" operator="equal">
      <formula>1</formula>
    </cfRule>
  </conditionalFormatting>
  <conditionalFormatting sqref="J15:J16">
    <cfRule type="cellIs" dxfId="16" priority="19" operator="equal">
      <formula>8</formula>
    </cfRule>
  </conditionalFormatting>
  <conditionalFormatting sqref="J19:J20">
    <cfRule type="cellIs" dxfId="15" priority="13" operator="equal">
      <formula>1</formula>
    </cfRule>
    <cfRule type="cellIs" dxfId="14" priority="14" operator="equal">
      <formula>8</formula>
    </cfRule>
    <cfRule type="cellIs" dxfId="13" priority="16" operator="equal">
      <formula>1</formula>
    </cfRule>
  </conditionalFormatting>
  <conditionalFormatting sqref="J19:J20">
    <cfRule type="cellIs" dxfId="12" priority="15" operator="equal">
      <formula>8</formula>
    </cfRule>
  </conditionalFormatting>
  <conditionalFormatting sqref="J23:J24">
    <cfRule type="cellIs" dxfId="11" priority="9" operator="equal">
      <formula>1</formula>
    </cfRule>
    <cfRule type="cellIs" dxfId="10" priority="10" operator="equal">
      <formula>8</formula>
    </cfRule>
    <cfRule type="cellIs" dxfId="9" priority="12" operator="equal">
      <formula>1</formula>
    </cfRule>
  </conditionalFormatting>
  <conditionalFormatting sqref="J23:J24">
    <cfRule type="cellIs" dxfId="8" priority="11" operator="equal">
      <formula>8</formula>
    </cfRule>
  </conditionalFormatting>
  <conditionalFormatting sqref="J27:J28">
    <cfRule type="cellIs" dxfId="7" priority="5" operator="equal">
      <formula>1</formula>
    </cfRule>
    <cfRule type="cellIs" dxfId="6" priority="6" operator="equal">
      <formula>8</formula>
    </cfRule>
    <cfRule type="cellIs" dxfId="5" priority="8" operator="equal">
      <formula>1</formula>
    </cfRule>
  </conditionalFormatting>
  <conditionalFormatting sqref="J27:J28">
    <cfRule type="cellIs" dxfId="4" priority="7" operator="equal">
      <formula>8</formula>
    </cfRule>
  </conditionalFormatting>
  <conditionalFormatting sqref="J31:J32">
    <cfRule type="cellIs" dxfId="3" priority="1" operator="equal">
      <formula>1</formula>
    </cfRule>
    <cfRule type="cellIs" dxfId="2" priority="2" operator="equal">
      <formula>8</formula>
    </cfRule>
    <cfRule type="cellIs" dxfId="1" priority="4" operator="equal">
      <formula>1</formula>
    </cfRule>
  </conditionalFormatting>
  <conditionalFormatting sqref="J31:J32">
    <cfRule type="cellIs" dxfId="0" priority="3" operator="equal">
      <formula>8</formula>
    </cfRule>
  </conditionalFormatting>
  <pageMargins left="0.7" right="0.7" top="0.75" bottom="0.75" header="0.3" footer="0.3"/>
  <pageSetup scale="35" orientation="landscape" r:id="rId1"/>
  <headerFooter>
    <oddHeader>&amp;C2021 DCPC Tables&amp;L&amp;"Calibri"&amp;11&amp;K000000NONCONFIDENTIAL // EXTERNAL&amp;1#</oddHeader>
    <oddFooter xml:space="preserve">&amp;L&amp;9
&amp;C&amp;9©2022 Federal Reserve Banks of Atlanta and San Francisco
&amp;"-,Bold"T-&amp;P&amp;R&amp;9
</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9232AB2-934C-4AD1-AFDE-FBA1768106B2}">
  <sheetPr>
    <tabColor theme="8"/>
  </sheetPr>
  <dimension ref="A1:P47"/>
  <sheetViews>
    <sheetView showWhiteSpace="0" view="pageLayout" zoomScaleNormal="100" workbookViewId="0">
      <selection activeCell="I8" sqref="I8:I46"/>
    </sheetView>
  </sheetViews>
  <sheetFormatPr defaultColWidth="9.33203125" defaultRowHeight="14.4" x14ac:dyDescent="0.3"/>
  <cols>
    <col min="1" max="1" width="51.6640625" style="126" customWidth="1"/>
    <col min="2" max="6" width="12.5546875" style="126" bestFit="1" customWidth="1"/>
    <col min="7" max="8" width="12.5546875" style="127" bestFit="1" customWidth="1"/>
    <col min="9" max="11" width="11.33203125" style="127" customWidth="1"/>
    <col min="12" max="16384" width="9.33203125" style="126"/>
  </cols>
  <sheetData>
    <row r="1" spans="1:16" s="26" customFormat="1" ht="14.4" customHeight="1" x14ac:dyDescent="0.3">
      <c r="A1" s="175" t="s">
        <v>1959</v>
      </c>
      <c r="B1" s="175"/>
      <c r="C1" s="175"/>
      <c r="D1" s="175"/>
      <c r="E1" s="175"/>
      <c r="F1" s="175"/>
      <c r="G1" s="114"/>
      <c r="H1" s="114"/>
      <c r="I1" s="114"/>
      <c r="J1" s="114"/>
      <c r="K1" s="114"/>
    </row>
    <row r="2" spans="1:16" s="116" customFormat="1" ht="14.4" customHeight="1" x14ac:dyDescent="0.3">
      <c r="A2" s="457" t="s">
        <v>1174</v>
      </c>
      <c r="B2" s="457"/>
      <c r="C2" s="210"/>
      <c r="D2" s="210"/>
      <c r="E2" s="210"/>
      <c r="F2" s="210"/>
      <c r="G2" s="119"/>
      <c r="H2" s="119"/>
      <c r="I2" s="119"/>
      <c r="J2" s="119"/>
      <c r="K2" s="119"/>
    </row>
    <row r="3" spans="1:16" s="116" customFormat="1" ht="14.4" customHeight="1" x14ac:dyDescent="0.3">
      <c r="A3" s="456" t="s">
        <v>927</v>
      </c>
      <c r="B3" s="456"/>
      <c r="C3" s="209"/>
      <c r="D3" s="209"/>
      <c r="E3" s="209"/>
      <c r="F3" s="209"/>
      <c r="G3" s="119"/>
      <c r="H3" s="119"/>
      <c r="I3" s="119"/>
      <c r="J3" s="119"/>
      <c r="K3" s="119"/>
    </row>
    <row r="4" spans="1:16" s="116" customFormat="1" ht="14.4" customHeight="1" x14ac:dyDescent="0.3">
      <c r="A4" s="200" t="s">
        <v>618</v>
      </c>
      <c r="B4" s="200"/>
      <c r="C4" s="209"/>
      <c r="D4" s="209"/>
      <c r="E4" s="209"/>
      <c r="F4" s="209"/>
      <c r="G4" s="119"/>
      <c r="H4" s="119"/>
      <c r="I4" s="119"/>
      <c r="J4" s="119"/>
      <c r="K4" s="119"/>
    </row>
    <row r="5" spans="1:16" s="129" customFormat="1" ht="31.95" customHeight="1" x14ac:dyDescent="0.3">
      <c r="A5" s="19"/>
      <c r="B5" s="212">
        <v>2015</v>
      </c>
      <c r="C5" s="212">
        <v>2016</v>
      </c>
      <c r="D5" s="212">
        <v>2017</v>
      </c>
      <c r="E5" s="212">
        <v>2018</v>
      </c>
      <c r="F5" s="212">
        <v>2019</v>
      </c>
      <c r="G5" s="212">
        <v>2020</v>
      </c>
      <c r="H5" s="212">
        <v>2021</v>
      </c>
      <c r="I5" s="212">
        <v>2022</v>
      </c>
      <c r="J5" s="213"/>
      <c r="K5" s="196"/>
      <c r="L5" s="358">
        <v>2022</v>
      </c>
    </row>
    <row r="6" spans="1:16" s="129" customFormat="1" ht="7.2" customHeight="1" x14ac:dyDescent="0.3">
      <c r="A6" s="40"/>
      <c r="G6" s="128"/>
      <c r="H6" s="14"/>
      <c r="I6" s="14"/>
      <c r="J6" s="14"/>
      <c r="K6" s="128"/>
      <c r="L6" s="160"/>
    </row>
    <row r="7" spans="1:16" s="129" customFormat="1" ht="14.4" customHeight="1" x14ac:dyDescent="0.3">
      <c r="A7" s="211" t="s">
        <v>142</v>
      </c>
      <c r="G7" s="128"/>
      <c r="H7" s="14"/>
      <c r="I7" s="14"/>
      <c r="J7" s="14"/>
      <c r="K7" s="128"/>
      <c r="L7" s="160"/>
    </row>
    <row r="8" spans="1:16" s="129" customFormat="1" ht="14.4" customHeight="1" x14ac:dyDescent="0.3">
      <c r="A8" s="146" t="s">
        <v>70</v>
      </c>
      <c r="B8" s="113" t="s">
        <v>3039</v>
      </c>
      <c r="C8" s="113" t="s">
        <v>3040</v>
      </c>
      <c r="D8" s="113" t="s">
        <v>3041</v>
      </c>
      <c r="E8" s="113" t="s">
        <v>3042</v>
      </c>
      <c r="F8" s="113" t="s">
        <v>3043</v>
      </c>
      <c r="G8" s="113" t="s">
        <v>3044</v>
      </c>
      <c r="H8" s="113" t="s">
        <v>3045</v>
      </c>
      <c r="I8" s="410">
        <f>VLOOKUP(L8,scpc22!$A:$E,2, FALSE)*100</f>
        <v>4.6606655547617697</v>
      </c>
      <c r="J8" s="113"/>
      <c r="K8" s="128"/>
      <c r="L8" s="345" t="s">
        <v>435</v>
      </c>
    </row>
    <row r="9" spans="1:16" s="129" customFormat="1" ht="14.4" customHeight="1" x14ac:dyDescent="0.3">
      <c r="A9" s="146" t="s">
        <v>72</v>
      </c>
      <c r="B9" s="113" t="s">
        <v>3046</v>
      </c>
      <c r="C9" s="113" t="s">
        <v>3047</v>
      </c>
      <c r="D9" s="113" t="s">
        <v>3048</v>
      </c>
      <c r="E9" s="113" t="s">
        <v>3049</v>
      </c>
      <c r="F9" s="113" t="s">
        <v>3050</v>
      </c>
      <c r="G9" s="113" t="s">
        <v>3051</v>
      </c>
      <c r="H9" s="113" t="s">
        <v>3052</v>
      </c>
      <c r="I9" s="410">
        <f>VLOOKUP(L9,scpc22!$A:$E,2, FALSE)*100</f>
        <v>8.20360145279178</v>
      </c>
      <c r="J9" s="113"/>
      <c r="K9" s="128"/>
      <c r="L9" s="345" t="s">
        <v>438</v>
      </c>
    </row>
    <row r="10" spans="1:16" s="129" customFormat="1" ht="14.4" customHeight="1" x14ac:dyDescent="0.3">
      <c r="A10" s="146" t="s">
        <v>147</v>
      </c>
      <c r="B10" s="113" t="s">
        <v>3053</v>
      </c>
      <c r="C10" s="113" t="s">
        <v>3054</v>
      </c>
      <c r="D10" s="113" t="s">
        <v>3055</v>
      </c>
      <c r="E10" s="113" t="s">
        <v>3056</v>
      </c>
      <c r="F10" s="113" t="s">
        <v>3057</v>
      </c>
      <c r="G10" s="113" t="s">
        <v>3058</v>
      </c>
      <c r="H10" s="113" t="s">
        <v>3059</v>
      </c>
      <c r="I10" s="410">
        <f>VLOOKUP(L10,scpc22!$A:$E,2, FALSE)*100</f>
        <v>18.460426312705501</v>
      </c>
      <c r="J10" s="113"/>
      <c r="K10" s="127"/>
      <c r="L10" s="345" t="s">
        <v>441</v>
      </c>
    </row>
    <row r="11" spans="1:16" s="127" customFormat="1" x14ac:dyDescent="0.3">
      <c r="A11" s="146" t="s">
        <v>148</v>
      </c>
      <c r="B11" s="113" t="s">
        <v>3060</v>
      </c>
      <c r="C11" s="113" t="s">
        <v>3061</v>
      </c>
      <c r="D11" s="113" t="s">
        <v>3062</v>
      </c>
      <c r="E11" s="113" t="s">
        <v>3063</v>
      </c>
      <c r="F11" s="113" t="s">
        <v>3064</v>
      </c>
      <c r="G11" s="113" t="s">
        <v>3065</v>
      </c>
      <c r="H11" s="113" t="s">
        <v>3066</v>
      </c>
      <c r="I11" s="410">
        <f>VLOOKUP(L11,scpc22!$A:$E,2, FALSE)*100</f>
        <v>25.988140649681</v>
      </c>
      <c r="J11" s="113"/>
      <c r="L11" s="345" t="s">
        <v>444</v>
      </c>
      <c r="M11" s="126"/>
      <c r="N11" s="126"/>
      <c r="O11" s="126"/>
      <c r="P11" s="126"/>
    </row>
    <row r="12" spans="1:16" x14ac:dyDescent="0.3">
      <c r="A12" s="146" t="s">
        <v>447</v>
      </c>
      <c r="B12" s="113" t="s">
        <v>2372</v>
      </c>
      <c r="C12" s="113" t="s">
        <v>3067</v>
      </c>
      <c r="D12" s="113" t="s">
        <v>3068</v>
      </c>
      <c r="E12" s="113" t="s">
        <v>3069</v>
      </c>
      <c r="F12" s="113" t="s">
        <v>3069</v>
      </c>
      <c r="G12" s="113" t="s">
        <v>3070</v>
      </c>
      <c r="H12" s="113" t="s">
        <v>3071</v>
      </c>
      <c r="I12" s="410">
        <f>VLOOKUP(L12,scpc22!$A:$E,2, FALSE)*100</f>
        <v>0.750478200618929</v>
      </c>
      <c r="J12" s="113"/>
      <c r="L12" s="345" t="s">
        <v>448</v>
      </c>
    </row>
    <row r="13" spans="1:16" x14ac:dyDescent="0.3">
      <c r="A13" s="146" t="s">
        <v>87</v>
      </c>
      <c r="B13" s="113" t="s">
        <v>3072</v>
      </c>
      <c r="C13" s="113" t="s">
        <v>3073</v>
      </c>
      <c r="D13" s="113" t="s">
        <v>3074</v>
      </c>
      <c r="E13" s="113" t="s">
        <v>3075</v>
      </c>
      <c r="F13" s="113" t="s">
        <v>3076</v>
      </c>
      <c r="G13" s="113" t="s">
        <v>3077</v>
      </c>
      <c r="H13" s="113" t="s">
        <v>3078</v>
      </c>
      <c r="I13" s="410">
        <f>VLOOKUP(L13,scpc22!$A:$E,2, FALSE)*100</f>
        <v>12.7771927017994</v>
      </c>
      <c r="J13" s="113"/>
      <c r="L13" s="345" t="s">
        <v>451</v>
      </c>
    </row>
    <row r="14" spans="1:16" x14ac:dyDescent="0.3">
      <c r="A14" s="146" t="s">
        <v>85</v>
      </c>
      <c r="B14" s="113" t="s">
        <v>3079</v>
      </c>
      <c r="C14" s="113" t="s">
        <v>3080</v>
      </c>
      <c r="D14" s="113" t="s">
        <v>3081</v>
      </c>
      <c r="E14" s="113" t="s">
        <v>3082</v>
      </c>
      <c r="F14" s="113" t="s">
        <v>3083</v>
      </c>
      <c r="G14" s="113" t="s">
        <v>3084</v>
      </c>
      <c r="H14" s="113" t="s">
        <v>3085</v>
      </c>
      <c r="I14" s="410">
        <f>VLOOKUP(L14,scpc22!$A:$E,2, FALSE)*100</f>
        <v>24.292895976439301</v>
      </c>
      <c r="J14" s="113"/>
      <c r="L14" s="345" t="s">
        <v>454</v>
      </c>
    </row>
    <row r="15" spans="1:16" x14ac:dyDescent="0.3">
      <c r="A15" s="146" t="s">
        <v>74</v>
      </c>
      <c r="B15" s="113" t="s">
        <v>3086</v>
      </c>
      <c r="C15" s="113" t="s">
        <v>2397</v>
      </c>
      <c r="D15" s="113" t="s">
        <v>3087</v>
      </c>
      <c r="E15" s="113" t="s">
        <v>2055</v>
      </c>
      <c r="F15" s="113" t="s">
        <v>2038</v>
      </c>
      <c r="G15" s="113" t="s">
        <v>3088</v>
      </c>
      <c r="H15" s="113" t="s">
        <v>3089</v>
      </c>
      <c r="I15" s="410">
        <f>VLOOKUP(L15,scpc22!$A:$E,2, FALSE)*100</f>
        <v>1.4110196116501601</v>
      </c>
      <c r="J15" s="113"/>
      <c r="L15" s="345" t="s">
        <v>457</v>
      </c>
    </row>
    <row r="16" spans="1:16" x14ac:dyDescent="0.3">
      <c r="A16" s="146" t="s">
        <v>460</v>
      </c>
      <c r="B16" s="113" t="s">
        <v>42</v>
      </c>
      <c r="C16" s="113" t="s">
        <v>42</v>
      </c>
      <c r="D16" s="113" t="s">
        <v>42</v>
      </c>
      <c r="E16" s="113" t="s">
        <v>42</v>
      </c>
      <c r="F16" s="113" t="s">
        <v>3090</v>
      </c>
      <c r="G16" s="113" t="s">
        <v>3091</v>
      </c>
      <c r="H16" s="113" t="s">
        <v>3092</v>
      </c>
      <c r="I16" s="410">
        <f>VLOOKUP(L16,scpc22!$A:$E,2, FALSE)*100</f>
        <v>1.1339702262831102</v>
      </c>
      <c r="J16" s="113"/>
      <c r="L16" s="345" t="s">
        <v>461</v>
      </c>
    </row>
    <row r="17" spans="1:12" x14ac:dyDescent="0.3">
      <c r="A17" s="146" t="s">
        <v>464</v>
      </c>
      <c r="B17" s="113" t="s">
        <v>42</v>
      </c>
      <c r="C17" s="113" t="s">
        <v>42</v>
      </c>
      <c r="D17" s="113" t="s">
        <v>42</v>
      </c>
      <c r="E17" s="113" t="s">
        <v>42</v>
      </c>
      <c r="F17" s="113" t="s">
        <v>3093</v>
      </c>
      <c r="G17" s="113" t="s">
        <v>3094</v>
      </c>
      <c r="H17" s="113" t="s">
        <v>2039</v>
      </c>
      <c r="I17" s="410">
        <f>VLOOKUP(L17,scpc22!$A:$E,2, FALSE)*100</f>
        <v>1.0674808227308199</v>
      </c>
      <c r="J17" s="113"/>
      <c r="L17" s="345" t="s">
        <v>465</v>
      </c>
    </row>
    <row r="18" spans="1:12" x14ac:dyDescent="0.3">
      <c r="A18" s="146" t="s">
        <v>468</v>
      </c>
      <c r="B18" s="113" t="s">
        <v>2403</v>
      </c>
      <c r="C18" s="113" t="s">
        <v>3095</v>
      </c>
      <c r="D18" s="113" t="s">
        <v>2913</v>
      </c>
      <c r="E18" s="113" t="s">
        <v>3096</v>
      </c>
      <c r="F18" s="113" t="s">
        <v>3097</v>
      </c>
      <c r="G18" s="113" t="s">
        <v>3098</v>
      </c>
      <c r="H18" s="113" t="s">
        <v>3099</v>
      </c>
      <c r="I18" s="410">
        <f>VLOOKUP(L18,scpc22!$A:$E,2, FALSE)*100</f>
        <v>1.2541284905380101</v>
      </c>
      <c r="J18" s="113"/>
      <c r="L18" s="345" t="s">
        <v>469</v>
      </c>
    </row>
    <row r="19" spans="1:12" ht="7.2" customHeight="1" x14ac:dyDescent="0.3">
      <c r="B19" s="113"/>
      <c r="C19" s="113"/>
      <c r="D19" s="113"/>
      <c r="E19" s="113"/>
      <c r="F19" s="113"/>
      <c r="G19" s="113"/>
      <c r="I19" s="411"/>
      <c r="L19" s="127"/>
    </row>
    <row r="20" spans="1:12" x14ac:dyDescent="0.3">
      <c r="A20" s="211" t="s">
        <v>926</v>
      </c>
      <c r="B20" s="113"/>
      <c r="C20" s="113"/>
      <c r="D20" s="113"/>
      <c r="E20" s="113"/>
      <c r="F20" s="113"/>
      <c r="G20" s="113"/>
      <c r="H20" s="134"/>
      <c r="I20" s="412"/>
      <c r="J20" s="134"/>
      <c r="L20" s="345"/>
    </row>
    <row r="21" spans="1:12" ht="16.95" customHeight="1" x14ac:dyDescent="0.3">
      <c r="A21" s="146" t="s">
        <v>70</v>
      </c>
      <c r="B21" s="113" t="s">
        <v>3100</v>
      </c>
      <c r="C21" s="113" t="s">
        <v>3101</v>
      </c>
      <c r="D21" s="113" t="s">
        <v>3102</v>
      </c>
      <c r="E21" s="113" t="s">
        <v>3103</v>
      </c>
      <c r="F21" s="113" t="s">
        <v>3104</v>
      </c>
      <c r="G21" s="113" t="s">
        <v>3105</v>
      </c>
      <c r="H21" s="113" t="s">
        <v>3106</v>
      </c>
      <c r="I21" s="410">
        <f>VLOOKUP(L21,scpc22!$A:$E,2, FALSE)*100</f>
        <v>18.9682902824661</v>
      </c>
      <c r="J21" s="113"/>
      <c r="L21" s="345" t="s">
        <v>436</v>
      </c>
    </row>
    <row r="22" spans="1:12" x14ac:dyDescent="0.3">
      <c r="A22" s="146" t="s">
        <v>72</v>
      </c>
      <c r="B22" s="113" t="s">
        <v>2392</v>
      </c>
      <c r="C22" s="113" t="s">
        <v>3107</v>
      </c>
      <c r="D22" s="113" t="s">
        <v>3108</v>
      </c>
      <c r="E22" s="113" t="s">
        <v>2193</v>
      </c>
      <c r="F22" s="113" t="s">
        <v>3109</v>
      </c>
      <c r="G22" s="113" t="s">
        <v>3110</v>
      </c>
      <c r="H22" s="113" t="s">
        <v>3111</v>
      </c>
      <c r="I22" s="410">
        <f>VLOOKUP(L22,scpc22!$A:$E,2, FALSE)*100</f>
        <v>2.3871233396900697</v>
      </c>
      <c r="J22" s="113"/>
      <c r="L22" s="345" t="s">
        <v>439</v>
      </c>
    </row>
    <row r="23" spans="1:12" x14ac:dyDescent="0.3">
      <c r="A23" s="146" t="s">
        <v>147</v>
      </c>
      <c r="B23" s="113" t="s">
        <v>3112</v>
      </c>
      <c r="C23" s="113" t="s">
        <v>3113</v>
      </c>
      <c r="D23" s="113" t="s">
        <v>3114</v>
      </c>
      <c r="E23" s="113" t="s">
        <v>3115</v>
      </c>
      <c r="F23" s="113" t="s">
        <v>3116</v>
      </c>
      <c r="G23" s="113" t="s">
        <v>3117</v>
      </c>
      <c r="H23" s="113" t="s">
        <v>3118</v>
      </c>
      <c r="I23" s="410">
        <f>VLOOKUP(L23,scpc22!$A:$E,2, FALSE)*100</f>
        <v>34.873893253736796</v>
      </c>
      <c r="J23" s="113"/>
      <c r="L23" s="345" t="s">
        <v>442</v>
      </c>
    </row>
    <row r="24" spans="1:12" x14ac:dyDescent="0.3">
      <c r="A24" s="146" t="s">
        <v>148</v>
      </c>
      <c r="B24" s="113" t="s">
        <v>3119</v>
      </c>
      <c r="C24" s="113" t="s">
        <v>3120</v>
      </c>
      <c r="D24" s="113" t="s">
        <v>3121</v>
      </c>
      <c r="E24" s="113" t="s">
        <v>3122</v>
      </c>
      <c r="F24" s="113" t="s">
        <v>3123</v>
      </c>
      <c r="G24" s="113" t="s">
        <v>3124</v>
      </c>
      <c r="H24" s="113" t="s">
        <v>3125</v>
      </c>
      <c r="I24" s="410">
        <f>VLOOKUP(L24,scpc22!$A:$E,2, FALSE)*100</f>
        <v>38.187361764397295</v>
      </c>
      <c r="J24" s="113"/>
      <c r="L24" s="345" t="s">
        <v>445</v>
      </c>
    </row>
    <row r="25" spans="1:12" x14ac:dyDescent="0.3">
      <c r="A25" s="146" t="s">
        <v>447</v>
      </c>
      <c r="B25" s="113" t="s">
        <v>3126</v>
      </c>
      <c r="C25" s="113" t="s">
        <v>3127</v>
      </c>
      <c r="D25" s="113" t="s">
        <v>3068</v>
      </c>
      <c r="E25" s="113" t="s">
        <v>3128</v>
      </c>
      <c r="F25" s="113" t="s">
        <v>3129</v>
      </c>
      <c r="G25" s="113" t="s">
        <v>3130</v>
      </c>
      <c r="H25" s="113" t="s">
        <v>3131</v>
      </c>
      <c r="I25" s="410">
        <f>VLOOKUP(L25,scpc22!$A:$E,2, FALSE)*100</f>
        <v>0.84865343419064199</v>
      </c>
      <c r="J25" s="113"/>
      <c r="L25" s="345" t="s">
        <v>449</v>
      </c>
    </row>
    <row r="26" spans="1:12" x14ac:dyDescent="0.3">
      <c r="A26" s="146" t="s">
        <v>87</v>
      </c>
      <c r="B26" s="113" t="s">
        <v>2372</v>
      </c>
      <c r="C26" s="113" t="s">
        <v>2404</v>
      </c>
      <c r="D26" s="113" t="s">
        <v>3132</v>
      </c>
      <c r="E26" s="113" t="s">
        <v>3133</v>
      </c>
      <c r="F26" s="113" t="s">
        <v>3022</v>
      </c>
      <c r="G26" s="113" t="s">
        <v>3134</v>
      </c>
      <c r="H26" s="113" t="s">
        <v>3013</v>
      </c>
      <c r="I26" s="410">
        <f>VLOOKUP(L26,scpc22!$A:$E,2, FALSE)*100</f>
        <v>0.45946739835531702</v>
      </c>
      <c r="J26" s="113"/>
      <c r="L26" s="345" t="s">
        <v>452</v>
      </c>
    </row>
    <row r="27" spans="1:12" x14ac:dyDescent="0.3">
      <c r="A27" s="146" t="s">
        <v>85</v>
      </c>
      <c r="B27" s="113" t="s">
        <v>3135</v>
      </c>
      <c r="C27" s="113" t="s">
        <v>2408</v>
      </c>
      <c r="D27" s="113" t="s">
        <v>2190</v>
      </c>
      <c r="E27" s="113" t="s">
        <v>2638</v>
      </c>
      <c r="F27" s="113" t="s">
        <v>2638</v>
      </c>
      <c r="G27" s="113" t="s">
        <v>2911</v>
      </c>
      <c r="H27" s="113" t="s">
        <v>2191</v>
      </c>
      <c r="I27" s="410">
        <f>VLOOKUP(L27,scpc22!$A:$E,2, FALSE)*100</f>
        <v>0.57515586624840898</v>
      </c>
      <c r="J27" s="113"/>
      <c r="L27" s="345" t="s">
        <v>455</v>
      </c>
    </row>
    <row r="28" spans="1:12" x14ac:dyDescent="0.3">
      <c r="A28" s="146" t="s">
        <v>74</v>
      </c>
      <c r="B28" s="113" t="s">
        <v>2398</v>
      </c>
      <c r="C28" s="113" t="s">
        <v>3135</v>
      </c>
      <c r="D28" s="113" t="s">
        <v>3136</v>
      </c>
      <c r="E28" s="113" t="s">
        <v>2190</v>
      </c>
      <c r="F28" s="113" t="s">
        <v>3137</v>
      </c>
      <c r="G28" s="113" t="s">
        <v>3013</v>
      </c>
      <c r="H28" s="113" t="s">
        <v>3136</v>
      </c>
      <c r="I28" s="410">
        <f>VLOOKUP(L28,scpc22!$A:$E,2, FALSE)*100</f>
        <v>0.57864616323881801</v>
      </c>
      <c r="J28" s="113"/>
      <c r="L28" s="345" t="s">
        <v>458</v>
      </c>
    </row>
    <row r="29" spans="1:12" x14ac:dyDescent="0.3">
      <c r="A29" s="146" t="s">
        <v>460</v>
      </c>
      <c r="B29" s="113" t="s">
        <v>42</v>
      </c>
      <c r="C29" s="113" t="s">
        <v>42</v>
      </c>
      <c r="D29" s="113" t="s">
        <v>42</v>
      </c>
      <c r="E29" s="113" t="s">
        <v>42</v>
      </c>
      <c r="F29" s="113" t="s">
        <v>3138</v>
      </c>
      <c r="G29" s="113" t="s">
        <v>3139</v>
      </c>
      <c r="H29" s="113" t="s">
        <v>3140</v>
      </c>
      <c r="I29" s="410">
        <f>VLOOKUP(L29,scpc22!$A:$E,2, FALSE)*100</f>
        <v>1.9223566423140301</v>
      </c>
      <c r="J29" s="113"/>
      <c r="L29" s="345" t="s">
        <v>462</v>
      </c>
    </row>
    <row r="30" spans="1:12" x14ac:dyDescent="0.3">
      <c r="A30" s="146" t="s">
        <v>464</v>
      </c>
      <c r="B30" s="113" t="s">
        <v>42</v>
      </c>
      <c r="C30" s="113" t="s">
        <v>42</v>
      </c>
      <c r="D30" s="113" t="s">
        <v>42</v>
      </c>
      <c r="E30" s="113" t="s">
        <v>42</v>
      </c>
      <c r="F30" s="113" t="s">
        <v>3090</v>
      </c>
      <c r="G30" s="113" t="s">
        <v>3141</v>
      </c>
      <c r="H30" s="113" t="s">
        <v>3024</v>
      </c>
      <c r="I30" s="410">
        <f>VLOOKUP(L30,scpc22!$A:$E,2, FALSE)*100</f>
        <v>0.105349598010268</v>
      </c>
      <c r="J30" s="113"/>
      <c r="L30" s="345" t="s">
        <v>466</v>
      </c>
    </row>
    <row r="31" spans="1:12" x14ac:dyDescent="0.3">
      <c r="A31" s="146" t="s">
        <v>468</v>
      </c>
      <c r="B31" s="113" t="s">
        <v>2400</v>
      </c>
      <c r="C31" s="113" t="s">
        <v>3142</v>
      </c>
      <c r="D31" s="113" t="s">
        <v>3024</v>
      </c>
      <c r="E31" s="113" t="s">
        <v>2427</v>
      </c>
      <c r="F31" s="113" t="s">
        <v>3143</v>
      </c>
      <c r="G31" s="113" t="s">
        <v>3144</v>
      </c>
      <c r="H31" s="113" t="s">
        <v>3023</v>
      </c>
      <c r="I31" s="410">
        <f>VLOOKUP(L31,scpc22!$A:$E,2, FALSE)*100</f>
        <v>1.0937022573520498</v>
      </c>
      <c r="J31" s="113"/>
      <c r="L31" s="345" t="s">
        <v>470</v>
      </c>
    </row>
    <row r="32" spans="1:12" ht="7.2" customHeight="1" x14ac:dyDescent="0.3">
      <c r="B32" s="113"/>
      <c r="C32" s="113"/>
      <c r="D32" s="113"/>
      <c r="E32" s="113"/>
      <c r="F32" s="113"/>
      <c r="G32" s="113"/>
      <c r="H32" s="126"/>
      <c r="I32" s="230"/>
      <c r="J32" s="126"/>
      <c r="L32" s="127"/>
    </row>
    <row r="33" spans="1:12" hidden="1" x14ac:dyDescent="0.3">
      <c r="B33" s="113"/>
      <c r="C33" s="113"/>
      <c r="D33" s="113"/>
      <c r="E33" s="113"/>
      <c r="F33" s="113"/>
      <c r="G33" s="113"/>
      <c r="H33" s="126"/>
      <c r="I33" s="230"/>
      <c r="J33" s="126"/>
      <c r="L33" s="127"/>
    </row>
    <row r="34" spans="1:12" hidden="1" x14ac:dyDescent="0.3">
      <c r="I34" s="411"/>
      <c r="L34" s="345"/>
    </row>
    <row r="35" spans="1:12" x14ac:dyDescent="0.3">
      <c r="A35" s="211" t="s">
        <v>434</v>
      </c>
      <c r="I35" s="411"/>
      <c r="L35" s="345"/>
    </row>
    <row r="36" spans="1:12" x14ac:dyDescent="0.3">
      <c r="A36" s="146" t="s">
        <v>70</v>
      </c>
      <c r="B36" s="113" t="s">
        <v>3145</v>
      </c>
      <c r="C36" s="113" t="s">
        <v>2372</v>
      </c>
      <c r="D36" s="113" t="s">
        <v>3142</v>
      </c>
      <c r="E36" s="113" t="s">
        <v>3142</v>
      </c>
      <c r="F36" s="113" t="s">
        <v>3146</v>
      </c>
      <c r="G36" s="113" t="s">
        <v>42</v>
      </c>
      <c r="H36" s="113" t="s">
        <v>3013</v>
      </c>
      <c r="I36" s="410">
        <f>VLOOKUP(L36,scpc22!$A:$E,2, FALSE)*100</f>
        <v>0.102690624937439</v>
      </c>
      <c r="J36" s="113"/>
      <c r="L36" s="345" t="s">
        <v>437</v>
      </c>
    </row>
    <row r="37" spans="1:12" x14ac:dyDescent="0.3">
      <c r="A37" s="146" t="s">
        <v>72</v>
      </c>
      <c r="B37" s="113" t="s">
        <v>2403</v>
      </c>
      <c r="C37" s="113" t="s">
        <v>2398</v>
      </c>
      <c r="D37" s="113" t="s">
        <v>3147</v>
      </c>
      <c r="E37" s="113" t="s">
        <v>3135</v>
      </c>
      <c r="F37" s="113" t="s">
        <v>42</v>
      </c>
      <c r="G37" s="113" t="s">
        <v>3148</v>
      </c>
      <c r="H37" s="113" t="s">
        <v>3024</v>
      </c>
      <c r="I37" s="410">
        <f>VLOOKUP(L37,scpc22!$A:$E,2, FALSE)*100</f>
        <v>8.578727153294359E-2</v>
      </c>
      <c r="J37" s="113"/>
      <c r="L37" s="345" t="s">
        <v>440</v>
      </c>
    </row>
    <row r="38" spans="1:12" x14ac:dyDescent="0.3">
      <c r="A38" s="146" t="s">
        <v>147</v>
      </c>
      <c r="B38" s="113" t="s">
        <v>3149</v>
      </c>
      <c r="C38" s="113" t="s">
        <v>3150</v>
      </c>
      <c r="D38" s="113" t="s">
        <v>3151</v>
      </c>
      <c r="E38" s="113" t="s">
        <v>3152</v>
      </c>
      <c r="F38" s="113" t="s">
        <v>3153</v>
      </c>
      <c r="G38" s="113" t="s">
        <v>3154</v>
      </c>
      <c r="H38" s="113" t="s">
        <v>3155</v>
      </c>
      <c r="I38" s="410">
        <f>VLOOKUP(L38,scpc22!$A:$E,2, FALSE)*100</f>
        <v>54.141765909614804</v>
      </c>
      <c r="J38" s="113"/>
      <c r="L38" s="345" t="s">
        <v>443</v>
      </c>
    </row>
    <row r="39" spans="1:12" x14ac:dyDescent="0.3">
      <c r="A39" s="146" t="s">
        <v>148</v>
      </c>
      <c r="B39" s="113" t="s">
        <v>3156</v>
      </c>
      <c r="C39" s="113" t="s">
        <v>3157</v>
      </c>
      <c r="D39" s="113" t="s">
        <v>3158</v>
      </c>
      <c r="E39" s="113" t="s">
        <v>3159</v>
      </c>
      <c r="F39" s="113" t="s">
        <v>3160</v>
      </c>
      <c r="G39" s="113" t="s">
        <v>3161</v>
      </c>
      <c r="H39" s="113" t="s">
        <v>3162</v>
      </c>
      <c r="I39" s="410">
        <f>VLOOKUP(L39,scpc22!$A:$E,2, FALSE)*100</f>
        <v>36.979853914735202</v>
      </c>
      <c r="J39" s="113"/>
      <c r="L39" s="345" t="s">
        <v>446</v>
      </c>
    </row>
    <row r="40" spans="1:12" x14ac:dyDescent="0.3">
      <c r="A40" s="146" t="s">
        <v>447</v>
      </c>
      <c r="B40" s="113" t="s">
        <v>3163</v>
      </c>
      <c r="C40" s="113" t="s">
        <v>3164</v>
      </c>
      <c r="D40" s="113" t="s">
        <v>3165</v>
      </c>
      <c r="E40" s="113" t="s">
        <v>3166</v>
      </c>
      <c r="F40" s="113" t="s">
        <v>3167</v>
      </c>
      <c r="G40" s="113" t="s">
        <v>3168</v>
      </c>
      <c r="H40" s="113" t="s">
        <v>3169</v>
      </c>
      <c r="I40" s="410">
        <f>VLOOKUP(L40,scpc22!$A:$E,2, FALSE)*100</f>
        <v>2.0899847396972699</v>
      </c>
      <c r="J40" s="113"/>
      <c r="L40" s="345" t="s">
        <v>450</v>
      </c>
    </row>
    <row r="41" spans="1:12" x14ac:dyDescent="0.3">
      <c r="A41" s="146" t="s">
        <v>87</v>
      </c>
      <c r="B41" s="113" t="s">
        <v>3170</v>
      </c>
      <c r="C41" s="113" t="s">
        <v>3171</v>
      </c>
      <c r="D41" s="113" t="s">
        <v>2430</v>
      </c>
      <c r="E41" s="113" t="s">
        <v>2618</v>
      </c>
      <c r="F41" s="113" t="s">
        <v>2191</v>
      </c>
      <c r="G41" s="113" t="s">
        <v>3025</v>
      </c>
      <c r="H41" s="113" t="s">
        <v>2039</v>
      </c>
      <c r="I41" s="410">
        <f>VLOOKUP(L41,scpc22!$A:$E,2, FALSE)*100</f>
        <v>0.55415498438643696</v>
      </c>
      <c r="J41" s="113"/>
      <c r="L41" s="345" t="s">
        <v>453</v>
      </c>
    </row>
    <row r="42" spans="1:12" x14ac:dyDescent="0.3">
      <c r="A42" s="146" t="s">
        <v>85</v>
      </c>
      <c r="B42" s="113" t="s">
        <v>2395</v>
      </c>
      <c r="C42" s="113" t="s">
        <v>2398</v>
      </c>
      <c r="D42" s="113" t="s">
        <v>3172</v>
      </c>
      <c r="E42" s="113" t="s">
        <v>3024</v>
      </c>
      <c r="F42" s="113" t="s">
        <v>2427</v>
      </c>
      <c r="G42" s="113" t="s">
        <v>3173</v>
      </c>
      <c r="H42" s="113" t="s">
        <v>2914</v>
      </c>
      <c r="I42" s="410">
        <f>VLOOKUP(L42,scpc22!$A:$E,2, FALSE)*100</f>
        <v>0.63446644160301802</v>
      </c>
      <c r="J42" s="113"/>
      <c r="L42" s="345" t="s">
        <v>456</v>
      </c>
    </row>
    <row r="43" spans="1:12" x14ac:dyDescent="0.3">
      <c r="A43" s="146" t="s">
        <v>74</v>
      </c>
      <c r="B43" s="113" t="s">
        <v>2479</v>
      </c>
      <c r="C43" s="113" t="s">
        <v>2372</v>
      </c>
      <c r="D43" s="113" t="s">
        <v>3135</v>
      </c>
      <c r="E43" s="113" t="s">
        <v>42</v>
      </c>
      <c r="F43" s="113" t="s">
        <v>42</v>
      </c>
      <c r="G43" s="113" t="s">
        <v>3174</v>
      </c>
      <c r="H43" s="113" t="s">
        <v>3135</v>
      </c>
      <c r="I43" s="410">
        <f>VLOOKUP(L43,scpc22!$A:$E,2, FALSE)*100</f>
        <v>0.10396024021462501</v>
      </c>
      <c r="J43" s="113"/>
      <c r="L43" s="345" t="s">
        <v>459</v>
      </c>
    </row>
    <row r="44" spans="1:12" x14ac:dyDescent="0.3">
      <c r="A44" s="146" t="s">
        <v>460</v>
      </c>
      <c r="B44" s="113" t="s">
        <v>42</v>
      </c>
      <c r="C44" s="113" t="s">
        <v>42</v>
      </c>
      <c r="D44" s="113" t="s">
        <v>42</v>
      </c>
      <c r="E44" s="113" t="s">
        <v>42</v>
      </c>
      <c r="F44" s="113" t="s">
        <v>3175</v>
      </c>
      <c r="G44" s="113" t="s">
        <v>3176</v>
      </c>
      <c r="H44" s="113" t="s">
        <v>3177</v>
      </c>
      <c r="I44" s="410">
        <f>VLOOKUP(L44,scpc22!$A:$E,2, FALSE)*100</f>
        <v>4.9983427552001993</v>
      </c>
      <c r="J44" s="113"/>
      <c r="L44" s="345" t="s">
        <v>463</v>
      </c>
    </row>
    <row r="45" spans="1:12" x14ac:dyDescent="0.3">
      <c r="A45" s="146" t="s">
        <v>464</v>
      </c>
      <c r="B45" s="113" t="s">
        <v>42</v>
      </c>
      <c r="C45" s="113" t="s">
        <v>42</v>
      </c>
      <c r="D45" s="113" t="s">
        <v>42</v>
      </c>
      <c r="E45" s="113" t="s">
        <v>42</v>
      </c>
      <c r="F45" s="113" t="s">
        <v>3174</v>
      </c>
      <c r="G45" s="113" t="s">
        <v>3178</v>
      </c>
      <c r="H45" s="113" t="s">
        <v>3142</v>
      </c>
      <c r="I45" s="410">
        <f>VLOOKUP(L45,scpc22!$A:$E,2, FALSE)*100</f>
        <v>2.0422805260058199E-2</v>
      </c>
      <c r="J45" s="113"/>
      <c r="L45" s="345" t="s">
        <v>467</v>
      </c>
    </row>
    <row r="46" spans="1:12" x14ac:dyDescent="0.3">
      <c r="A46" s="146" t="s">
        <v>468</v>
      </c>
      <c r="B46" s="113" t="s">
        <v>2817</v>
      </c>
      <c r="C46" s="113" t="s">
        <v>2350</v>
      </c>
      <c r="D46" s="113" t="s">
        <v>3135</v>
      </c>
      <c r="E46" s="113" t="s">
        <v>3146</v>
      </c>
      <c r="F46" s="113" t="s">
        <v>3138</v>
      </c>
      <c r="G46" s="113" t="s">
        <v>3179</v>
      </c>
      <c r="H46" s="113" t="s">
        <v>3180</v>
      </c>
      <c r="I46" s="410">
        <f>VLOOKUP(L46,scpc22!$A:$E,2, FALSE)*100</f>
        <v>0.28857031281797701</v>
      </c>
      <c r="J46" s="113"/>
      <c r="L46" s="345" t="s">
        <v>471</v>
      </c>
    </row>
    <row r="47" spans="1:12" ht="7.2" customHeight="1" x14ac:dyDescent="0.3">
      <c r="A47" s="42"/>
      <c r="B47" s="42"/>
      <c r="C47" s="42"/>
      <c r="D47" s="42"/>
      <c r="E47" s="42"/>
      <c r="F47" s="42"/>
      <c r="G47" s="214"/>
      <c r="H47" s="214"/>
      <c r="I47" s="214"/>
    </row>
  </sheetData>
  <mergeCells count="2">
    <mergeCell ref="A2:B2"/>
    <mergeCell ref="A3:B3"/>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31">
    <tabColor theme="8"/>
  </sheetPr>
  <dimension ref="A1:K103"/>
  <sheetViews>
    <sheetView showWhiteSpace="0" view="pageLayout" zoomScaleNormal="100" workbookViewId="0">
      <selection activeCell="B4" sqref="B4"/>
    </sheetView>
  </sheetViews>
  <sheetFormatPr defaultColWidth="9.33203125" defaultRowHeight="14.4" x14ac:dyDescent="0.3"/>
  <cols>
    <col min="1" max="1" width="38.33203125" customWidth="1"/>
    <col min="2" max="2" width="12.6640625" style="126" customWidth="1"/>
    <col min="3" max="3" width="12.6640625" style="49" customWidth="1"/>
    <col min="4" max="9" width="12.6640625" style="85" customWidth="1"/>
    <col min="10" max="10" width="16.6640625" style="90" bestFit="1" customWidth="1"/>
    <col min="11" max="11" width="13.5546875" bestFit="1" customWidth="1"/>
  </cols>
  <sheetData>
    <row r="1" spans="1:11" s="26" customFormat="1" ht="13.2" customHeight="1" x14ac:dyDescent="0.3">
      <c r="A1" s="175" t="s">
        <v>1960</v>
      </c>
      <c r="B1" s="175"/>
      <c r="C1" s="175"/>
      <c r="D1" s="175"/>
      <c r="E1" s="175"/>
      <c r="F1" s="175"/>
      <c r="G1" s="175"/>
      <c r="H1" s="175"/>
      <c r="I1" s="175"/>
      <c r="J1" s="114"/>
    </row>
    <row r="2" spans="1:11" s="26" customFormat="1" ht="15.75" customHeight="1" x14ac:dyDescent="0.3">
      <c r="A2" s="457" t="s">
        <v>26</v>
      </c>
      <c r="B2" s="457"/>
      <c r="C2" s="457"/>
      <c r="D2" s="175"/>
      <c r="E2" s="175"/>
      <c r="F2" s="175"/>
      <c r="G2" s="175"/>
      <c r="H2" s="175"/>
      <c r="I2" s="175"/>
      <c r="J2" s="114"/>
    </row>
    <row r="3" spans="1:11" s="18" customFormat="1" ht="13.2" customHeight="1" x14ac:dyDescent="0.3">
      <c r="A3" s="455" t="s">
        <v>220</v>
      </c>
      <c r="B3" s="455"/>
      <c r="C3" s="455"/>
      <c r="D3" s="204"/>
      <c r="E3" s="64"/>
      <c r="F3" s="64"/>
      <c r="G3" s="64"/>
      <c r="H3" s="64"/>
      <c r="I3" s="64"/>
      <c r="J3" s="119"/>
    </row>
    <row r="4" spans="1:11" ht="14.7" customHeight="1" x14ac:dyDescent="0.3">
      <c r="A4" s="22"/>
      <c r="B4" s="159">
        <v>2015</v>
      </c>
      <c r="C4" s="159">
        <v>2016</v>
      </c>
      <c r="D4" s="159">
        <v>2017</v>
      </c>
      <c r="E4" s="159">
        <v>2018</v>
      </c>
      <c r="F4" s="159">
        <v>2019</v>
      </c>
      <c r="G4" s="159">
        <v>2020</v>
      </c>
      <c r="H4" s="159">
        <v>2021</v>
      </c>
      <c r="I4" s="159">
        <v>2022</v>
      </c>
      <c r="J4" s="78"/>
      <c r="K4" s="78">
        <v>2022</v>
      </c>
    </row>
    <row r="5" spans="1:11" s="12" customFormat="1" ht="4.3499999999999996" customHeight="1" x14ac:dyDescent="0.3">
      <c r="A5" s="13"/>
      <c r="B5" s="13"/>
      <c r="C5" s="152"/>
      <c r="D5" s="152"/>
      <c r="E5" s="126"/>
      <c r="F5" s="126"/>
      <c r="G5" s="126"/>
      <c r="H5" s="126"/>
      <c r="I5" s="345"/>
      <c r="J5" s="127"/>
      <c r="K5" s="345"/>
    </row>
    <row r="6" spans="1:11" s="8" customFormat="1" ht="13.2" customHeight="1" x14ac:dyDescent="0.3">
      <c r="A6" s="81" t="s">
        <v>221</v>
      </c>
      <c r="B6" s="81"/>
      <c r="C6" s="124"/>
      <c r="D6" s="124"/>
      <c r="E6" s="126"/>
      <c r="F6" s="126"/>
      <c r="G6" s="126"/>
      <c r="H6" s="126"/>
      <c r="I6" s="345"/>
      <c r="J6" s="127"/>
      <c r="K6" s="345"/>
    </row>
    <row r="7" spans="1:11" ht="13.2" customHeight="1" x14ac:dyDescent="0.3">
      <c r="A7" s="70" t="s">
        <v>222</v>
      </c>
      <c r="B7" s="134" t="s">
        <v>3181</v>
      </c>
      <c r="C7" s="134" t="s">
        <v>3182</v>
      </c>
      <c r="D7" s="134" t="s">
        <v>3183</v>
      </c>
      <c r="E7" s="134" t="s">
        <v>3184</v>
      </c>
      <c r="F7" s="134" t="s">
        <v>3185</v>
      </c>
      <c r="G7" s="134" t="s">
        <v>3186</v>
      </c>
      <c r="H7" s="134" t="s">
        <v>3187</v>
      </c>
      <c r="I7" s="412">
        <f>VLOOKUP(K7,scpc22!$A:$E,2, FALSE)*100</f>
        <v>19.134940496767701</v>
      </c>
      <c r="J7" s="128"/>
      <c r="K7" s="128" t="s">
        <v>223</v>
      </c>
    </row>
    <row r="8" spans="1:11" ht="13.2" customHeight="1" x14ac:dyDescent="0.3">
      <c r="A8" s="70" t="s">
        <v>224</v>
      </c>
      <c r="B8" s="134" t="s">
        <v>3188</v>
      </c>
      <c r="C8" s="134" t="s">
        <v>3189</v>
      </c>
      <c r="D8" s="134" t="s">
        <v>3190</v>
      </c>
      <c r="E8" s="134" t="s">
        <v>3191</v>
      </c>
      <c r="F8" s="134" t="s">
        <v>3192</v>
      </c>
      <c r="G8" s="134" t="s">
        <v>3193</v>
      </c>
      <c r="H8" s="134" t="s">
        <v>3194</v>
      </c>
      <c r="I8" s="412">
        <f>VLOOKUP(K8,scpc22!$A:$E,2, FALSE)*100</f>
        <v>17.0798300076492</v>
      </c>
      <c r="J8" s="128"/>
      <c r="K8" s="128" t="s">
        <v>225</v>
      </c>
    </row>
    <row r="9" spans="1:11" ht="13.2" customHeight="1" x14ac:dyDescent="0.3">
      <c r="A9" s="70" t="s">
        <v>226</v>
      </c>
      <c r="B9" s="134" t="s">
        <v>3195</v>
      </c>
      <c r="C9" s="134" t="s">
        <v>3196</v>
      </c>
      <c r="D9" s="134" t="s">
        <v>3197</v>
      </c>
      <c r="E9" s="134" t="s">
        <v>3198</v>
      </c>
      <c r="F9" s="134" t="s">
        <v>3199</v>
      </c>
      <c r="G9" s="134" t="s">
        <v>3200</v>
      </c>
      <c r="H9" s="134" t="s">
        <v>3201</v>
      </c>
      <c r="I9" s="412">
        <f>VLOOKUP(K9,scpc22!$A:$E,2, FALSE)*100</f>
        <v>15.098232658868598</v>
      </c>
      <c r="J9" s="128"/>
      <c r="K9" s="128" t="s">
        <v>227</v>
      </c>
    </row>
    <row r="10" spans="1:11" ht="13.2" customHeight="1" x14ac:dyDescent="0.3">
      <c r="A10" s="70" t="s">
        <v>228</v>
      </c>
      <c r="B10" s="134" t="s">
        <v>3202</v>
      </c>
      <c r="C10" s="134" t="s">
        <v>3203</v>
      </c>
      <c r="D10" s="134" t="s">
        <v>3204</v>
      </c>
      <c r="E10" s="134" t="s">
        <v>3205</v>
      </c>
      <c r="F10" s="134" t="s">
        <v>3206</v>
      </c>
      <c r="G10" s="134" t="s">
        <v>3207</v>
      </c>
      <c r="H10" s="134" t="s">
        <v>3208</v>
      </c>
      <c r="I10" s="412">
        <f>VLOOKUP(K10,scpc22!$A:$E,2, FALSE)*100</f>
        <v>13.707930023914001</v>
      </c>
      <c r="J10" s="128"/>
      <c r="K10" s="128" t="s">
        <v>229</v>
      </c>
    </row>
    <row r="11" spans="1:11" ht="13.2" customHeight="1" x14ac:dyDescent="0.3">
      <c r="A11" s="70" t="s">
        <v>230</v>
      </c>
      <c r="B11" s="134" t="s">
        <v>3209</v>
      </c>
      <c r="C11" s="134" t="s">
        <v>3210</v>
      </c>
      <c r="D11" s="134" t="s">
        <v>3211</v>
      </c>
      <c r="E11" s="134" t="s">
        <v>3212</v>
      </c>
      <c r="F11" s="134" t="s">
        <v>3213</v>
      </c>
      <c r="G11" s="134" t="s">
        <v>3214</v>
      </c>
      <c r="H11" s="134" t="s">
        <v>3215</v>
      </c>
      <c r="I11" s="412">
        <f>VLOOKUP(K11,scpc22!$A:$E,2, FALSE)*100</f>
        <v>10.536596754661399</v>
      </c>
      <c r="J11" s="128"/>
      <c r="K11" s="128" t="s">
        <v>231</v>
      </c>
    </row>
    <row r="12" spans="1:11" ht="13.2" customHeight="1" x14ac:dyDescent="0.3">
      <c r="A12" s="53" t="s">
        <v>232</v>
      </c>
      <c r="B12" s="134" t="s">
        <v>3216</v>
      </c>
      <c r="C12" s="134" t="s">
        <v>3217</v>
      </c>
      <c r="D12" s="134" t="s">
        <v>3218</v>
      </c>
      <c r="E12" s="134" t="s">
        <v>2631</v>
      </c>
      <c r="F12" s="134" t="s">
        <v>3219</v>
      </c>
      <c r="G12" s="134" t="s">
        <v>3220</v>
      </c>
      <c r="H12" s="134" t="s">
        <v>3221</v>
      </c>
      <c r="I12" s="412">
        <f>VLOOKUP(K12,scpc22!$A:$E,2, FALSE)*100</f>
        <v>16.843893444502701</v>
      </c>
      <c r="J12" s="128"/>
      <c r="K12" s="128" t="s">
        <v>233</v>
      </c>
    </row>
    <row r="13" spans="1:11" ht="13.2" customHeight="1" x14ac:dyDescent="0.3">
      <c r="A13" s="53" t="s">
        <v>234</v>
      </c>
      <c r="B13" s="134" t="s">
        <v>3222</v>
      </c>
      <c r="C13" s="134" t="s">
        <v>3223</v>
      </c>
      <c r="D13" s="134" t="s">
        <v>3224</v>
      </c>
      <c r="E13" s="134" t="s">
        <v>3225</v>
      </c>
      <c r="F13" s="134" t="s">
        <v>3027</v>
      </c>
      <c r="G13" s="134" t="s">
        <v>3226</v>
      </c>
      <c r="H13" s="134" t="s">
        <v>3227</v>
      </c>
      <c r="I13" s="412">
        <f>VLOOKUP(K13,scpc22!$A:$E,2, FALSE)*100</f>
        <v>6.9811433894651902</v>
      </c>
      <c r="J13" s="130"/>
      <c r="K13" s="130" t="s">
        <v>235</v>
      </c>
    </row>
    <row r="14" spans="1:11" s="126" customFormat="1" ht="13.2" customHeight="1" x14ac:dyDescent="0.3">
      <c r="A14" s="53" t="s">
        <v>236</v>
      </c>
      <c r="B14" s="134" t="s">
        <v>3228</v>
      </c>
      <c r="C14" s="134" t="s">
        <v>2428</v>
      </c>
      <c r="D14" s="134" t="s">
        <v>3024</v>
      </c>
      <c r="E14" s="134" t="s">
        <v>3090</v>
      </c>
      <c r="F14" s="134" t="s">
        <v>2400</v>
      </c>
      <c r="G14" s="134" t="s">
        <v>3132</v>
      </c>
      <c r="H14" s="134" t="s">
        <v>2486</v>
      </c>
      <c r="I14" s="412">
        <f>VLOOKUP(K14,scpc22!$A:$E,2, FALSE)*100</f>
        <v>0.61743322417102398</v>
      </c>
      <c r="J14" s="130"/>
      <c r="K14" s="130" t="s">
        <v>237</v>
      </c>
    </row>
    <row r="15" spans="1:11" s="5" customFormat="1" ht="4.2" customHeight="1" x14ac:dyDescent="0.3">
      <c r="A15" s="16"/>
      <c r="B15" s="138"/>
      <c r="C15" s="138"/>
      <c r="D15" s="138"/>
      <c r="E15" s="126"/>
      <c r="F15" s="126"/>
      <c r="G15" s="126"/>
      <c r="H15" s="126"/>
      <c r="I15" s="230"/>
      <c r="J15" s="128"/>
      <c r="K15" s="128"/>
    </row>
    <row r="16" spans="1:11" s="27" customFormat="1" ht="13.2" customHeight="1" x14ac:dyDescent="0.25">
      <c r="A16" s="81" t="s">
        <v>238</v>
      </c>
      <c r="B16" s="134"/>
      <c r="C16" s="134"/>
      <c r="D16" s="134"/>
      <c r="I16" s="413"/>
      <c r="J16" s="87"/>
      <c r="K16" s="87"/>
    </row>
    <row r="17" spans="1:11" ht="13.2" customHeight="1" x14ac:dyDescent="0.3">
      <c r="A17" s="96" t="s">
        <v>239</v>
      </c>
      <c r="B17" s="134" t="s">
        <v>3229</v>
      </c>
      <c r="C17" s="134" t="s">
        <v>3230</v>
      </c>
      <c r="D17" s="134" t="s">
        <v>3231</v>
      </c>
      <c r="E17" s="134" t="s">
        <v>3232</v>
      </c>
      <c r="F17" s="134" t="s">
        <v>3233</v>
      </c>
      <c r="G17" s="134" t="s">
        <v>3234</v>
      </c>
      <c r="H17" s="134" t="s">
        <v>3235</v>
      </c>
      <c r="I17" s="412">
        <f>VLOOKUP(K17,scpc22!$A:$E,2, FALSE)*100</f>
        <v>57.403838755427806</v>
      </c>
      <c r="J17" s="127"/>
      <c r="K17" s="127" t="s">
        <v>240</v>
      </c>
    </row>
    <row r="18" spans="1:11" s="101" customFormat="1" ht="13.2" customHeight="1" x14ac:dyDescent="0.3">
      <c r="A18" s="96" t="s">
        <v>241</v>
      </c>
      <c r="B18" s="134" t="s">
        <v>2190</v>
      </c>
      <c r="C18" s="134" t="s">
        <v>2913</v>
      </c>
      <c r="D18" s="134" t="s">
        <v>3024</v>
      </c>
      <c r="E18" s="134" t="s">
        <v>3146</v>
      </c>
      <c r="F18" s="134" t="s">
        <v>3132</v>
      </c>
      <c r="G18" s="134" t="s">
        <v>3133</v>
      </c>
      <c r="H18" s="134" t="s">
        <v>2484</v>
      </c>
      <c r="I18" s="412">
        <f>VLOOKUP(K18,scpc22!$A:$E,2, FALSE)*100</f>
        <v>0.513366491108178</v>
      </c>
      <c r="J18" s="127"/>
      <c r="K18" s="127" t="s">
        <v>242</v>
      </c>
    </row>
    <row r="19" spans="1:11" s="101" customFormat="1" ht="13.2" customHeight="1" x14ac:dyDescent="0.3">
      <c r="A19" s="96" t="s">
        <v>243</v>
      </c>
      <c r="B19" s="134" t="s">
        <v>3236</v>
      </c>
      <c r="C19" s="134" t="s">
        <v>2057</v>
      </c>
      <c r="D19" s="134" t="s">
        <v>3133</v>
      </c>
      <c r="E19" s="134" t="s">
        <v>3143</v>
      </c>
      <c r="F19" s="134" t="s">
        <v>3237</v>
      </c>
      <c r="G19" s="134" t="s">
        <v>3238</v>
      </c>
      <c r="H19" s="134" t="s">
        <v>3239</v>
      </c>
      <c r="I19" s="412">
        <f>VLOOKUP(K19,scpc22!$A:$E,2, FALSE)*100</f>
        <v>0.70641507810596105</v>
      </c>
      <c r="J19" s="127"/>
      <c r="K19" s="127" t="s">
        <v>244</v>
      </c>
    </row>
    <row r="20" spans="1:11" s="101" customFormat="1" ht="13.2" customHeight="1" x14ac:dyDescent="0.3">
      <c r="A20" s="96" t="s">
        <v>245</v>
      </c>
      <c r="B20" s="134" t="s">
        <v>3240</v>
      </c>
      <c r="C20" s="134" t="s">
        <v>3241</v>
      </c>
      <c r="D20" s="134" t="s">
        <v>3242</v>
      </c>
      <c r="E20" s="134" t="s">
        <v>3243</v>
      </c>
      <c r="F20" s="134" t="s">
        <v>3244</v>
      </c>
      <c r="G20" s="134" t="s">
        <v>3245</v>
      </c>
      <c r="H20" s="134" t="s">
        <v>3246</v>
      </c>
      <c r="I20" s="412">
        <f>VLOOKUP(K20,scpc22!$A:$E,2, FALSE)*100</f>
        <v>5.2846229417095003</v>
      </c>
      <c r="J20" s="127"/>
      <c r="K20" s="127" t="s">
        <v>246</v>
      </c>
    </row>
    <row r="21" spans="1:11" s="3" customFormat="1" ht="13.2" customHeight="1" x14ac:dyDescent="0.3">
      <c r="A21" s="96" t="s">
        <v>247</v>
      </c>
      <c r="B21" s="134" t="s">
        <v>3247</v>
      </c>
      <c r="C21" s="134" t="s">
        <v>3248</v>
      </c>
      <c r="D21" s="134" t="s">
        <v>3249</v>
      </c>
      <c r="E21" s="134" t="s">
        <v>3250</v>
      </c>
      <c r="F21" s="134" t="s">
        <v>3251</v>
      </c>
      <c r="G21" s="134" t="s">
        <v>3252</v>
      </c>
      <c r="H21" s="134" t="s">
        <v>3253</v>
      </c>
      <c r="I21" s="412">
        <f>VLOOKUP(K21,scpc22!$A:$E,2, FALSE)*100</f>
        <v>17.697005695843401</v>
      </c>
      <c r="J21" s="127"/>
      <c r="K21" s="127" t="s">
        <v>248</v>
      </c>
    </row>
    <row r="22" spans="1:11" s="3" customFormat="1" ht="13.2" customHeight="1" x14ac:dyDescent="0.3">
      <c r="A22" s="96" t="s">
        <v>249</v>
      </c>
      <c r="B22" s="134" t="s">
        <v>3254</v>
      </c>
      <c r="C22" s="134" t="s">
        <v>2857</v>
      </c>
      <c r="D22" s="134" t="s">
        <v>2605</v>
      </c>
      <c r="E22" s="134" t="s">
        <v>3255</v>
      </c>
      <c r="F22" s="134" t="s">
        <v>3256</v>
      </c>
      <c r="G22" s="134" t="s">
        <v>3257</v>
      </c>
      <c r="H22" s="134" t="s">
        <v>3258</v>
      </c>
      <c r="I22" s="412">
        <f>VLOOKUP(K22,scpc22!$A:$E,2, FALSE)*100</f>
        <v>5.38342170947488</v>
      </c>
      <c r="J22" s="127"/>
      <c r="K22" s="127" t="s">
        <v>250</v>
      </c>
    </row>
    <row r="23" spans="1:11" ht="13.2" customHeight="1" x14ac:dyDescent="0.3">
      <c r="A23" s="96" t="s">
        <v>29</v>
      </c>
      <c r="B23" s="134" t="s">
        <v>3259</v>
      </c>
      <c r="C23" s="134" t="s">
        <v>3045</v>
      </c>
      <c r="D23" s="134" t="s">
        <v>3260</v>
      </c>
      <c r="E23" s="134" t="s">
        <v>3260</v>
      </c>
      <c r="F23" s="134" t="s">
        <v>3261</v>
      </c>
      <c r="G23" s="134" t="s">
        <v>3262</v>
      </c>
      <c r="H23" s="134" t="s">
        <v>3263</v>
      </c>
      <c r="I23" s="412">
        <f>VLOOKUP(K23,scpc22!$A:$E,2, FALSE)*100</f>
        <v>5.9636778355525202</v>
      </c>
      <c r="J23" s="127"/>
      <c r="K23" s="127" t="s">
        <v>251</v>
      </c>
    </row>
    <row r="24" spans="1:11" s="101" customFormat="1" ht="13.2" customHeight="1" x14ac:dyDescent="0.3">
      <c r="A24" s="96" t="s">
        <v>252</v>
      </c>
      <c r="B24" s="134" t="s">
        <v>3264</v>
      </c>
      <c r="C24" s="134" t="s">
        <v>3265</v>
      </c>
      <c r="D24" s="134" t="s">
        <v>3266</v>
      </c>
      <c r="E24" s="134" t="s">
        <v>3267</v>
      </c>
      <c r="F24" s="134" t="s">
        <v>3268</v>
      </c>
      <c r="G24" s="134" t="s">
        <v>3269</v>
      </c>
      <c r="H24" s="134" t="s">
        <v>3270</v>
      </c>
      <c r="I24" s="412">
        <f>VLOOKUP(K24,scpc22!$A:$E,2, FALSE)*100</f>
        <v>7.0476514927775904</v>
      </c>
      <c r="J24" s="127"/>
      <c r="K24" s="127" t="s">
        <v>253</v>
      </c>
    </row>
    <row r="25" spans="1:11" s="12" customFormat="1" ht="3.6" customHeight="1" x14ac:dyDescent="0.3">
      <c r="A25" s="142"/>
      <c r="B25" s="142"/>
      <c r="C25" s="143"/>
      <c r="D25" s="143"/>
      <c r="E25" s="143"/>
      <c r="F25" s="143"/>
      <c r="G25" s="143"/>
      <c r="H25" s="143"/>
      <c r="I25" s="143"/>
      <c r="J25" s="127"/>
    </row>
    <row r="26" spans="1:11" s="3" customFormat="1" ht="4.3499999999999996" customHeight="1" x14ac:dyDescent="0.3">
      <c r="A26" s="23"/>
      <c r="B26" s="23"/>
      <c r="C26" s="23"/>
      <c r="D26" s="111"/>
      <c r="E26" s="111"/>
      <c r="F26" s="111"/>
      <c r="G26" s="111"/>
      <c r="H26" s="111"/>
      <c r="I26" s="111"/>
      <c r="J26" s="127"/>
    </row>
    <row r="27" spans="1:11" ht="11.7" customHeight="1" x14ac:dyDescent="0.3">
      <c r="A27" s="490" t="s">
        <v>254</v>
      </c>
      <c r="B27" s="490"/>
      <c r="C27" s="490"/>
      <c r="D27" s="490"/>
      <c r="E27" s="490"/>
      <c r="F27" s="205"/>
      <c r="G27" s="205"/>
      <c r="H27" s="205"/>
      <c r="I27" s="352"/>
      <c r="J27" s="127"/>
    </row>
    <row r="28" spans="1:11" s="43" customFormat="1" ht="24.6" customHeight="1" x14ac:dyDescent="0.3">
      <c r="A28" s="491" t="s">
        <v>255</v>
      </c>
      <c r="B28" s="491"/>
      <c r="C28" s="491"/>
      <c r="D28" s="491"/>
      <c r="E28" s="491"/>
      <c r="F28" s="491"/>
      <c r="G28" s="491"/>
      <c r="H28" s="491"/>
      <c r="I28" s="353"/>
      <c r="J28" s="127"/>
    </row>
    <row r="29" spans="1:11" ht="14.7" customHeight="1" x14ac:dyDescent="0.3">
      <c r="A29" s="490"/>
      <c r="B29" s="490"/>
      <c r="C29" s="490"/>
      <c r="D29" s="206"/>
      <c r="E29" s="206"/>
      <c r="F29" s="206"/>
      <c r="G29" s="206"/>
      <c r="H29" s="206"/>
      <c r="I29" s="354"/>
      <c r="J29" s="128"/>
    </row>
    <row r="30" spans="1:11" ht="11.7" customHeight="1" x14ac:dyDescent="0.3">
      <c r="A30" s="4"/>
      <c r="B30" s="4"/>
      <c r="C30" s="51"/>
      <c r="D30" s="112"/>
      <c r="E30" s="112"/>
      <c r="F30" s="112"/>
      <c r="G30" s="112"/>
      <c r="H30" s="112"/>
      <c r="I30" s="112"/>
      <c r="J30" s="127"/>
    </row>
    <row r="31" spans="1:11" s="3" customFormat="1" x14ac:dyDescent="0.3">
      <c r="A31" s="118"/>
      <c r="B31" s="118"/>
      <c r="C31" s="51"/>
      <c r="D31" s="112"/>
      <c r="E31" s="112"/>
      <c r="F31" s="112"/>
      <c r="G31" s="112"/>
      <c r="H31" s="112"/>
      <c r="I31" s="112"/>
      <c r="J31" s="127"/>
    </row>
    <row r="32" spans="1:11" s="3" customFormat="1" x14ac:dyDescent="0.3">
      <c r="A32" s="118"/>
      <c r="B32" s="118"/>
      <c r="C32" s="51"/>
      <c r="D32" s="112"/>
      <c r="E32" s="112"/>
      <c r="F32" s="112"/>
      <c r="G32" s="112"/>
      <c r="H32" s="112"/>
      <c r="I32" s="112"/>
      <c r="J32" s="127"/>
    </row>
    <row r="33" spans="1:10" s="3" customFormat="1" x14ac:dyDescent="0.3">
      <c r="A33" s="118"/>
      <c r="B33" s="118"/>
      <c r="C33" s="51"/>
      <c r="D33" s="112"/>
      <c r="E33" s="112"/>
      <c r="F33" s="112"/>
      <c r="G33" s="112"/>
      <c r="H33" s="112"/>
      <c r="I33" s="112"/>
      <c r="J33" s="127"/>
    </row>
    <row r="34" spans="1:10" s="3" customFormat="1" x14ac:dyDescent="0.3">
      <c r="A34" s="118"/>
      <c r="B34" s="118"/>
      <c r="C34" s="51"/>
      <c r="D34" s="112"/>
      <c r="E34" s="112"/>
      <c r="F34" s="112"/>
      <c r="G34" s="112"/>
      <c r="H34" s="112"/>
      <c r="I34" s="112"/>
      <c r="J34" s="127"/>
    </row>
    <row r="35" spans="1:10" x14ac:dyDescent="0.3">
      <c r="A35" s="118"/>
      <c r="B35" s="118"/>
      <c r="C35" s="51"/>
      <c r="D35" s="112"/>
      <c r="E35" s="112"/>
      <c r="F35" s="112"/>
      <c r="G35" s="112"/>
      <c r="H35" s="112"/>
      <c r="I35" s="112"/>
      <c r="J35" s="127"/>
    </row>
    <row r="36" spans="1:10" s="3" customFormat="1" x14ac:dyDescent="0.3">
      <c r="A36" s="129"/>
      <c r="B36" s="129"/>
      <c r="C36" s="51"/>
      <c r="D36" s="112"/>
      <c r="E36" s="112"/>
      <c r="F36" s="112"/>
      <c r="G36" s="112"/>
      <c r="H36" s="112"/>
      <c r="I36" s="112"/>
      <c r="J36" s="127"/>
    </row>
    <row r="37" spans="1:10" x14ac:dyDescent="0.3">
      <c r="A37" s="129"/>
      <c r="B37" s="129"/>
      <c r="C37" s="51"/>
      <c r="D37" s="112"/>
      <c r="E37" s="112"/>
      <c r="F37" s="112"/>
      <c r="G37" s="112"/>
      <c r="H37" s="112"/>
      <c r="I37" s="112"/>
      <c r="J37" s="127"/>
    </row>
    <row r="38" spans="1:10" x14ac:dyDescent="0.3">
      <c r="A38" s="129"/>
      <c r="B38" s="129"/>
      <c r="C38" s="51"/>
      <c r="D38" s="112"/>
      <c r="E38" s="112"/>
      <c r="F38" s="112"/>
      <c r="G38" s="112"/>
      <c r="H38" s="112"/>
      <c r="I38" s="112"/>
      <c r="J38" s="127"/>
    </row>
    <row r="39" spans="1:10" x14ac:dyDescent="0.3">
      <c r="A39" s="129"/>
      <c r="B39" s="129"/>
      <c r="C39" s="51"/>
      <c r="D39" s="112"/>
      <c r="E39" s="112"/>
      <c r="F39" s="112"/>
      <c r="G39" s="112"/>
      <c r="H39" s="112"/>
      <c r="I39" s="112"/>
      <c r="J39" s="127"/>
    </row>
    <row r="40" spans="1:10" s="9" customFormat="1" x14ac:dyDescent="0.3">
      <c r="A40" s="129"/>
      <c r="B40" s="129"/>
      <c r="C40" s="51"/>
      <c r="D40" s="112"/>
      <c r="E40" s="112"/>
      <c r="F40" s="112"/>
      <c r="G40" s="112"/>
      <c r="H40" s="112"/>
      <c r="I40" s="112"/>
      <c r="J40" s="128"/>
    </row>
    <row r="41" spans="1:10" s="9" customFormat="1" x14ac:dyDescent="0.3">
      <c r="A41" s="129"/>
      <c r="B41" s="129"/>
      <c r="C41" s="51"/>
      <c r="D41" s="112"/>
      <c r="E41" s="112"/>
      <c r="F41" s="112"/>
      <c r="G41" s="112"/>
      <c r="H41" s="112"/>
      <c r="I41" s="112"/>
      <c r="J41" s="128"/>
    </row>
    <row r="42" spans="1:10" s="9" customFormat="1" x14ac:dyDescent="0.3">
      <c r="A42" s="129"/>
      <c r="B42" s="129"/>
      <c r="C42" s="51"/>
      <c r="D42" s="112"/>
      <c r="E42" s="112"/>
      <c r="F42" s="112"/>
      <c r="G42" s="112"/>
      <c r="H42" s="112"/>
      <c r="I42" s="112"/>
      <c r="J42" s="128"/>
    </row>
    <row r="43" spans="1:10" s="9" customFormat="1" x14ac:dyDescent="0.3">
      <c r="A43" s="129"/>
      <c r="B43" s="129"/>
      <c r="C43" s="51"/>
      <c r="D43" s="112"/>
      <c r="E43" s="112"/>
      <c r="F43" s="112"/>
      <c r="G43" s="112"/>
      <c r="H43" s="112"/>
      <c r="I43" s="112"/>
      <c r="J43" s="128"/>
    </row>
    <row r="44" spans="1:10" s="9" customFormat="1" x14ac:dyDescent="0.3">
      <c r="A44" s="129"/>
      <c r="B44" s="129"/>
      <c r="C44" s="51"/>
      <c r="D44" s="112"/>
      <c r="E44" s="112"/>
      <c r="F44" s="112"/>
      <c r="G44" s="112"/>
      <c r="H44" s="112"/>
      <c r="I44" s="112"/>
      <c r="J44" s="128"/>
    </row>
    <row r="45" spans="1:10" s="9" customFormat="1" x14ac:dyDescent="0.3">
      <c r="A45" s="129"/>
      <c r="B45" s="129"/>
      <c r="C45" s="51"/>
      <c r="D45" s="112"/>
      <c r="E45" s="112"/>
      <c r="F45" s="112"/>
      <c r="G45" s="112"/>
      <c r="H45" s="112"/>
      <c r="I45" s="112"/>
      <c r="J45" s="128"/>
    </row>
    <row r="46" spans="1:10" s="9" customFormat="1" x14ac:dyDescent="0.3">
      <c r="A46" s="129"/>
      <c r="B46" s="129"/>
      <c r="C46" s="51"/>
      <c r="D46" s="112"/>
      <c r="E46" s="112"/>
      <c r="F46" s="112"/>
      <c r="G46" s="112"/>
      <c r="H46" s="112"/>
      <c r="I46" s="112"/>
      <c r="J46" s="128"/>
    </row>
    <row r="47" spans="1:10" s="9" customFormat="1" x14ac:dyDescent="0.3">
      <c r="A47" s="129"/>
      <c r="B47" s="129"/>
      <c r="C47" s="51"/>
      <c r="D47" s="112"/>
      <c r="E47" s="112"/>
      <c r="F47" s="112"/>
      <c r="G47" s="112"/>
      <c r="H47" s="112"/>
      <c r="I47" s="112"/>
      <c r="J47" s="128"/>
    </row>
    <row r="48" spans="1:10" s="9" customFormat="1" x14ac:dyDescent="0.3">
      <c r="A48" s="129"/>
      <c r="B48" s="129"/>
      <c r="C48" s="51"/>
      <c r="D48" s="112"/>
      <c r="E48" s="112"/>
      <c r="F48" s="112"/>
      <c r="G48" s="112"/>
      <c r="H48" s="112"/>
      <c r="I48" s="112"/>
      <c r="J48" s="128"/>
    </row>
    <row r="49" spans="1:10" s="2" customFormat="1" x14ac:dyDescent="0.3">
      <c r="A49" s="129"/>
      <c r="B49" s="129"/>
      <c r="C49" s="51"/>
      <c r="D49" s="112"/>
      <c r="E49" s="112"/>
      <c r="F49" s="112"/>
      <c r="G49" s="112"/>
      <c r="H49" s="112"/>
      <c r="I49" s="112"/>
      <c r="J49" s="128"/>
    </row>
    <row r="50" spans="1:10" s="2" customFormat="1" x14ac:dyDescent="0.3">
      <c r="A50" s="129"/>
      <c r="B50" s="129"/>
      <c r="C50" s="51"/>
      <c r="D50" s="112"/>
      <c r="E50" s="112"/>
      <c r="F50" s="112"/>
      <c r="G50" s="112"/>
      <c r="H50" s="112"/>
      <c r="I50" s="112"/>
      <c r="J50" s="128"/>
    </row>
    <row r="51" spans="1:10" s="2" customFormat="1" x14ac:dyDescent="0.3">
      <c r="A51" s="129"/>
      <c r="B51" s="129"/>
      <c r="C51" s="51"/>
      <c r="D51" s="112"/>
      <c r="E51" s="112"/>
      <c r="F51" s="112"/>
      <c r="G51" s="112"/>
      <c r="H51" s="112"/>
      <c r="I51" s="112"/>
      <c r="J51" s="128"/>
    </row>
    <row r="52" spans="1:10" s="2" customFormat="1" x14ac:dyDescent="0.3">
      <c r="A52" s="129"/>
      <c r="B52" s="129"/>
      <c r="C52" s="51"/>
      <c r="D52" s="112"/>
      <c r="E52" s="112"/>
      <c r="F52" s="112"/>
      <c r="G52" s="112"/>
      <c r="H52" s="112"/>
      <c r="I52" s="112"/>
      <c r="J52" s="128"/>
    </row>
    <row r="53" spans="1:10" s="2" customFormat="1" x14ac:dyDescent="0.3">
      <c r="A53" s="129"/>
      <c r="B53" s="129"/>
      <c r="C53" s="51"/>
      <c r="D53" s="112"/>
      <c r="E53" s="112"/>
      <c r="F53" s="112"/>
      <c r="G53" s="112"/>
      <c r="H53" s="112"/>
      <c r="I53" s="112"/>
      <c r="J53" s="128"/>
    </row>
    <row r="54" spans="1:10" s="2" customFormat="1" x14ac:dyDescent="0.3">
      <c r="A54" s="129"/>
      <c r="B54" s="129"/>
      <c r="C54" s="51"/>
      <c r="D54" s="112"/>
      <c r="E54" s="112"/>
      <c r="F54" s="112"/>
      <c r="G54" s="112"/>
      <c r="H54" s="112"/>
      <c r="I54" s="112"/>
      <c r="J54" s="128"/>
    </row>
    <row r="55" spans="1:10" s="2" customFormat="1" x14ac:dyDescent="0.3">
      <c r="A55" s="129"/>
      <c r="B55" s="129"/>
      <c r="C55" s="51"/>
      <c r="D55" s="112"/>
      <c r="E55" s="112"/>
      <c r="F55" s="112"/>
      <c r="G55" s="112"/>
      <c r="H55" s="112"/>
      <c r="I55" s="112"/>
      <c r="J55" s="128"/>
    </row>
    <row r="56" spans="1:10" x14ac:dyDescent="0.3">
      <c r="A56" s="129"/>
      <c r="B56" s="129"/>
      <c r="C56" s="93"/>
      <c r="D56" s="121"/>
      <c r="E56" s="121"/>
      <c r="F56" s="121"/>
      <c r="G56" s="121"/>
      <c r="H56" s="121"/>
      <c r="I56" s="121"/>
      <c r="J56" s="127"/>
    </row>
    <row r="57" spans="1:10" x14ac:dyDescent="0.3">
      <c r="A57" s="129"/>
      <c r="B57" s="129"/>
      <c r="C57" s="93"/>
      <c r="D57" s="121"/>
      <c r="E57" s="121"/>
      <c r="F57" s="121"/>
      <c r="G57" s="121"/>
      <c r="H57" s="121"/>
      <c r="I57" s="121"/>
      <c r="J57" s="127"/>
    </row>
    <row r="58" spans="1:10" x14ac:dyDescent="0.3">
      <c r="A58" s="129"/>
      <c r="B58" s="129"/>
      <c r="C58" s="93"/>
      <c r="D58" s="121"/>
      <c r="E58" s="121"/>
      <c r="F58" s="121"/>
      <c r="G58" s="121"/>
      <c r="H58" s="121"/>
      <c r="I58" s="121"/>
      <c r="J58" s="127"/>
    </row>
    <row r="59" spans="1:10" x14ac:dyDescent="0.3">
      <c r="A59" s="129"/>
      <c r="B59" s="129"/>
      <c r="C59" s="93"/>
      <c r="D59" s="121"/>
      <c r="E59" s="121"/>
      <c r="F59" s="121"/>
      <c r="G59" s="121"/>
      <c r="H59" s="121"/>
      <c r="I59" s="121"/>
    </row>
    <row r="60" spans="1:10" x14ac:dyDescent="0.3">
      <c r="A60" s="129"/>
      <c r="B60" s="129"/>
      <c r="C60" s="93"/>
      <c r="D60" s="121"/>
      <c r="E60" s="121"/>
      <c r="F60" s="121"/>
      <c r="G60" s="121"/>
      <c r="H60" s="121"/>
      <c r="I60" s="121"/>
    </row>
    <row r="61" spans="1:10" x14ac:dyDescent="0.3">
      <c r="A61" s="129"/>
      <c r="B61" s="129"/>
      <c r="C61" s="93"/>
      <c r="D61" s="121"/>
      <c r="E61" s="121"/>
      <c r="F61" s="121"/>
      <c r="G61" s="121"/>
      <c r="H61" s="121"/>
      <c r="I61" s="121"/>
    </row>
    <row r="62" spans="1:10" x14ac:dyDescent="0.3">
      <c r="A62" s="129"/>
      <c r="B62" s="129"/>
      <c r="C62" s="93"/>
      <c r="D62" s="121"/>
      <c r="E62" s="121"/>
      <c r="F62" s="121"/>
      <c r="G62" s="121"/>
      <c r="H62" s="121"/>
      <c r="I62" s="121"/>
    </row>
    <row r="63" spans="1:10" x14ac:dyDescent="0.3">
      <c r="A63" s="129"/>
      <c r="B63" s="129"/>
      <c r="C63" s="93"/>
      <c r="D63" s="121"/>
      <c r="E63" s="121"/>
      <c r="F63" s="121"/>
      <c r="G63" s="121"/>
      <c r="H63" s="121"/>
      <c r="I63" s="121"/>
    </row>
    <row r="64" spans="1:10" x14ac:dyDescent="0.3">
      <c r="A64" s="129"/>
      <c r="B64" s="129"/>
      <c r="C64" s="93"/>
      <c r="D64" s="121"/>
      <c r="E64" s="121"/>
      <c r="F64" s="121"/>
      <c r="G64" s="121"/>
      <c r="H64" s="121"/>
      <c r="I64" s="121"/>
    </row>
    <row r="65" spans="1:9" x14ac:dyDescent="0.3">
      <c r="A65" s="129"/>
      <c r="B65" s="129"/>
      <c r="C65" s="93"/>
      <c r="D65" s="121"/>
      <c r="E65" s="121"/>
      <c r="F65" s="121"/>
      <c r="G65" s="121"/>
      <c r="H65" s="121"/>
      <c r="I65" s="121"/>
    </row>
    <row r="66" spans="1:9" x14ac:dyDescent="0.3">
      <c r="A66" s="129"/>
      <c r="B66" s="129"/>
      <c r="C66" s="93"/>
      <c r="D66" s="121"/>
      <c r="E66" s="121"/>
      <c r="F66" s="121"/>
      <c r="G66" s="121"/>
      <c r="H66" s="121"/>
      <c r="I66" s="121"/>
    </row>
    <row r="67" spans="1:9" x14ac:dyDescent="0.3">
      <c r="A67" s="129"/>
      <c r="B67" s="129"/>
      <c r="C67" s="93"/>
      <c r="D67" s="121"/>
      <c r="E67" s="121"/>
      <c r="F67" s="121"/>
      <c r="G67" s="121"/>
      <c r="H67" s="121"/>
      <c r="I67" s="121"/>
    </row>
    <row r="68" spans="1:9" x14ac:dyDescent="0.3">
      <c r="A68" s="129"/>
      <c r="B68" s="129"/>
      <c r="C68" s="93"/>
      <c r="D68" s="121"/>
      <c r="E68" s="121"/>
      <c r="F68" s="121"/>
      <c r="G68" s="121"/>
      <c r="H68" s="121"/>
      <c r="I68" s="121"/>
    </row>
    <row r="69" spans="1:9" x14ac:dyDescent="0.3">
      <c r="A69" s="129"/>
      <c r="B69" s="129"/>
      <c r="C69" s="93"/>
      <c r="D69" s="121"/>
      <c r="E69" s="121"/>
      <c r="F69" s="121"/>
      <c r="G69" s="121"/>
      <c r="H69" s="121"/>
      <c r="I69" s="121"/>
    </row>
    <row r="70" spans="1:9" x14ac:dyDescent="0.3">
      <c r="A70" s="129"/>
      <c r="B70" s="129"/>
      <c r="C70" s="93"/>
      <c r="D70" s="121"/>
      <c r="E70" s="121"/>
      <c r="F70" s="121"/>
      <c r="G70" s="121"/>
      <c r="H70" s="121"/>
      <c r="I70" s="121"/>
    </row>
    <row r="71" spans="1:9" x14ac:dyDescent="0.3">
      <c r="A71" s="129"/>
      <c r="B71" s="129"/>
      <c r="C71" s="93"/>
      <c r="D71" s="121"/>
      <c r="E71" s="121"/>
      <c r="F71" s="121"/>
      <c r="G71" s="121"/>
      <c r="H71" s="121"/>
      <c r="I71" s="121"/>
    </row>
    <row r="72" spans="1:9" x14ac:dyDescent="0.3">
      <c r="A72" s="129"/>
      <c r="B72" s="129"/>
      <c r="C72" s="93"/>
      <c r="D72" s="121"/>
      <c r="E72" s="121"/>
      <c r="F72" s="121"/>
      <c r="G72" s="121"/>
      <c r="H72" s="121"/>
      <c r="I72" s="121"/>
    </row>
    <row r="73" spans="1:9" x14ac:dyDescent="0.3">
      <c r="A73" s="129"/>
      <c r="B73" s="129"/>
      <c r="C73" s="93"/>
      <c r="D73" s="121"/>
      <c r="E73" s="121"/>
      <c r="F73" s="121"/>
      <c r="G73" s="121"/>
      <c r="H73" s="121"/>
      <c r="I73" s="121"/>
    </row>
    <row r="74" spans="1:9" x14ac:dyDescent="0.3">
      <c r="A74" s="129"/>
      <c r="B74" s="129"/>
      <c r="C74" s="93"/>
      <c r="D74" s="121"/>
      <c r="E74" s="121"/>
      <c r="F74" s="121"/>
      <c r="G74" s="121"/>
      <c r="H74" s="121"/>
      <c r="I74" s="121"/>
    </row>
    <row r="75" spans="1:9" x14ac:dyDescent="0.3">
      <c r="A75" s="129"/>
      <c r="B75" s="129"/>
      <c r="C75" s="93"/>
      <c r="D75" s="121"/>
      <c r="E75" s="121"/>
      <c r="F75" s="121"/>
      <c r="G75" s="121"/>
      <c r="H75" s="121"/>
      <c r="I75" s="121"/>
    </row>
    <row r="76" spans="1:9" x14ac:dyDescent="0.3">
      <c r="A76" s="129"/>
      <c r="B76" s="129"/>
      <c r="C76" s="93"/>
      <c r="D76" s="121"/>
      <c r="E76" s="121"/>
      <c r="F76" s="121"/>
      <c r="G76" s="121"/>
      <c r="H76" s="121"/>
      <c r="I76" s="121"/>
    </row>
    <row r="77" spans="1:9" x14ac:dyDescent="0.3">
      <c r="A77" s="129"/>
      <c r="B77" s="129"/>
      <c r="C77" s="93"/>
      <c r="D77" s="121"/>
      <c r="E77" s="121"/>
      <c r="F77" s="121"/>
      <c r="G77" s="121"/>
      <c r="H77" s="121"/>
      <c r="I77" s="121"/>
    </row>
    <row r="78" spans="1:9" x14ac:dyDescent="0.3">
      <c r="A78" s="129"/>
      <c r="B78" s="129"/>
      <c r="C78" s="93"/>
      <c r="D78" s="121"/>
      <c r="E78" s="121"/>
      <c r="F78" s="121"/>
      <c r="G78" s="121"/>
      <c r="H78" s="121"/>
      <c r="I78" s="121"/>
    </row>
    <row r="79" spans="1:9" x14ac:dyDescent="0.3">
      <c r="A79" s="129"/>
      <c r="B79" s="129"/>
      <c r="C79" s="93"/>
      <c r="D79" s="121"/>
      <c r="E79" s="121"/>
      <c r="F79" s="121"/>
      <c r="G79" s="121"/>
      <c r="H79" s="121"/>
      <c r="I79" s="121"/>
    </row>
    <row r="80" spans="1:9" x14ac:dyDescent="0.3">
      <c r="A80" s="129"/>
      <c r="B80" s="129"/>
      <c r="C80" s="93"/>
      <c r="D80" s="121"/>
      <c r="E80" s="121"/>
      <c r="F80" s="121"/>
      <c r="G80" s="121"/>
      <c r="H80" s="121"/>
      <c r="I80" s="121"/>
    </row>
    <row r="81" spans="1:9" x14ac:dyDescent="0.3">
      <c r="A81" s="129"/>
      <c r="B81" s="129"/>
      <c r="C81" s="93"/>
      <c r="D81" s="121"/>
      <c r="E81" s="121"/>
      <c r="F81" s="121"/>
      <c r="G81" s="121"/>
      <c r="H81" s="121"/>
      <c r="I81" s="121"/>
    </row>
    <row r="82" spans="1:9" x14ac:dyDescent="0.3">
      <c r="A82" s="129"/>
      <c r="B82" s="129"/>
      <c r="C82" s="93"/>
      <c r="D82" s="121"/>
      <c r="E82" s="121"/>
      <c r="F82" s="121"/>
      <c r="G82" s="121"/>
      <c r="H82" s="121"/>
      <c r="I82" s="121"/>
    </row>
    <row r="83" spans="1:9" x14ac:dyDescent="0.3">
      <c r="A83" s="129"/>
      <c r="B83" s="129"/>
      <c r="C83" s="93"/>
      <c r="D83" s="121"/>
      <c r="E83" s="121"/>
      <c r="F83" s="121"/>
      <c r="G83" s="121"/>
      <c r="H83" s="121"/>
      <c r="I83" s="121"/>
    </row>
    <row r="84" spans="1:9" x14ac:dyDescent="0.3">
      <c r="A84" s="129"/>
      <c r="B84" s="129"/>
      <c r="C84" s="93"/>
      <c r="D84" s="121"/>
      <c r="E84" s="121"/>
      <c r="F84" s="121"/>
      <c r="G84" s="121"/>
      <c r="H84" s="121"/>
      <c r="I84" s="121"/>
    </row>
    <row r="85" spans="1:9" x14ac:dyDescent="0.3">
      <c r="A85" s="129"/>
      <c r="B85" s="129"/>
      <c r="C85" s="93"/>
      <c r="D85" s="121"/>
      <c r="E85" s="121"/>
      <c r="F85" s="121"/>
      <c r="G85" s="121"/>
      <c r="H85" s="121"/>
      <c r="I85" s="121"/>
    </row>
    <row r="86" spans="1:9" x14ac:dyDescent="0.3">
      <c r="A86" s="129"/>
      <c r="B86" s="129"/>
      <c r="C86" s="93"/>
      <c r="D86" s="121"/>
      <c r="E86" s="121"/>
      <c r="F86" s="121"/>
      <c r="G86" s="121"/>
      <c r="H86" s="121"/>
      <c r="I86" s="121"/>
    </row>
    <row r="87" spans="1:9" x14ac:dyDescent="0.3">
      <c r="A87" s="129"/>
      <c r="B87" s="129"/>
      <c r="C87" s="93"/>
      <c r="D87" s="121"/>
      <c r="E87" s="121"/>
      <c r="F87" s="121"/>
      <c r="G87" s="121"/>
      <c r="H87" s="121"/>
      <c r="I87" s="121"/>
    </row>
    <row r="88" spans="1:9" x14ac:dyDescent="0.3">
      <c r="A88" s="129"/>
      <c r="B88" s="129"/>
      <c r="C88" s="93"/>
      <c r="D88" s="121"/>
      <c r="E88" s="121"/>
      <c r="F88" s="121"/>
      <c r="G88" s="121"/>
      <c r="H88" s="121"/>
      <c r="I88" s="121"/>
    </row>
    <row r="89" spans="1:9" x14ac:dyDescent="0.3">
      <c r="A89" s="129"/>
      <c r="B89" s="129"/>
      <c r="C89" s="93"/>
      <c r="D89" s="121"/>
      <c r="E89" s="121"/>
      <c r="F89" s="121"/>
      <c r="G89" s="121"/>
      <c r="H89" s="121"/>
      <c r="I89" s="121"/>
    </row>
    <row r="90" spans="1:9" x14ac:dyDescent="0.3">
      <c r="A90" s="129"/>
      <c r="B90" s="129"/>
      <c r="C90" s="93"/>
      <c r="D90" s="121"/>
      <c r="E90" s="121"/>
      <c r="F90" s="121"/>
      <c r="G90" s="121"/>
      <c r="H90" s="121"/>
      <c r="I90" s="121"/>
    </row>
    <row r="91" spans="1:9" x14ac:dyDescent="0.3">
      <c r="A91" s="129"/>
      <c r="B91" s="129"/>
      <c r="C91" s="93"/>
      <c r="D91" s="121"/>
      <c r="E91" s="121"/>
      <c r="F91" s="121"/>
      <c r="G91" s="121"/>
      <c r="H91" s="121"/>
      <c r="I91" s="121"/>
    </row>
    <row r="92" spans="1:9" x14ac:dyDescent="0.3">
      <c r="A92" s="129"/>
      <c r="B92" s="129"/>
      <c r="C92" s="93"/>
      <c r="D92" s="121"/>
      <c r="E92" s="121"/>
      <c r="F92" s="121"/>
      <c r="G92" s="121"/>
      <c r="H92" s="121"/>
      <c r="I92" s="121"/>
    </row>
    <row r="93" spans="1:9" x14ac:dyDescent="0.3">
      <c r="A93" s="129"/>
      <c r="B93" s="129"/>
      <c r="C93" s="93"/>
      <c r="D93" s="121"/>
      <c r="E93" s="121"/>
      <c r="F93" s="121"/>
      <c r="G93" s="121"/>
      <c r="H93" s="121"/>
      <c r="I93" s="121"/>
    </row>
    <row r="94" spans="1:9" x14ac:dyDescent="0.3">
      <c r="A94" s="129"/>
      <c r="B94" s="129"/>
      <c r="C94" s="93"/>
      <c r="D94" s="121"/>
      <c r="E94" s="121"/>
      <c r="F94" s="121"/>
      <c r="G94" s="121"/>
      <c r="H94" s="121"/>
      <c r="I94" s="121"/>
    </row>
    <row r="95" spans="1:9" x14ac:dyDescent="0.3">
      <c r="A95" s="129"/>
      <c r="B95" s="129"/>
      <c r="C95" s="93"/>
      <c r="D95" s="121"/>
      <c r="E95" s="121"/>
      <c r="F95" s="121"/>
      <c r="G95" s="121"/>
      <c r="H95" s="121"/>
      <c r="I95" s="121"/>
    </row>
    <row r="96" spans="1:9" x14ac:dyDescent="0.3">
      <c r="A96" s="129"/>
      <c r="B96" s="129"/>
      <c r="C96" s="93"/>
      <c r="D96" s="121"/>
      <c r="E96" s="121"/>
      <c r="F96" s="121"/>
      <c r="G96" s="121"/>
      <c r="H96" s="121"/>
      <c r="I96" s="121"/>
    </row>
    <row r="97" spans="1:9" x14ac:dyDescent="0.3">
      <c r="A97" s="129"/>
      <c r="B97" s="129"/>
      <c r="C97" s="93"/>
      <c r="D97" s="121"/>
      <c r="E97" s="121"/>
      <c r="F97" s="121"/>
      <c r="G97" s="121"/>
      <c r="H97" s="121"/>
      <c r="I97" s="121"/>
    </row>
    <row r="98" spans="1:9" x14ac:dyDescent="0.3">
      <c r="A98" s="129"/>
      <c r="B98" s="129"/>
      <c r="C98" s="93"/>
      <c r="D98" s="121"/>
      <c r="E98" s="121"/>
      <c r="F98" s="121"/>
      <c r="G98" s="121"/>
      <c r="H98" s="121"/>
      <c r="I98" s="121"/>
    </row>
    <row r="99" spans="1:9" x14ac:dyDescent="0.3">
      <c r="A99" s="129"/>
      <c r="B99" s="129"/>
      <c r="C99" s="93"/>
      <c r="D99" s="121"/>
      <c r="E99" s="121"/>
      <c r="F99" s="121"/>
      <c r="G99" s="121"/>
      <c r="H99" s="121"/>
      <c r="I99" s="121"/>
    </row>
    <row r="100" spans="1:9" x14ac:dyDescent="0.3">
      <c r="A100" s="129"/>
      <c r="B100" s="129"/>
      <c r="C100" s="93"/>
      <c r="D100" s="121"/>
      <c r="E100" s="121"/>
      <c r="F100" s="121"/>
      <c r="G100" s="121"/>
      <c r="H100" s="121"/>
      <c r="I100" s="121"/>
    </row>
    <row r="101" spans="1:9" x14ac:dyDescent="0.3">
      <c r="A101" s="129"/>
      <c r="B101" s="129"/>
      <c r="C101" s="93"/>
      <c r="D101" s="121"/>
      <c r="E101" s="121"/>
      <c r="F101" s="121"/>
      <c r="G101" s="121"/>
      <c r="H101" s="121"/>
      <c r="I101" s="121"/>
    </row>
    <row r="102" spans="1:9" x14ac:dyDescent="0.3">
      <c r="A102" s="129"/>
      <c r="B102" s="129"/>
      <c r="C102" s="93"/>
      <c r="D102" s="121"/>
      <c r="E102" s="121"/>
      <c r="F102" s="121"/>
      <c r="G102" s="121"/>
      <c r="H102" s="121"/>
      <c r="I102" s="121"/>
    </row>
    <row r="103" spans="1:9" x14ac:dyDescent="0.3">
      <c r="A103" s="129"/>
      <c r="B103" s="129"/>
      <c r="C103" s="93"/>
      <c r="D103" s="121"/>
      <c r="E103" s="121"/>
      <c r="F103" s="121"/>
      <c r="G103" s="121"/>
      <c r="H103" s="121"/>
      <c r="I103" s="121"/>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9:C29"/>
    <mergeCell ref="A2:C2"/>
    <mergeCell ref="A3:C3"/>
    <mergeCell ref="A27:E27"/>
    <mergeCell ref="A28:H28"/>
  </mergeCells>
  <pageMargins left="0.7" right="0.7" top="0.75" bottom="0.75" header="0.3" footer="0.3"/>
  <pageSetup orientation="landscape" r:id="rId2"/>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30">
    <tabColor theme="8"/>
  </sheetPr>
  <dimension ref="A1:L106"/>
  <sheetViews>
    <sheetView showWhiteSpace="0" view="pageLayout" zoomScaleNormal="100" workbookViewId="0">
      <selection activeCell="L13" sqref="L13"/>
    </sheetView>
  </sheetViews>
  <sheetFormatPr defaultColWidth="9.33203125" defaultRowHeight="14.4" x14ac:dyDescent="0.3"/>
  <cols>
    <col min="1" max="1" width="38.33203125" customWidth="1"/>
    <col min="2" max="2" width="12.6640625" style="126" customWidth="1"/>
    <col min="3" max="3" width="12.6640625" style="49" customWidth="1"/>
    <col min="4" max="9" width="12.6640625" style="94" customWidth="1"/>
    <col min="10" max="10" width="11.33203125" style="90" customWidth="1"/>
  </cols>
  <sheetData>
    <row r="1" spans="1:12" s="26" customFormat="1" ht="13.2" customHeight="1" x14ac:dyDescent="0.3">
      <c r="A1" s="175" t="s">
        <v>1961</v>
      </c>
      <c r="B1" s="175"/>
      <c r="C1" s="62"/>
      <c r="D1" s="62"/>
      <c r="E1" s="62"/>
      <c r="F1" s="62"/>
      <c r="G1" s="62"/>
      <c r="H1" s="62"/>
      <c r="I1" s="62"/>
      <c r="J1" s="114"/>
    </row>
    <row r="2" spans="1:12" s="18" customFormat="1" ht="15.75" customHeight="1" x14ac:dyDescent="0.3">
      <c r="A2" s="457" t="s">
        <v>28</v>
      </c>
      <c r="B2" s="457"/>
      <c r="C2" s="457"/>
      <c r="D2" s="202"/>
      <c r="E2" s="202"/>
      <c r="F2" s="202"/>
      <c r="G2" s="202"/>
      <c r="H2" s="202"/>
      <c r="I2" s="348"/>
      <c r="J2" s="119"/>
    </row>
    <row r="3" spans="1:12" s="18" customFormat="1" ht="13.2" customHeight="1" x14ac:dyDescent="0.3">
      <c r="A3" s="455" t="s">
        <v>256</v>
      </c>
      <c r="B3" s="455"/>
      <c r="C3" s="455"/>
      <c r="D3" s="204"/>
      <c r="E3" s="64"/>
      <c r="F3" s="64"/>
      <c r="G3" s="64"/>
      <c r="H3" s="64"/>
      <c r="I3" s="64"/>
      <c r="J3" s="119"/>
    </row>
    <row r="4" spans="1:12" s="10" customFormat="1" ht="14.7" customHeight="1" x14ac:dyDescent="0.3">
      <c r="A4" s="19"/>
      <c r="B4" s="159">
        <v>2015</v>
      </c>
      <c r="C4" s="159">
        <v>2016</v>
      </c>
      <c r="D4" s="159">
        <v>2017</v>
      </c>
      <c r="E4" s="159">
        <v>2018</v>
      </c>
      <c r="F4" s="159">
        <v>2019</v>
      </c>
      <c r="G4" s="159">
        <v>2020</v>
      </c>
      <c r="H4" s="159">
        <v>2021</v>
      </c>
      <c r="I4" s="159">
        <v>2022</v>
      </c>
      <c r="J4" s="78"/>
      <c r="L4" s="176">
        <v>2022</v>
      </c>
    </row>
    <row r="5" spans="1:12" s="11" customFormat="1" ht="4.3499999999999996" customHeight="1" x14ac:dyDescent="0.3">
      <c r="A5" s="40"/>
      <c r="B5" s="14"/>
      <c r="C5" s="152"/>
      <c r="D5" s="152"/>
      <c r="E5" s="129"/>
      <c r="F5" s="129"/>
      <c r="G5" s="129"/>
      <c r="H5" s="129"/>
      <c r="I5" s="129"/>
      <c r="J5" s="128"/>
      <c r="L5" s="129"/>
    </row>
    <row r="6" spans="1:12" s="44" customFormat="1" ht="13.2" customHeight="1" x14ac:dyDescent="0.3">
      <c r="A6" s="146" t="s">
        <v>257</v>
      </c>
      <c r="B6" s="110" t="s">
        <v>42</v>
      </c>
      <c r="C6" s="110" t="s">
        <v>42</v>
      </c>
      <c r="D6" s="110" t="s">
        <v>42</v>
      </c>
      <c r="E6" s="110" t="s">
        <v>42</v>
      </c>
      <c r="F6" s="110" t="s">
        <v>42</v>
      </c>
      <c r="G6" s="110" t="s">
        <v>42</v>
      </c>
      <c r="H6" s="110" t="s">
        <v>42</v>
      </c>
      <c r="I6" s="110" t="s">
        <v>42</v>
      </c>
      <c r="J6" s="128"/>
      <c r="L6" s="160" t="s">
        <v>258</v>
      </c>
    </row>
    <row r="7" spans="1:12" s="44" customFormat="1" ht="13.2" customHeight="1" x14ac:dyDescent="0.3">
      <c r="A7" s="146" t="s">
        <v>259</v>
      </c>
      <c r="B7" s="100" t="s">
        <v>42</v>
      </c>
      <c r="C7" s="100" t="s">
        <v>42</v>
      </c>
      <c r="D7" s="100" t="s">
        <v>42</v>
      </c>
      <c r="E7" s="100" t="s">
        <v>42</v>
      </c>
      <c r="F7" s="100" t="s">
        <v>42</v>
      </c>
      <c r="G7" s="100" t="s">
        <v>42</v>
      </c>
      <c r="H7" s="100" t="s">
        <v>42</v>
      </c>
      <c r="I7" s="100" t="s">
        <v>42</v>
      </c>
      <c r="J7" s="128"/>
      <c r="L7" s="129" t="s">
        <v>1219</v>
      </c>
    </row>
    <row r="8" spans="1:12" s="44" customFormat="1" ht="4.2" customHeight="1" x14ac:dyDescent="0.3">
      <c r="A8" s="14"/>
      <c r="B8" s="14"/>
      <c r="C8" s="152"/>
      <c r="D8" s="152"/>
      <c r="E8" s="129"/>
      <c r="F8" s="129"/>
      <c r="G8" s="129"/>
      <c r="H8" s="129"/>
      <c r="I8" s="414"/>
      <c r="J8" s="128"/>
      <c r="L8" s="129"/>
    </row>
    <row r="9" spans="1:12" ht="13.2" customHeight="1" x14ac:dyDescent="0.3">
      <c r="A9" s="81" t="s">
        <v>260</v>
      </c>
      <c r="B9" s="81"/>
      <c r="C9" s="124"/>
      <c r="D9" s="124"/>
      <c r="I9" s="415"/>
      <c r="J9" s="127"/>
      <c r="L9" s="345"/>
    </row>
    <row r="10" spans="1:12" ht="13.2" customHeight="1" x14ac:dyDescent="0.3">
      <c r="A10" s="70" t="s">
        <v>261</v>
      </c>
      <c r="B10" s="134" t="s">
        <v>3271</v>
      </c>
      <c r="C10" s="113" t="s">
        <v>3272</v>
      </c>
      <c r="D10" s="134" t="s">
        <v>3273</v>
      </c>
      <c r="E10" s="113" t="s">
        <v>3274</v>
      </c>
      <c r="F10" s="113" t="s">
        <v>3274</v>
      </c>
      <c r="G10" s="113" t="s">
        <v>3275</v>
      </c>
      <c r="H10" s="113" t="s">
        <v>3276</v>
      </c>
      <c r="I10" s="410">
        <f>VLOOKUP(L10,scpc22!$A:$E,2, FALSE)*100</f>
        <v>48.671757609029797</v>
      </c>
      <c r="J10" s="128"/>
      <c r="L10" s="128" t="s">
        <v>262</v>
      </c>
    </row>
    <row r="11" spans="1:12" ht="13.2" customHeight="1" x14ac:dyDescent="0.3">
      <c r="A11" s="70" t="s">
        <v>263</v>
      </c>
      <c r="B11" s="134" t="s">
        <v>3277</v>
      </c>
      <c r="C11" s="113" t="s">
        <v>3278</v>
      </c>
      <c r="D11" s="134" t="s">
        <v>3279</v>
      </c>
      <c r="E11" s="113" t="s">
        <v>3280</v>
      </c>
      <c r="F11" s="113" t="s">
        <v>3280</v>
      </c>
      <c r="G11" s="113" t="s">
        <v>3281</v>
      </c>
      <c r="H11" s="113" t="s">
        <v>3282</v>
      </c>
      <c r="I11" s="410">
        <f>VLOOKUP(L11,scpc22!$A:$E,2, FALSE)*100</f>
        <v>51.328242390970104</v>
      </c>
      <c r="J11" s="130"/>
      <c r="L11" s="130" t="s">
        <v>264</v>
      </c>
    </row>
    <row r="12" spans="1:12" ht="4.2" customHeight="1" x14ac:dyDescent="0.3">
      <c r="A12" s="15"/>
      <c r="B12" s="138"/>
      <c r="C12" s="138"/>
      <c r="D12" s="138"/>
      <c r="I12" s="415"/>
      <c r="J12" s="128"/>
      <c r="L12" s="128"/>
    </row>
    <row r="13" spans="1:12" ht="13.2" customHeight="1" x14ac:dyDescent="0.3">
      <c r="A13" s="81" t="s">
        <v>265</v>
      </c>
      <c r="B13" s="124"/>
      <c r="C13" s="124"/>
      <c r="D13" s="124"/>
      <c r="I13" s="415"/>
      <c r="J13" s="127"/>
      <c r="L13" s="127"/>
    </row>
    <row r="14" spans="1:12" ht="13.2" customHeight="1" x14ac:dyDescent="0.3">
      <c r="A14" s="70" t="s">
        <v>266</v>
      </c>
      <c r="B14" s="138" t="s">
        <v>3283</v>
      </c>
      <c r="C14" s="138" t="s">
        <v>3284</v>
      </c>
      <c r="D14" s="138" t="s">
        <v>3285</v>
      </c>
      <c r="E14" s="134" t="s">
        <v>3286</v>
      </c>
      <c r="F14" s="134" t="s">
        <v>3287</v>
      </c>
      <c r="G14" s="113" t="s">
        <v>3288</v>
      </c>
      <c r="H14" s="113" t="s">
        <v>3289</v>
      </c>
      <c r="I14" s="410">
        <f>VLOOKUP(L14,scpc22!$A:$E,2, FALSE)*100</f>
        <v>6.1566114145895705</v>
      </c>
      <c r="J14" s="128"/>
      <c r="L14" s="128" t="s">
        <v>267</v>
      </c>
    </row>
    <row r="15" spans="1:12" ht="13.2" customHeight="1" x14ac:dyDescent="0.3">
      <c r="A15" s="70" t="s">
        <v>268</v>
      </c>
      <c r="B15" s="138" t="s">
        <v>3290</v>
      </c>
      <c r="C15" s="138" t="s">
        <v>3291</v>
      </c>
      <c r="D15" s="138" t="s">
        <v>3062</v>
      </c>
      <c r="E15" s="134" t="s">
        <v>3292</v>
      </c>
      <c r="F15" s="134" t="s">
        <v>3293</v>
      </c>
      <c r="G15" s="113" t="s">
        <v>3294</v>
      </c>
      <c r="H15" s="113" t="s">
        <v>3295</v>
      </c>
      <c r="I15" s="410">
        <f>VLOOKUP(L15,scpc22!$A:$E,2, FALSE)*100</f>
        <v>22.0870453386209</v>
      </c>
      <c r="J15" s="128"/>
      <c r="L15" s="128" t="s">
        <v>269</v>
      </c>
    </row>
    <row r="16" spans="1:12" ht="13.2" customHeight="1" x14ac:dyDescent="0.3">
      <c r="A16" s="70" t="s">
        <v>270</v>
      </c>
      <c r="B16" s="138" t="s">
        <v>3296</v>
      </c>
      <c r="C16" s="138" t="s">
        <v>3201</v>
      </c>
      <c r="D16" s="138" t="s">
        <v>3297</v>
      </c>
      <c r="E16" s="134" t="s">
        <v>3298</v>
      </c>
      <c r="F16" s="134" t="s">
        <v>3299</v>
      </c>
      <c r="G16" s="113" t="s">
        <v>3300</v>
      </c>
      <c r="H16" s="113" t="s">
        <v>3301</v>
      </c>
      <c r="I16" s="410">
        <f>VLOOKUP(L16,scpc22!$A:$E,2, FALSE)*100</f>
        <v>16.949876893171201</v>
      </c>
      <c r="J16" s="128"/>
      <c r="L16" s="128" t="s">
        <v>271</v>
      </c>
    </row>
    <row r="17" spans="1:12" ht="13.2" customHeight="1" x14ac:dyDescent="0.3">
      <c r="A17" s="70" t="s">
        <v>272</v>
      </c>
      <c r="B17" s="138" t="s">
        <v>3302</v>
      </c>
      <c r="C17" s="138" t="s">
        <v>3303</v>
      </c>
      <c r="D17" s="138" t="s">
        <v>3304</v>
      </c>
      <c r="E17" s="134" t="s">
        <v>3305</v>
      </c>
      <c r="F17" s="134" t="s">
        <v>3306</v>
      </c>
      <c r="G17" s="113" t="s">
        <v>3307</v>
      </c>
      <c r="H17" s="113" t="s">
        <v>3308</v>
      </c>
      <c r="I17" s="410">
        <f>VLOOKUP(L17,scpc22!$A:$E,2, FALSE)*100</f>
        <v>15.8868320010776</v>
      </c>
      <c r="J17" s="128"/>
      <c r="L17" s="128" t="s">
        <v>273</v>
      </c>
    </row>
    <row r="18" spans="1:12" ht="13.2" customHeight="1" x14ac:dyDescent="0.3">
      <c r="A18" s="70" t="s">
        <v>274</v>
      </c>
      <c r="B18" s="138" t="s">
        <v>3309</v>
      </c>
      <c r="C18" s="138" t="s">
        <v>3310</v>
      </c>
      <c r="D18" s="138" t="s">
        <v>3311</v>
      </c>
      <c r="E18" s="134" t="s">
        <v>3312</v>
      </c>
      <c r="F18" s="134" t="s">
        <v>3312</v>
      </c>
      <c r="G18" s="113" t="s">
        <v>3313</v>
      </c>
      <c r="H18" s="113" t="s">
        <v>3314</v>
      </c>
      <c r="I18" s="410">
        <f>VLOOKUP(L18,scpc22!$A:$E,2, FALSE)*100</f>
        <v>16.5140471999574</v>
      </c>
      <c r="J18" s="128"/>
      <c r="L18" s="128" t="s">
        <v>275</v>
      </c>
    </row>
    <row r="19" spans="1:12" ht="13.2" customHeight="1" x14ac:dyDescent="0.3">
      <c r="A19" s="70" t="s">
        <v>276</v>
      </c>
      <c r="B19" s="138" t="s">
        <v>3315</v>
      </c>
      <c r="C19" s="138" t="s">
        <v>3316</v>
      </c>
      <c r="D19" s="138" t="s">
        <v>3317</v>
      </c>
      <c r="E19" s="134" t="s">
        <v>3318</v>
      </c>
      <c r="F19" s="134" t="s">
        <v>3319</v>
      </c>
      <c r="G19" s="113" t="s">
        <v>3320</v>
      </c>
      <c r="H19" s="113" t="s">
        <v>3321</v>
      </c>
      <c r="I19" s="410">
        <f>VLOOKUP(L19,scpc22!$A:$E,2, FALSE)*100</f>
        <v>22.405587152583102</v>
      </c>
      <c r="J19" s="128"/>
      <c r="L19" s="128" t="s">
        <v>277</v>
      </c>
    </row>
    <row r="20" spans="1:12" ht="4.2" customHeight="1" x14ac:dyDescent="0.3">
      <c r="A20" s="15"/>
      <c r="B20" s="138"/>
      <c r="C20" s="138"/>
      <c r="D20" s="138"/>
      <c r="I20" s="415"/>
      <c r="J20" s="128"/>
      <c r="L20" s="128"/>
    </row>
    <row r="21" spans="1:12" ht="13.2" customHeight="1" x14ac:dyDescent="0.3">
      <c r="A21" s="81" t="s">
        <v>278</v>
      </c>
      <c r="B21" s="124"/>
      <c r="C21" s="124"/>
      <c r="D21" s="124"/>
      <c r="I21" s="415"/>
      <c r="J21" s="127"/>
      <c r="L21" s="127"/>
    </row>
    <row r="22" spans="1:12" ht="13.2" customHeight="1" x14ac:dyDescent="0.3">
      <c r="A22" s="70" t="s">
        <v>279</v>
      </c>
      <c r="B22" s="228" t="s">
        <v>3322</v>
      </c>
      <c r="C22" s="138" t="s">
        <v>3323</v>
      </c>
      <c r="D22" s="138" t="s">
        <v>3324</v>
      </c>
      <c r="E22" s="134" t="s">
        <v>3325</v>
      </c>
      <c r="F22" s="134" t="s">
        <v>3326</v>
      </c>
      <c r="G22" s="134" t="s">
        <v>3327</v>
      </c>
      <c r="H22" s="113" t="s">
        <v>3328</v>
      </c>
      <c r="I22" s="410">
        <f>VLOOKUP(L22,scpc22!$A:$E,2, FALSE)*100</f>
        <v>71.464452055461109</v>
      </c>
      <c r="J22" s="130"/>
      <c r="L22" s="130" t="s">
        <v>280</v>
      </c>
    </row>
    <row r="23" spans="1:12" ht="13.2" customHeight="1" x14ac:dyDescent="0.3">
      <c r="A23" s="70" t="s">
        <v>281</v>
      </c>
      <c r="B23" s="228" t="s">
        <v>3329</v>
      </c>
      <c r="C23" s="138" t="s">
        <v>3330</v>
      </c>
      <c r="D23" s="138" t="s">
        <v>3331</v>
      </c>
      <c r="E23" s="134" t="s">
        <v>3332</v>
      </c>
      <c r="F23" s="134" t="s">
        <v>3333</v>
      </c>
      <c r="G23" s="134" t="s">
        <v>3334</v>
      </c>
      <c r="H23" s="113" t="s">
        <v>3335</v>
      </c>
      <c r="I23" s="410">
        <f>VLOOKUP(L23,scpc22!$A:$E,2, FALSE)*100</f>
        <v>13.2055233113276</v>
      </c>
      <c r="J23" s="130"/>
      <c r="L23" s="130" t="s">
        <v>282</v>
      </c>
    </row>
    <row r="24" spans="1:12" ht="13.2" customHeight="1" x14ac:dyDescent="0.3">
      <c r="A24" s="70" t="s">
        <v>283</v>
      </c>
      <c r="B24" s="228" t="s">
        <v>3336</v>
      </c>
      <c r="C24" s="138" t="s">
        <v>3337</v>
      </c>
      <c r="D24" s="138" t="s">
        <v>3338</v>
      </c>
      <c r="E24" s="134" t="s">
        <v>3339</v>
      </c>
      <c r="F24" s="134" t="s">
        <v>3340</v>
      </c>
      <c r="G24" s="134" t="s">
        <v>3341</v>
      </c>
      <c r="H24" s="113" t="s">
        <v>3342</v>
      </c>
      <c r="I24" s="410">
        <f>VLOOKUP(L24,scpc22!$A:$E,2, FALSE)*100</f>
        <v>6.9772481004199101</v>
      </c>
      <c r="J24" s="130"/>
      <c r="L24" s="130" t="s">
        <v>284</v>
      </c>
    </row>
    <row r="25" spans="1:12" s="3" customFormat="1" ht="13.2" customHeight="1" x14ac:dyDescent="0.3">
      <c r="A25" s="70" t="s">
        <v>1061</v>
      </c>
      <c r="B25" s="228" t="s">
        <v>3343</v>
      </c>
      <c r="C25" s="138" t="s">
        <v>3344</v>
      </c>
      <c r="D25" s="138" t="s">
        <v>3345</v>
      </c>
      <c r="E25" s="134" t="s">
        <v>3346</v>
      </c>
      <c r="F25" s="134" t="s">
        <v>2194</v>
      </c>
      <c r="G25" s="134" t="s">
        <v>3069</v>
      </c>
      <c r="H25" s="113" t="s">
        <v>2452</v>
      </c>
      <c r="I25" s="410">
        <f>VLOOKUP(L25,scpc22!$A:$E,2, FALSE)*100</f>
        <v>1.5172154349376001</v>
      </c>
      <c r="J25" s="130"/>
      <c r="L25" s="130" t="s">
        <v>285</v>
      </c>
    </row>
    <row r="26" spans="1:12" s="126" customFormat="1" ht="13.2" customHeight="1" x14ac:dyDescent="0.3">
      <c r="A26" s="70" t="s">
        <v>286</v>
      </c>
      <c r="B26" s="228" t="s">
        <v>2833</v>
      </c>
      <c r="C26" s="138" t="s">
        <v>3347</v>
      </c>
      <c r="D26" s="138" t="s">
        <v>3348</v>
      </c>
      <c r="E26" s="134" t="s">
        <v>3349</v>
      </c>
      <c r="F26" s="134" t="s">
        <v>3350</v>
      </c>
      <c r="G26" s="134" t="s">
        <v>3351</v>
      </c>
      <c r="H26" s="113" t="s">
        <v>3352</v>
      </c>
      <c r="I26" s="410">
        <f>VLOOKUP(L26,scpc22!$A:$E,2, FALSE)*100</f>
        <v>6.8355610978537094</v>
      </c>
      <c r="J26" s="130"/>
      <c r="L26" s="130" t="s">
        <v>287</v>
      </c>
    </row>
    <row r="27" spans="1:12" s="3" customFormat="1" ht="4.2" customHeight="1" x14ac:dyDescent="0.3">
      <c r="A27" s="15"/>
      <c r="B27" s="138"/>
      <c r="C27" s="138"/>
      <c r="D27" s="138"/>
      <c r="E27" s="126"/>
      <c r="F27" s="126"/>
      <c r="G27" s="126"/>
      <c r="H27" s="126"/>
      <c r="I27" s="230"/>
      <c r="J27" s="128"/>
      <c r="L27" s="128"/>
    </row>
    <row r="28" spans="1:12" ht="13.2" customHeight="1" x14ac:dyDescent="0.3">
      <c r="A28" s="81" t="s">
        <v>288</v>
      </c>
      <c r="B28" s="124"/>
      <c r="C28" s="124"/>
      <c r="D28" s="124"/>
      <c r="I28" s="415"/>
      <c r="J28" s="130"/>
      <c r="L28" s="130"/>
    </row>
    <row r="29" spans="1:12" ht="13.2" customHeight="1" x14ac:dyDescent="0.3">
      <c r="A29" s="70" t="s">
        <v>289</v>
      </c>
      <c r="B29" s="138" t="s">
        <v>3353</v>
      </c>
      <c r="C29" s="138" t="s">
        <v>3354</v>
      </c>
      <c r="D29" s="138" t="s">
        <v>3355</v>
      </c>
      <c r="E29" s="134" t="s">
        <v>3356</v>
      </c>
      <c r="F29" s="134" t="s">
        <v>3357</v>
      </c>
      <c r="G29" s="134" t="s">
        <v>3358</v>
      </c>
      <c r="H29" s="113" t="s">
        <v>3359</v>
      </c>
      <c r="I29" s="410">
        <f>VLOOKUP(L29,scpc22!$A:$E,2, FALSE)*100</f>
        <v>11.898718353111001</v>
      </c>
      <c r="J29" s="130"/>
      <c r="L29" s="130" t="s">
        <v>290</v>
      </c>
    </row>
    <row r="30" spans="1:12" ht="4.2" customHeight="1" x14ac:dyDescent="0.3">
      <c r="A30" s="15"/>
      <c r="B30" s="138"/>
      <c r="C30" s="138"/>
      <c r="D30" s="138"/>
      <c r="I30" s="415"/>
      <c r="J30" s="128"/>
      <c r="L30" s="128"/>
    </row>
    <row r="31" spans="1:12" s="1" customFormat="1" ht="13.2" customHeight="1" x14ac:dyDescent="0.3">
      <c r="A31" s="81" t="s">
        <v>291</v>
      </c>
      <c r="B31" s="124"/>
      <c r="C31" s="124"/>
      <c r="D31" s="124"/>
      <c r="E31" s="126"/>
      <c r="F31" s="126"/>
      <c r="G31" s="126"/>
      <c r="H31" s="126"/>
      <c r="I31" s="230"/>
      <c r="J31" s="127"/>
      <c r="L31" s="127"/>
    </row>
    <row r="32" spans="1:12" ht="13.2" customHeight="1" x14ac:dyDescent="0.3">
      <c r="A32" s="70" t="s">
        <v>292</v>
      </c>
      <c r="B32" s="138" t="s">
        <v>3360</v>
      </c>
      <c r="C32" s="138" t="s">
        <v>3361</v>
      </c>
      <c r="D32" s="138" t="s">
        <v>3348</v>
      </c>
      <c r="E32" s="134" t="s">
        <v>3349</v>
      </c>
      <c r="F32" s="134" t="s">
        <v>3362</v>
      </c>
      <c r="G32" s="134" t="s">
        <v>3226</v>
      </c>
      <c r="H32" s="113" t="s">
        <v>3352</v>
      </c>
      <c r="I32" s="410">
        <f>VLOOKUP(L32,scpc22!$A:$E,2, FALSE)*100</f>
        <v>6.8334339015831098</v>
      </c>
      <c r="J32" s="130"/>
      <c r="L32" s="130" t="s">
        <v>293</v>
      </c>
    </row>
    <row r="33" spans="1:12" ht="13.2" customHeight="1" x14ac:dyDescent="0.3">
      <c r="A33" s="70" t="s">
        <v>294</v>
      </c>
      <c r="B33" s="138" t="s">
        <v>3363</v>
      </c>
      <c r="C33" s="138" t="s">
        <v>3364</v>
      </c>
      <c r="D33" s="138" t="s">
        <v>3365</v>
      </c>
      <c r="E33" s="134" t="s">
        <v>3366</v>
      </c>
      <c r="F33" s="134" t="s">
        <v>3367</v>
      </c>
      <c r="G33" s="134" t="s">
        <v>3368</v>
      </c>
      <c r="H33" s="113" t="s">
        <v>3369</v>
      </c>
      <c r="I33" s="410">
        <f>VLOOKUP(L33,scpc22!$A:$E,2, FALSE)*100</f>
        <v>31.336968161372504</v>
      </c>
      <c r="J33" s="128"/>
      <c r="L33" s="128" t="s">
        <v>295</v>
      </c>
    </row>
    <row r="34" spans="1:12" ht="13.2" customHeight="1" x14ac:dyDescent="0.3">
      <c r="A34" s="70" t="s">
        <v>296</v>
      </c>
      <c r="B34" s="138" t="s">
        <v>3370</v>
      </c>
      <c r="C34" s="138" t="s">
        <v>3371</v>
      </c>
      <c r="D34" s="138" t="s">
        <v>3372</v>
      </c>
      <c r="E34" s="134" t="s">
        <v>3373</v>
      </c>
      <c r="F34" s="134" t="s">
        <v>3374</v>
      </c>
      <c r="G34" s="134" t="s">
        <v>3375</v>
      </c>
      <c r="H34" s="113" t="s">
        <v>3376</v>
      </c>
      <c r="I34" s="410">
        <f>VLOOKUP(L34,scpc22!$A:$E,2, FALSE)*100</f>
        <v>26.462085712023597</v>
      </c>
      <c r="J34" s="128"/>
      <c r="L34" s="128" t="s">
        <v>297</v>
      </c>
    </row>
    <row r="35" spans="1:12" ht="13.2" customHeight="1" x14ac:dyDescent="0.3">
      <c r="A35" s="70" t="s">
        <v>298</v>
      </c>
      <c r="B35" s="138" t="s">
        <v>3377</v>
      </c>
      <c r="C35" s="138" t="s">
        <v>3378</v>
      </c>
      <c r="D35" s="138" t="s">
        <v>3379</v>
      </c>
      <c r="E35" s="134" t="s">
        <v>3380</v>
      </c>
      <c r="F35" s="134" t="s">
        <v>3381</v>
      </c>
      <c r="G35" s="134" t="s">
        <v>3382</v>
      </c>
      <c r="H35" s="113" t="s">
        <v>3383</v>
      </c>
      <c r="I35" s="410">
        <f>VLOOKUP(L35,scpc22!$A:$E,2, FALSE)*100</f>
        <v>19.580233712150498</v>
      </c>
      <c r="J35" s="128"/>
      <c r="L35" s="128" t="s">
        <v>299</v>
      </c>
    </row>
    <row r="36" spans="1:12" s="12" customFormat="1" ht="13.2" customHeight="1" x14ac:dyDescent="0.3">
      <c r="A36" s="70" t="s">
        <v>300</v>
      </c>
      <c r="B36" s="138" t="s">
        <v>3384</v>
      </c>
      <c r="C36" s="138" t="s">
        <v>3385</v>
      </c>
      <c r="D36" s="138" t="s">
        <v>3386</v>
      </c>
      <c r="E36" s="134" t="s">
        <v>3387</v>
      </c>
      <c r="F36" s="134" t="s">
        <v>3387</v>
      </c>
      <c r="G36" s="134" t="s">
        <v>3388</v>
      </c>
      <c r="H36" s="113" t="s">
        <v>3308</v>
      </c>
      <c r="I36" s="410">
        <f>VLOOKUP(L36,scpc22!$A:$E,2, FALSE)*100</f>
        <v>15.787278512870101</v>
      </c>
      <c r="J36" s="128"/>
      <c r="L36" s="128" t="s">
        <v>301</v>
      </c>
    </row>
    <row r="37" spans="1:12" s="126" customFormat="1" ht="4.2" customHeight="1" x14ac:dyDescent="0.3">
      <c r="A37" s="70"/>
      <c r="B37" s="138"/>
      <c r="C37" s="138"/>
      <c r="D37" s="138"/>
      <c r="I37" s="230"/>
      <c r="J37" s="128"/>
      <c r="L37" s="128"/>
    </row>
    <row r="38" spans="1:12" s="126" customFormat="1" ht="13.2" customHeight="1" x14ac:dyDescent="0.3">
      <c r="A38" s="61" t="s">
        <v>302</v>
      </c>
      <c r="B38" s="134" t="s">
        <v>3389</v>
      </c>
      <c r="C38" s="134" t="s">
        <v>3390</v>
      </c>
      <c r="D38" s="134" t="s">
        <v>3391</v>
      </c>
      <c r="E38" s="134" t="s">
        <v>3392</v>
      </c>
      <c r="F38" s="134" t="s">
        <v>3393</v>
      </c>
      <c r="G38" s="134" t="s">
        <v>3394</v>
      </c>
      <c r="H38" s="113" t="s">
        <v>3395</v>
      </c>
      <c r="I38" s="410">
        <f>VLOOKUP(L38,scpc22!$A:$E,2, FALSE)*100</f>
        <v>63.380268158058492</v>
      </c>
      <c r="J38" s="128"/>
      <c r="L38" s="128" t="s">
        <v>303</v>
      </c>
    </row>
    <row r="39" spans="1:12" s="12" customFormat="1" ht="4.2" customHeight="1" x14ac:dyDescent="0.3">
      <c r="A39" s="131"/>
      <c r="B39" s="131"/>
      <c r="C39" s="132"/>
      <c r="D39" s="132"/>
      <c r="E39" s="132"/>
      <c r="F39" s="132"/>
      <c r="G39" s="132"/>
      <c r="H39" s="132"/>
      <c r="I39" s="132"/>
      <c r="J39" s="127"/>
    </row>
    <row r="40" spans="1:12" ht="4.2" customHeight="1" x14ac:dyDescent="0.3">
      <c r="A40" s="70"/>
      <c r="B40" s="70"/>
      <c r="C40" s="20"/>
      <c r="D40" s="20"/>
      <c r="E40" s="20"/>
      <c r="F40" s="20"/>
      <c r="G40" s="20"/>
      <c r="H40" s="20"/>
      <c r="I40" s="20"/>
      <c r="J40" s="127"/>
    </row>
    <row r="41" spans="1:12" s="12" customFormat="1" ht="14.7" customHeight="1" x14ac:dyDescent="0.3">
      <c r="A41" s="490" t="s">
        <v>254</v>
      </c>
      <c r="B41" s="490"/>
      <c r="C41" s="490"/>
      <c r="D41" s="490"/>
      <c r="E41" s="490"/>
      <c r="F41" s="205"/>
      <c r="G41" s="205"/>
      <c r="H41" s="205"/>
      <c r="I41" s="352"/>
      <c r="J41" s="127"/>
    </row>
    <row r="42" spans="1:12" s="89" customFormat="1" ht="14.7" customHeight="1" x14ac:dyDescent="0.3">
      <c r="A42" s="492" t="s">
        <v>304</v>
      </c>
      <c r="B42" s="492"/>
      <c r="C42" s="492"/>
      <c r="D42" s="492"/>
      <c r="E42" s="492"/>
      <c r="F42" s="206"/>
      <c r="G42" s="206"/>
      <c r="H42" s="206"/>
      <c r="I42" s="354"/>
      <c r="J42" s="127"/>
    </row>
    <row r="43" spans="1:12" s="2" customFormat="1" ht="14.7" customHeight="1" x14ac:dyDescent="0.3">
      <c r="A43" s="490"/>
      <c r="B43" s="490"/>
      <c r="C43" s="490"/>
      <c r="D43" s="205"/>
      <c r="E43" s="205"/>
      <c r="F43" s="205"/>
      <c r="G43" s="205"/>
      <c r="H43" s="205"/>
      <c r="I43" s="352"/>
      <c r="J43" s="128"/>
    </row>
    <row r="44" spans="1:12" s="2" customFormat="1" x14ac:dyDescent="0.3">
      <c r="A44" s="129"/>
      <c r="B44" s="129"/>
      <c r="C44" s="91"/>
      <c r="D44" s="91"/>
      <c r="E44" s="91"/>
      <c r="F44" s="91"/>
      <c r="G44" s="91"/>
      <c r="H44" s="91"/>
      <c r="I44" s="91"/>
      <c r="J44" s="128"/>
    </row>
    <row r="45" spans="1:12" s="2" customFormat="1" x14ac:dyDescent="0.3">
      <c r="A45" s="129"/>
      <c r="B45" s="129"/>
      <c r="C45" s="91"/>
      <c r="D45" s="91"/>
      <c r="E45" s="91"/>
      <c r="F45" s="91"/>
      <c r="G45" s="91"/>
      <c r="H45" s="91"/>
      <c r="I45" s="91"/>
      <c r="J45" s="128"/>
    </row>
    <row r="46" spans="1:12" x14ac:dyDescent="0.3">
      <c r="A46" s="129"/>
      <c r="B46" s="129"/>
      <c r="C46" s="91"/>
      <c r="D46" s="91"/>
      <c r="E46" s="91"/>
      <c r="F46" s="91"/>
      <c r="G46" s="91"/>
      <c r="H46" s="91"/>
      <c r="I46" s="91"/>
      <c r="J46" s="127"/>
    </row>
    <row r="47" spans="1:12" x14ac:dyDescent="0.3">
      <c r="A47" s="129"/>
      <c r="B47" s="129"/>
      <c r="C47" s="91"/>
      <c r="D47" s="91"/>
      <c r="E47" s="91"/>
      <c r="F47" s="91"/>
      <c r="G47" s="91"/>
      <c r="H47" s="91"/>
      <c r="I47" s="91"/>
      <c r="J47" s="127"/>
    </row>
    <row r="48" spans="1:12" x14ac:dyDescent="0.3">
      <c r="A48" s="129"/>
      <c r="B48" s="129"/>
      <c r="C48" s="91"/>
      <c r="D48" s="91"/>
      <c r="E48" s="91"/>
      <c r="F48" s="91"/>
      <c r="G48" s="91"/>
      <c r="H48" s="91"/>
      <c r="I48" s="91"/>
      <c r="J48" s="127"/>
    </row>
    <row r="49" spans="1:9" x14ac:dyDescent="0.3">
      <c r="A49" s="129"/>
      <c r="B49" s="129"/>
      <c r="C49" s="91"/>
      <c r="D49" s="91"/>
      <c r="E49" s="91"/>
      <c r="F49" s="91"/>
      <c r="G49" s="91"/>
      <c r="H49" s="91"/>
      <c r="I49" s="91"/>
    </row>
    <row r="50" spans="1:9" x14ac:dyDescent="0.3">
      <c r="A50" s="129"/>
      <c r="B50" s="129"/>
      <c r="C50" s="91"/>
      <c r="D50" s="91"/>
      <c r="E50" s="91"/>
      <c r="F50" s="91"/>
      <c r="G50" s="91"/>
      <c r="H50" s="91"/>
      <c r="I50" s="91"/>
    </row>
    <row r="51" spans="1:9" x14ac:dyDescent="0.3">
      <c r="A51" s="129"/>
      <c r="B51" s="129"/>
      <c r="C51" s="91"/>
      <c r="D51" s="91"/>
      <c r="E51" s="91"/>
      <c r="F51" s="91"/>
      <c r="G51" s="91"/>
      <c r="H51" s="91"/>
      <c r="I51" s="91"/>
    </row>
    <row r="52" spans="1:9" x14ac:dyDescent="0.3">
      <c r="A52" s="129"/>
      <c r="B52" s="129"/>
      <c r="C52" s="91"/>
      <c r="D52" s="91"/>
      <c r="E52" s="91"/>
      <c r="F52" s="91"/>
      <c r="G52" s="91"/>
      <c r="H52" s="91"/>
      <c r="I52" s="91"/>
    </row>
    <row r="53" spans="1:9" x14ac:dyDescent="0.3">
      <c r="A53" s="129"/>
      <c r="B53" s="129"/>
      <c r="C53" s="91"/>
      <c r="D53" s="91"/>
      <c r="E53" s="91"/>
      <c r="F53" s="91"/>
      <c r="G53" s="91"/>
      <c r="H53" s="91"/>
      <c r="I53" s="91"/>
    </row>
    <row r="54" spans="1:9" x14ac:dyDescent="0.3">
      <c r="A54" s="129"/>
      <c r="B54" s="129"/>
      <c r="C54" s="91"/>
      <c r="D54" s="91"/>
      <c r="E54" s="91"/>
      <c r="F54" s="91"/>
      <c r="G54" s="91"/>
      <c r="H54" s="91"/>
      <c r="I54" s="91"/>
    </row>
    <row r="55" spans="1:9" x14ac:dyDescent="0.3">
      <c r="A55" s="129"/>
      <c r="B55" s="129"/>
      <c r="C55" s="91"/>
      <c r="D55" s="91"/>
      <c r="E55" s="91"/>
      <c r="F55" s="91"/>
      <c r="G55" s="91"/>
      <c r="H55" s="91"/>
      <c r="I55" s="91"/>
    </row>
    <row r="56" spans="1:9" x14ac:dyDescent="0.3">
      <c r="A56" s="129"/>
      <c r="B56" s="129"/>
      <c r="C56" s="91"/>
      <c r="D56" s="91"/>
      <c r="E56" s="91"/>
      <c r="F56" s="91"/>
      <c r="G56" s="91"/>
      <c r="H56" s="91"/>
      <c r="I56" s="91"/>
    </row>
    <row r="57" spans="1:9" x14ac:dyDescent="0.3">
      <c r="A57" s="129"/>
      <c r="B57" s="129"/>
      <c r="C57" s="91"/>
      <c r="D57" s="91"/>
      <c r="E57" s="91"/>
      <c r="F57" s="91"/>
      <c r="G57" s="91"/>
      <c r="H57" s="91"/>
      <c r="I57" s="91"/>
    </row>
    <row r="58" spans="1:9" x14ac:dyDescent="0.3">
      <c r="A58" s="129"/>
      <c r="B58" s="129"/>
      <c r="C58" s="91"/>
      <c r="D58" s="91"/>
      <c r="E58" s="91"/>
      <c r="F58" s="91"/>
      <c r="G58" s="91"/>
      <c r="H58" s="91"/>
      <c r="I58" s="91"/>
    </row>
    <row r="59" spans="1:9" x14ac:dyDescent="0.3">
      <c r="A59" s="129"/>
      <c r="B59" s="129"/>
      <c r="C59" s="91"/>
      <c r="D59" s="91"/>
      <c r="E59" s="91"/>
      <c r="F59" s="91"/>
      <c r="G59" s="91"/>
      <c r="H59" s="91"/>
      <c r="I59" s="91"/>
    </row>
    <row r="60" spans="1:9" x14ac:dyDescent="0.3">
      <c r="A60" s="129"/>
      <c r="B60" s="129"/>
      <c r="C60" s="91"/>
      <c r="D60" s="91"/>
      <c r="E60" s="91"/>
      <c r="F60" s="91"/>
      <c r="G60" s="91"/>
      <c r="H60" s="91"/>
      <c r="I60" s="91"/>
    </row>
    <row r="61" spans="1:9" x14ac:dyDescent="0.3">
      <c r="A61" s="129"/>
      <c r="B61" s="129"/>
      <c r="C61" s="91"/>
      <c r="D61" s="91"/>
      <c r="E61" s="91"/>
      <c r="F61" s="91"/>
      <c r="G61" s="91"/>
      <c r="H61" s="91"/>
      <c r="I61" s="91"/>
    </row>
    <row r="62" spans="1:9" x14ac:dyDescent="0.3">
      <c r="A62" s="129"/>
      <c r="B62" s="129"/>
      <c r="C62" s="91"/>
      <c r="D62" s="91"/>
      <c r="E62" s="91"/>
      <c r="F62" s="91"/>
      <c r="G62" s="91"/>
      <c r="H62" s="91"/>
      <c r="I62" s="91"/>
    </row>
    <row r="63" spans="1:9" x14ac:dyDescent="0.3">
      <c r="A63" s="129"/>
      <c r="B63" s="129"/>
      <c r="C63" s="91"/>
      <c r="D63" s="91"/>
      <c r="E63" s="91"/>
      <c r="F63" s="91"/>
      <c r="G63" s="91"/>
      <c r="H63" s="91"/>
      <c r="I63" s="91"/>
    </row>
    <row r="64" spans="1:9" x14ac:dyDescent="0.3">
      <c r="A64" s="129"/>
      <c r="B64" s="129"/>
      <c r="C64" s="91"/>
      <c r="D64" s="91"/>
      <c r="E64" s="91"/>
      <c r="F64" s="91"/>
      <c r="G64" s="91"/>
      <c r="H64" s="91"/>
      <c r="I64" s="91"/>
    </row>
    <row r="65" spans="1:9" x14ac:dyDescent="0.3">
      <c r="A65" s="129"/>
      <c r="B65" s="129"/>
      <c r="C65" s="91"/>
      <c r="D65" s="91"/>
      <c r="E65" s="91"/>
      <c r="F65" s="91"/>
      <c r="G65" s="91"/>
      <c r="H65" s="91"/>
      <c r="I65" s="91"/>
    </row>
    <row r="66" spans="1:9" x14ac:dyDescent="0.3">
      <c r="A66" s="129"/>
      <c r="B66" s="129"/>
      <c r="C66" s="91"/>
      <c r="D66" s="91"/>
      <c r="E66" s="91"/>
      <c r="F66" s="91"/>
      <c r="G66" s="91"/>
      <c r="H66" s="91"/>
      <c r="I66" s="91"/>
    </row>
    <row r="67" spans="1:9" x14ac:dyDescent="0.3">
      <c r="A67" s="129"/>
      <c r="B67" s="129"/>
      <c r="C67" s="91"/>
      <c r="D67" s="91"/>
      <c r="E67" s="91"/>
      <c r="F67" s="91"/>
      <c r="G67" s="91"/>
      <c r="H67" s="91"/>
      <c r="I67" s="91"/>
    </row>
    <row r="68" spans="1:9" x14ac:dyDescent="0.3">
      <c r="A68" s="129"/>
      <c r="B68" s="129"/>
      <c r="C68" s="91"/>
      <c r="D68" s="91"/>
      <c r="E68" s="91"/>
      <c r="F68" s="91"/>
      <c r="G68" s="91"/>
      <c r="H68" s="91"/>
      <c r="I68" s="91"/>
    </row>
    <row r="69" spans="1:9" x14ac:dyDescent="0.3">
      <c r="A69" s="129"/>
      <c r="B69" s="129"/>
      <c r="C69" s="91"/>
      <c r="D69" s="91"/>
      <c r="E69" s="91"/>
      <c r="F69" s="91"/>
      <c r="G69" s="91"/>
      <c r="H69" s="91"/>
      <c r="I69" s="91"/>
    </row>
    <row r="70" spans="1:9" x14ac:dyDescent="0.3">
      <c r="A70" s="129"/>
      <c r="B70" s="129"/>
      <c r="C70" s="91"/>
      <c r="D70" s="91"/>
      <c r="E70" s="91"/>
      <c r="F70" s="91"/>
      <c r="G70" s="91"/>
      <c r="H70" s="91"/>
      <c r="I70" s="91"/>
    </row>
    <row r="71" spans="1:9" x14ac:dyDescent="0.3">
      <c r="A71" s="129"/>
      <c r="B71" s="129"/>
      <c r="C71" s="93"/>
      <c r="D71" s="93"/>
      <c r="E71" s="93"/>
      <c r="F71" s="93"/>
      <c r="G71" s="93"/>
      <c r="H71" s="93"/>
      <c r="I71" s="93"/>
    </row>
    <row r="72" spans="1:9" x14ac:dyDescent="0.3">
      <c r="A72" s="129"/>
      <c r="B72" s="129"/>
      <c r="C72" s="93"/>
      <c r="D72" s="93"/>
      <c r="E72" s="93"/>
      <c r="F72" s="93"/>
      <c r="G72" s="93"/>
      <c r="H72" s="93"/>
      <c r="I72" s="93"/>
    </row>
    <row r="73" spans="1:9" x14ac:dyDescent="0.3">
      <c r="A73" s="129"/>
      <c r="B73" s="129"/>
      <c r="C73" s="93"/>
      <c r="D73" s="93"/>
      <c r="E73" s="93"/>
      <c r="F73" s="93"/>
      <c r="G73" s="93"/>
      <c r="H73" s="93"/>
      <c r="I73" s="93"/>
    </row>
    <row r="74" spans="1:9" x14ac:dyDescent="0.3">
      <c r="A74" s="129"/>
      <c r="B74" s="129"/>
      <c r="C74" s="93"/>
      <c r="D74" s="93"/>
      <c r="E74" s="93"/>
      <c r="F74" s="93"/>
      <c r="G74" s="93"/>
      <c r="H74" s="93"/>
      <c r="I74" s="93"/>
    </row>
    <row r="75" spans="1:9" x14ac:dyDescent="0.3">
      <c r="A75" s="129"/>
      <c r="B75" s="129"/>
      <c r="C75" s="93"/>
      <c r="D75" s="93"/>
      <c r="E75" s="93"/>
      <c r="F75" s="93"/>
      <c r="G75" s="93"/>
      <c r="H75" s="93"/>
      <c r="I75" s="93"/>
    </row>
    <row r="76" spans="1:9" x14ac:dyDescent="0.3">
      <c r="A76" s="129"/>
      <c r="B76" s="129"/>
      <c r="C76" s="93"/>
      <c r="D76" s="93"/>
      <c r="E76" s="93"/>
      <c r="F76" s="93"/>
      <c r="G76" s="93"/>
      <c r="H76" s="93"/>
      <c r="I76" s="93"/>
    </row>
    <row r="77" spans="1:9" x14ac:dyDescent="0.3">
      <c r="A77" s="129"/>
      <c r="B77" s="129"/>
      <c r="C77" s="93"/>
      <c r="D77" s="93"/>
      <c r="E77" s="93"/>
      <c r="F77" s="93"/>
      <c r="G77" s="93"/>
      <c r="H77" s="93"/>
      <c r="I77" s="93"/>
    </row>
    <row r="78" spans="1:9" x14ac:dyDescent="0.3">
      <c r="A78" s="129"/>
      <c r="B78" s="129"/>
      <c r="C78" s="93"/>
      <c r="D78" s="93"/>
      <c r="E78" s="93"/>
      <c r="F78" s="93"/>
      <c r="G78" s="93"/>
      <c r="H78" s="93"/>
      <c r="I78" s="93"/>
    </row>
    <row r="79" spans="1:9" x14ac:dyDescent="0.3">
      <c r="A79" s="129"/>
      <c r="B79" s="129"/>
      <c r="C79" s="93"/>
      <c r="D79" s="93"/>
      <c r="E79" s="93"/>
      <c r="F79" s="93"/>
      <c r="G79" s="93"/>
      <c r="H79" s="93"/>
      <c r="I79" s="93"/>
    </row>
    <row r="80" spans="1:9" x14ac:dyDescent="0.3">
      <c r="A80" s="129"/>
      <c r="B80" s="129"/>
      <c r="C80" s="93"/>
      <c r="D80" s="93"/>
      <c r="E80" s="93"/>
      <c r="F80" s="93"/>
      <c r="G80" s="93"/>
      <c r="H80" s="93"/>
      <c r="I80" s="93"/>
    </row>
    <row r="81" spans="1:9" x14ac:dyDescent="0.3">
      <c r="A81" s="129"/>
      <c r="B81" s="129"/>
      <c r="C81" s="93"/>
      <c r="D81" s="93"/>
      <c r="E81" s="93"/>
      <c r="F81" s="93"/>
      <c r="G81" s="93"/>
      <c r="H81" s="93"/>
      <c r="I81" s="93"/>
    </row>
    <row r="82" spans="1:9" x14ac:dyDescent="0.3">
      <c r="A82" s="129"/>
      <c r="B82" s="129"/>
      <c r="C82" s="93"/>
      <c r="D82" s="93"/>
      <c r="E82" s="93"/>
      <c r="F82" s="93"/>
      <c r="G82" s="93"/>
      <c r="H82" s="93"/>
      <c r="I82" s="93"/>
    </row>
    <row r="83" spans="1:9" x14ac:dyDescent="0.3">
      <c r="A83" s="129"/>
      <c r="B83" s="129"/>
      <c r="C83" s="93"/>
      <c r="D83" s="93"/>
      <c r="E83" s="93"/>
      <c r="F83" s="93"/>
      <c r="G83" s="93"/>
      <c r="H83" s="93"/>
      <c r="I83" s="93"/>
    </row>
    <row r="84" spans="1:9" x14ac:dyDescent="0.3">
      <c r="A84" s="129"/>
      <c r="B84" s="129"/>
      <c r="C84" s="93"/>
      <c r="D84" s="93"/>
      <c r="E84" s="93"/>
      <c r="F84" s="93"/>
      <c r="G84" s="93"/>
      <c r="H84" s="93"/>
      <c r="I84" s="93"/>
    </row>
    <row r="85" spans="1:9" x14ac:dyDescent="0.3">
      <c r="A85" s="129"/>
      <c r="B85" s="129"/>
      <c r="C85" s="93"/>
      <c r="D85" s="93"/>
      <c r="E85" s="93"/>
      <c r="F85" s="93"/>
      <c r="G85" s="93"/>
      <c r="H85" s="93"/>
      <c r="I85" s="93"/>
    </row>
    <row r="86" spans="1:9" x14ac:dyDescent="0.3">
      <c r="A86" s="129"/>
      <c r="B86" s="129"/>
      <c r="C86" s="93"/>
      <c r="D86" s="93"/>
      <c r="E86" s="93"/>
      <c r="F86" s="93"/>
      <c r="G86" s="93"/>
      <c r="H86" s="93"/>
      <c r="I86" s="93"/>
    </row>
    <row r="87" spans="1:9" x14ac:dyDescent="0.3">
      <c r="A87" s="129"/>
      <c r="B87" s="129"/>
      <c r="C87" s="93"/>
      <c r="D87" s="93"/>
      <c r="E87" s="93"/>
      <c r="F87" s="93"/>
      <c r="G87" s="93"/>
      <c r="H87" s="93"/>
      <c r="I87" s="93"/>
    </row>
    <row r="88" spans="1:9" x14ac:dyDescent="0.3">
      <c r="A88" s="129"/>
      <c r="B88" s="129"/>
      <c r="C88" s="93"/>
      <c r="D88" s="93"/>
      <c r="E88" s="93"/>
      <c r="F88" s="93"/>
      <c r="G88" s="93"/>
      <c r="H88" s="93"/>
      <c r="I88" s="93"/>
    </row>
    <row r="89" spans="1:9" x14ac:dyDescent="0.3">
      <c r="A89" s="129"/>
      <c r="B89" s="129"/>
      <c r="C89" s="93"/>
      <c r="D89" s="93"/>
      <c r="E89" s="93"/>
      <c r="F89" s="93"/>
      <c r="G89" s="93"/>
      <c r="H89" s="93"/>
      <c r="I89" s="93"/>
    </row>
    <row r="90" spans="1:9" x14ac:dyDescent="0.3">
      <c r="A90" s="129"/>
      <c r="B90" s="129"/>
      <c r="C90" s="93"/>
      <c r="D90" s="93"/>
      <c r="E90" s="93"/>
      <c r="F90" s="93"/>
      <c r="G90" s="93"/>
      <c r="H90" s="93"/>
      <c r="I90" s="93"/>
    </row>
    <row r="91" spans="1:9" x14ac:dyDescent="0.3">
      <c r="A91" s="129"/>
      <c r="B91" s="129"/>
      <c r="C91" s="93"/>
      <c r="D91" s="93"/>
      <c r="E91" s="93"/>
      <c r="F91" s="93"/>
      <c r="G91" s="93"/>
      <c r="H91" s="93"/>
      <c r="I91" s="93"/>
    </row>
    <row r="92" spans="1:9" x14ac:dyDescent="0.3">
      <c r="A92" s="129"/>
      <c r="B92" s="129"/>
      <c r="C92" s="93"/>
      <c r="D92" s="93"/>
      <c r="E92" s="93"/>
      <c r="F92" s="93"/>
      <c r="G92" s="93"/>
      <c r="H92" s="93"/>
      <c r="I92" s="93"/>
    </row>
    <row r="93" spans="1:9" x14ac:dyDescent="0.3">
      <c r="A93" s="129"/>
      <c r="B93" s="129"/>
      <c r="C93" s="93"/>
      <c r="D93" s="93"/>
      <c r="E93" s="93"/>
      <c r="F93" s="93"/>
      <c r="G93" s="93"/>
      <c r="H93" s="93"/>
      <c r="I93" s="93"/>
    </row>
    <row r="94" spans="1:9" x14ac:dyDescent="0.3">
      <c r="A94" s="129"/>
      <c r="B94" s="129"/>
      <c r="C94" s="93"/>
      <c r="D94" s="93"/>
      <c r="E94" s="93"/>
      <c r="F94" s="93"/>
      <c r="G94" s="93"/>
      <c r="H94" s="93"/>
      <c r="I94" s="93"/>
    </row>
    <row r="95" spans="1:9" x14ac:dyDescent="0.3">
      <c r="A95" s="129"/>
      <c r="B95" s="129"/>
      <c r="C95" s="93"/>
      <c r="D95" s="93"/>
      <c r="E95" s="93"/>
      <c r="F95" s="93"/>
      <c r="G95" s="93"/>
      <c r="H95" s="93"/>
      <c r="I95" s="93"/>
    </row>
    <row r="96" spans="1:9" x14ac:dyDescent="0.3">
      <c r="A96" s="129"/>
      <c r="B96" s="129"/>
      <c r="C96" s="93"/>
      <c r="D96" s="93"/>
      <c r="E96" s="93"/>
      <c r="F96" s="93"/>
      <c r="G96" s="93"/>
      <c r="H96" s="93"/>
      <c r="I96" s="93"/>
    </row>
    <row r="97" spans="1:9" x14ac:dyDescent="0.3">
      <c r="A97" s="129"/>
      <c r="B97" s="129"/>
      <c r="C97" s="93"/>
      <c r="D97" s="93"/>
      <c r="E97" s="93"/>
      <c r="F97" s="93"/>
      <c r="G97" s="93"/>
      <c r="H97" s="93"/>
      <c r="I97" s="93"/>
    </row>
    <row r="98" spans="1:9" x14ac:dyDescent="0.3">
      <c r="A98" s="129"/>
      <c r="B98" s="129"/>
      <c r="C98" s="93"/>
      <c r="D98" s="93"/>
      <c r="E98" s="93"/>
      <c r="F98" s="93"/>
      <c r="G98" s="93"/>
      <c r="H98" s="93"/>
      <c r="I98" s="93"/>
    </row>
    <row r="99" spans="1:9" x14ac:dyDescent="0.3">
      <c r="A99" s="129"/>
      <c r="B99" s="129"/>
      <c r="C99" s="93"/>
      <c r="D99" s="93"/>
      <c r="E99" s="93"/>
      <c r="F99" s="93"/>
      <c r="G99" s="93"/>
      <c r="H99" s="93"/>
      <c r="I99" s="93"/>
    </row>
    <row r="100" spans="1:9" x14ac:dyDescent="0.3">
      <c r="A100" s="129"/>
      <c r="B100" s="129"/>
      <c r="C100" s="93"/>
      <c r="D100" s="93"/>
      <c r="E100" s="93"/>
      <c r="F100" s="93"/>
      <c r="G100" s="93"/>
      <c r="H100" s="93"/>
      <c r="I100" s="93"/>
    </row>
    <row r="101" spans="1:9" x14ac:dyDescent="0.3">
      <c r="A101" s="129"/>
      <c r="B101" s="129"/>
      <c r="C101" s="93"/>
      <c r="D101" s="93"/>
      <c r="E101" s="93"/>
      <c r="F101" s="93"/>
      <c r="G101" s="93"/>
      <c r="H101" s="93"/>
      <c r="I101" s="93"/>
    </row>
    <row r="102" spans="1:9" x14ac:dyDescent="0.3">
      <c r="A102" s="129"/>
      <c r="B102" s="129"/>
      <c r="C102" s="93"/>
      <c r="D102" s="93"/>
      <c r="E102" s="93"/>
      <c r="F102" s="93"/>
      <c r="G102" s="93"/>
      <c r="H102" s="93"/>
      <c r="I102" s="93"/>
    </row>
    <row r="103" spans="1:9" x14ac:dyDescent="0.3">
      <c r="A103" s="129"/>
      <c r="B103" s="129"/>
      <c r="C103" s="93"/>
      <c r="D103" s="93"/>
      <c r="E103" s="93"/>
      <c r="F103" s="93"/>
      <c r="G103" s="93"/>
      <c r="H103" s="93"/>
      <c r="I103" s="93"/>
    </row>
    <row r="104" spans="1:9" x14ac:dyDescent="0.3">
      <c r="A104" s="129"/>
      <c r="B104" s="129"/>
      <c r="C104" s="93"/>
      <c r="D104" s="93"/>
      <c r="E104" s="93"/>
      <c r="F104" s="93"/>
      <c r="G104" s="93"/>
      <c r="H104" s="93"/>
      <c r="I104" s="93"/>
    </row>
    <row r="105" spans="1:9" x14ac:dyDescent="0.3">
      <c r="A105" s="129"/>
      <c r="B105" s="129"/>
      <c r="C105" s="93"/>
      <c r="D105" s="93"/>
      <c r="E105" s="93"/>
      <c r="F105" s="93"/>
      <c r="G105" s="93"/>
      <c r="H105" s="93"/>
      <c r="I105" s="93"/>
    </row>
    <row r="106" spans="1:9" x14ac:dyDescent="0.3">
      <c r="A106" s="129"/>
      <c r="B106" s="129"/>
      <c r="C106" s="93"/>
      <c r="D106" s="93"/>
      <c r="E106" s="93"/>
      <c r="F106" s="93"/>
      <c r="G106" s="93"/>
      <c r="H106" s="93"/>
      <c r="I106" s="93"/>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5">
    <mergeCell ref="A2:C2"/>
    <mergeCell ref="A3:C3"/>
    <mergeCell ref="A43:C43"/>
    <mergeCell ref="A41:E41"/>
    <mergeCell ref="A42:E42"/>
  </mergeCells>
  <pageMargins left="0.7" right="0.7" top="0.75" bottom="0.75" header="0.3" footer="0.3"/>
  <pageSetup orientation="landscape" r:id="rId2"/>
  <headerFooter>
    <oddHeader>&amp;C2022 DCPC Tables&amp;L&amp;"Calibri"&amp;11&amp;K000000NONCONFIDENTIAL // EXTERNAL&amp;1#</oddHeader>
    <oddFooter xml:space="preserve">&amp;L&amp;9
&amp;C&amp;9©2023 Federal Reserve Banks of Atlanta and San Francisco
&amp;"-,Bold"T-&amp;P&amp;R&amp;9
</oddFooter>
  </headerFooter>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82D164-5464-482D-9FAF-B632364D561F}">
  <sheetPr>
    <tabColor rgb="FFFFC000"/>
    <pageSetUpPr fitToPage="1"/>
  </sheetPr>
  <dimension ref="A1:P25"/>
  <sheetViews>
    <sheetView showWhiteSpace="0" view="pageLayout" zoomScaleNormal="100" workbookViewId="0">
      <selection activeCell="C24" sqref="C24"/>
    </sheetView>
  </sheetViews>
  <sheetFormatPr defaultColWidth="9.33203125" defaultRowHeight="14.4" x14ac:dyDescent="0.3"/>
  <cols>
    <col min="1" max="1" width="46.5546875" style="126" customWidth="1"/>
    <col min="2" max="2" width="12.6640625" style="126" customWidth="1"/>
    <col min="3" max="3" width="12.6640625" style="345" customWidth="1"/>
    <col min="4" max="4" width="11.33203125" style="127" customWidth="1"/>
    <col min="5" max="16384" width="9.33203125" style="126"/>
  </cols>
  <sheetData>
    <row r="1" spans="1:16" s="26" customFormat="1" ht="14.4" customHeight="1" x14ac:dyDescent="0.3">
      <c r="A1" s="175" t="s">
        <v>305</v>
      </c>
      <c r="B1" s="175"/>
      <c r="C1" s="175"/>
      <c r="D1" s="114"/>
    </row>
    <row r="2" spans="1:16" s="116" customFormat="1" ht="14.4" customHeight="1" x14ac:dyDescent="0.3">
      <c r="A2" s="457" t="s">
        <v>306</v>
      </c>
      <c r="B2" s="457"/>
      <c r="C2" s="363"/>
      <c r="D2" s="119"/>
    </row>
    <row r="3" spans="1:16" s="116" customFormat="1" ht="14.4" customHeight="1" x14ac:dyDescent="0.3">
      <c r="A3" s="455" t="s">
        <v>333</v>
      </c>
      <c r="B3" s="455"/>
      <c r="C3" s="362"/>
      <c r="D3" s="119"/>
    </row>
    <row r="4" spans="1:16" s="129" customFormat="1" ht="14.4" customHeight="1" x14ac:dyDescent="0.3">
      <c r="A4" s="19"/>
      <c r="B4" s="159">
        <v>2021</v>
      </c>
      <c r="C4" s="159">
        <v>2022</v>
      </c>
      <c r="D4" s="78"/>
    </row>
    <row r="5" spans="1:16" s="129" customFormat="1" ht="3.6" customHeight="1" x14ac:dyDescent="0.3">
      <c r="A5" s="40"/>
      <c r="B5" s="14"/>
      <c r="C5" s="14"/>
      <c r="D5" s="128"/>
    </row>
    <row r="6" spans="1:16" s="129" customFormat="1" ht="14.4" customHeight="1" x14ac:dyDescent="0.3">
      <c r="A6" s="146" t="s">
        <v>307</v>
      </c>
      <c r="B6" s="134">
        <v>56.296689309834406</v>
      </c>
      <c r="C6" s="134">
        <f>VLOOKUP(E6,scpc22!$A:$E,2, FALSE)*100</f>
        <v>72.976471002278004</v>
      </c>
      <c r="D6" s="128"/>
      <c r="E6" s="345" t="s">
        <v>308</v>
      </c>
    </row>
    <row r="7" spans="1:16" s="129" customFormat="1" ht="14.4" customHeight="1" x14ac:dyDescent="0.3">
      <c r="A7" s="146" t="s">
        <v>309</v>
      </c>
      <c r="B7" s="134">
        <v>33.376472341851297</v>
      </c>
      <c r="C7" s="134">
        <f>VLOOKUP(E7,scpc22!$A:$E,2, FALSE)*100</f>
        <v>46.476052403675901</v>
      </c>
      <c r="D7" s="128"/>
      <c r="E7" s="345" t="s">
        <v>310</v>
      </c>
    </row>
    <row r="8" spans="1:16" s="129" customFormat="1" ht="3.6" customHeight="1" x14ac:dyDescent="0.3">
      <c r="A8" s="146"/>
      <c r="B8" s="134"/>
      <c r="C8" s="134"/>
      <c r="D8" s="128"/>
      <c r="E8" s="345"/>
    </row>
    <row r="9" spans="1:16" s="129" customFormat="1" ht="14.4" customHeight="1" x14ac:dyDescent="0.3">
      <c r="A9" s="4" t="s">
        <v>1096</v>
      </c>
      <c r="B9" s="134"/>
      <c r="C9" s="134"/>
      <c r="D9" s="128"/>
      <c r="E9" s="345"/>
    </row>
    <row r="10" spans="1:16" s="129" customFormat="1" ht="14.4" customHeight="1" x14ac:dyDescent="0.3">
      <c r="A10" s="25" t="s">
        <v>617</v>
      </c>
      <c r="B10" s="134">
        <v>20.630608686961597</v>
      </c>
      <c r="C10" s="134">
        <f>VLOOKUP(E10,scpc22!$A:$E,2, FALSE)*100</f>
        <v>17.505583645707201</v>
      </c>
      <c r="D10" s="128"/>
      <c r="E10" s="345" t="s">
        <v>311</v>
      </c>
    </row>
    <row r="11" spans="1:16" s="127" customFormat="1" ht="3.6" customHeight="1" x14ac:dyDescent="0.3">
      <c r="A11" s="129"/>
      <c r="B11" s="129"/>
      <c r="C11" s="129"/>
      <c r="F11" s="126"/>
      <c r="G11" s="126"/>
      <c r="H11" s="126"/>
      <c r="I11" s="126"/>
      <c r="J11" s="126"/>
      <c r="K11" s="126"/>
      <c r="L11" s="126"/>
      <c r="M11" s="126"/>
      <c r="N11" s="126"/>
      <c r="O11" s="126"/>
      <c r="P11" s="126"/>
    </row>
    <row r="12" spans="1:16" s="127" customFormat="1" x14ac:dyDescent="0.3">
      <c r="A12" s="4" t="s">
        <v>1076</v>
      </c>
      <c r="B12" s="129"/>
      <c r="C12" s="129"/>
      <c r="F12" s="126"/>
      <c r="G12" s="126"/>
      <c r="H12" s="126"/>
      <c r="I12" s="126"/>
      <c r="J12" s="126"/>
      <c r="K12" s="126"/>
      <c r="L12" s="126"/>
      <c r="M12" s="126"/>
      <c r="N12" s="126"/>
      <c r="O12" s="126"/>
      <c r="P12" s="126"/>
    </row>
    <row r="13" spans="1:16" s="127" customFormat="1" x14ac:dyDescent="0.3">
      <c r="A13" s="241" t="s">
        <v>312</v>
      </c>
      <c r="B13" s="129"/>
      <c r="C13" s="129"/>
      <c r="F13" s="126"/>
      <c r="G13" s="126"/>
      <c r="H13" s="126"/>
      <c r="I13" s="126"/>
      <c r="J13" s="126"/>
      <c r="K13" s="126"/>
      <c r="L13" s="126"/>
      <c r="M13" s="126"/>
      <c r="N13" s="126"/>
      <c r="O13" s="126"/>
      <c r="P13" s="126"/>
    </row>
    <row r="14" spans="1:16" s="127" customFormat="1" x14ac:dyDescent="0.3">
      <c r="A14" s="25" t="s">
        <v>313</v>
      </c>
      <c r="B14" s="134">
        <v>60.290280679258402</v>
      </c>
      <c r="C14" s="134">
        <f>VLOOKUP(E14,scpc22!$A:$E,2, FALSE)*100</f>
        <v>58.226904062023799</v>
      </c>
      <c r="E14" s="345" t="s">
        <v>314</v>
      </c>
      <c r="F14" s="126"/>
      <c r="G14" s="126"/>
      <c r="H14" s="126"/>
      <c r="I14" s="126"/>
      <c r="J14" s="126"/>
      <c r="K14" s="126"/>
      <c r="L14" s="126"/>
      <c r="M14" s="126"/>
      <c r="N14" s="126"/>
      <c r="O14" s="126"/>
      <c r="P14" s="126"/>
    </row>
    <row r="15" spans="1:16" s="127" customFormat="1" x14ac:dyDescent="0.3">
      <c r="A15" s="96" t="s">
        <v>315</v>
      </c>
      <c r="B15" s="134">
        <v>24.573920923741799</v>
      </c>
      <c r="C15" s="134">
        <f>VLOOKUP(E15,scpc22!$A:$E,2, FALSE)*100</f>
        <v>24.516129633373801</v>
      </c>
      <c r="E15" s="345" t="s">
        <v>316</v>
      </c>
      <c r="F15" s="126"/>
      <c r="G15" s="126"/>
      <c r="H15" s="126"/>
      <c r="I15" s="126"/>
      <c r="J15" s="126"/>
      <c r="K15" s="126"/>
      <c r="L15" s="126"/>
      <c r="M15" s="126"/>
      <c r="N15" s="126"/>
      <c r="O15" s="126"/>
      <c r="P15" s="126"/>
    </row>
    <row r="16" spans="1:16" s="127" customFormat="1" x14ac:dyDescent="0.3">
      <c r="A16" s="96" t="s">
        <v>317</v>
      </c>
      <c r="B16" s="134">
        <v>9.8301762349461601</v>
      </c>
      <c r="C16" s="134">
        <f>VLOOKUP(E16,scpc22!$A:$E,2, FALSE)*100</f>
        <v>14.948248230822401</v>
      </c>
      <c r="E16" s="345" t="s">
        <v>318</v>
      </c>
      <c r="F16" s="126"/>
      <c r="G16" s="126"/>
      <c r="H16" s="126"/>
      <c r="I16" s="126"/>
      <c r="J16" s="126"/>
      <c r="K16" s="126"/>
      <c r="L16" s="126"/>
      <c r="M16" s="126"/>
      <c r="N16" s="126"/>
      <c r="O16" s="126"/>
      <c r="P16" s="126"/>
    </row>
    <row r="17" spans="1:5" x14ac:dyDescent="0.3">
      <c r="A17" s="96" t="s">
        <v>319</v>
      </c>
      <c r="B17" s="134">
        <v>5.3056221620535204</v>
      </c>
      <c r="C17" s="134">
        <f>VLOOKUP(E17,scpc22!$A:$E,2, FALSE)*100</f>
        <v>2.30871807377989</v>
      </c>
      <c r="E17" s="345" t="s">
        <v>320</v>
      </c>
    </row>
    <row r="18" spans="1:5" ht="3.6" customHeight="1" x14ac:dyDescent="0.3">
      <c r="A18" s="242"/>
      <c r="E18" s="127"/>
    </row>
    <row r="19" spans="1:5" x14ac:dyDescent="0.3">
      <c r="A19" s="241" t="s">
        <v>321</v>
      </c>
      <c r="E19" s="127"/>
    </row>
    <row r="20" spans="1:5" x14ac:dyDescent="0.3">
      <c r="A20" s="96" t="s">
        <v>322</v>
      </c>
      <c r="B20" s="134">
        <v>9.9844205204186505</v>
      </c>
      <c r="C20" s="134">
        <f>VLOOKUP(E20,scpc22!$A:$E,2, FALSE)*100</f>
        <v>8.4170960016411502</v>
      </c>
      <c r="E20" s="345" t="s">
        <v>323</v>
      </c>
    </row>
    <row r="21" spans="1:5" x14ac:dyDescent="0.3">
      <c r="A21" s="96" t="s">
        <v>324</v>
      </c>
      <c r="B21" s="134">
        <v>12.5865544796536</v>
      </c>
      <c r="C21" s="134">
        <f>VLOOKUP(E21,scpc22!$A:$E,2, FALSE)*100</f>
        <v>6.2863385368387998</v>
      </c>
      <c r="E21" s="345" t="s">
        <v>325</v>
      </c>
    </row>
    <row r="22" spans="1:5" x14ac:dyDescent="0.3">
      <c r="A22" s="96" t="s">
        <v>326</v>
      </c>
      <c r="B22" s="134">
        <v>49.9661062888567</v>
      </c>
      <c r="C22" s="134">
        <f>VLOOKUP(E22,scpc22!$A:$E,2, FALSE)*100</f>
        <v>55.260426658316796</v>
      </c>
      <c r="E22" s="345" t="s">
        <v>327</v>
      </c>
    </row>
    <row r="23" spans="1:5" x14ac:dyDescent="0.3">
      <c r="A23" s="96" t="s">
        <v>328</v>
      </c>
      <c r="B23" s="134">
        <v>5.4749378692872801</v>
      </c>
      <c r="C23" s="134">
        <f>VLOOKUP(E23,scpc22!$A:$E,2, FALSE)*100</f>
        <v>5.2780482975371195</v>
      </c>
      <c r="E23" s="345" t="s">
        <v>329</v>
      </c>
    </row>
    <row r="24" spans="1:5" x14ac:dyDescent="0.3">
      <c r="A24" s="96" t="s">
        <v>330</v>
      </c>
      <c r="B24" s="134">
        <v>21.987980841783699</v>
      </c>
      <c r="C24" s="134">
        <f>VLOOKUP(E24,scpc22!$A:$E,2, FALSE)*100</f>
        <v>24.7580905056661</v>
      </c>
      <c r="E24" s="345" t="s">
        <v>331</v>
      </c>
    </row>
    <row r="25" spans="1:5" ht="3.6" customHeight="1" x14ac:dyDescent="0.3">
      <c r="A25" s="42"/>
      <c r="B25" s="42"/>
      <c r="C25" s="42"/>
    </row>
  </sheetData>
  <mergeCells count="2">
    <mergeCell ref="A2:B2"/>
    <mergeCell ref="A3:B3"/>
  </mergeCells>
  <pageMargins left="0.7" right="0.7" top="0.75" bottom="0.75" header="0.3" footer="0.3"/>
  <pageSetup scale="88" orientation="portrait" r:id="rId1"/>
  <headerFooter>
    <oddHeader>&amp;C2021 DCPC Day 0 Tables&amp;L&amp;"Calibri"&amp;11&amp;K000000NONCONFIDENTIAL // EXTERNAL&amp;1#</oddHeader>
    <oddFooter xml:space="preserve">&amp;L&amp;9
&amp;C&amp;9©2022 Federal Reserve Banks of Atlanta and San Francisco
&amp;"-,Bold"T-&amp;P&amp;R&amp;9
</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53A155-A26A-4085-944F-2FFAB6FAB3FB}">
  <sheetPr>
    <tabColor rgb="FFFFC000"/>
    <pageSetUpPr fitToPage="1"/>
  </sheetPr>
  <dimension ref="A1:P66"/>
  <sheetViews>
    <sheetView showWhiteSpace="0" view="pageLayout" topLeftCell="A14" zoomScaleNormal="100" workbookViewId="0">
      <selection activeCell="C26" sqref="C26"/>
    </sheetView>
  </sheetViews>
  <sheetFormatPr defaultColWidth="9.33203125" defaultRowHeight="14.4" x14ac:dyDescent="0.3"/>
  <cols>
    <col min="1" max="1" width="51.6640625" style="126" customWidth="1"/>
    <col min="2" max="2" width="12.6640625" style="126" customWidth="1"/>
    <col min="3" max="3" width="12.6640625" style="345" customWidth="1"/>
    <col min="4" max="4" width="11.33203125" style="127" customWidth="1"/>
    <col min="5" max="16384" width="9.33203125" style="126"/>
  </cols>
  <sheetData>
    <row r="1" spans="1:5" s="26" customFormat="1" ht="14.4" customHeight="1" x14ac:dyDescent="0.3">
      <c r="A1" s="175" t="s">
        <v>305</v>
      </c>
      <c r="B1" s="175"/>
      <c r="C1" s="175"/>
      <c r="D1" s="114"/>
    </row>
    <row r="2" spans="1:5" s="116" customFormat="1" ht="14.4" customHeight="1" x14ac:dyDescent="0.3">
      <c r="A2" s="457" t="s">
        <v>332</v>
      </c>
      <c r="B2" s="457"/>
      <c r="C2" s="363"/>
      <c r="D2" s="119"/>
    </row>
    <row r="3" spans="1:5" s="116" customFormat="1" ht="14.4" customHeight="1" x14ac:dyDescent="0.3">
      <c r="A3" s="455" t="s">
        <v>333</v>
      </c>
      <c r="B3" s="455"/>
      <c r="C3" s="362"/>
      <c r="D3" s="119"/>
    </row>
    <row r="4" spans="1:5" s="129" customFormat="1" ht="14.4" customHeight="1" x14ac:dyDescent="0.3">
      <c r="A4" s="19"/>
      <c r="B4" s="159">
        <v>2021</v>
      </c>
      <c r="C4" s="159">
        <v>2022</v>
      </c>
      <c r="D4" s="78"/>
    </row>
    <row r="5" spans="1:5" s="129" customFormat="1" ht="3.6" customHeight="1" x14ac:dyDescent="0.3">
      <c r="A5" s="40"/>
      <c r="B5" s="14"/>
      <c r="C5" s="14"/>
      <c r="D5" s="128"/>
    </row>
    <row r="6" spans="1:5" s="129" customFormat="1" ht="14.4" customHeight="1" x14ac:dyDescent="0.3">
      <c r="A6" s="146" t="s">
        <v>334</v>
      </c>
      <c r="B6" s="134">
        <v>60.042454368504508</v>
      </c>
      <c r="C6" s="134">
        <f>VLOOKUP(E6,scpc22!$A:$E,2, FALSE)*100</f>
        <v>59.683500766365903</v>
      </c>
      <c r="D6" s="128"/>
      <c r="E6" s="45" t="s">
        <v>993</v>
      </c>
    </row>
    <row r="7" spans="1:5" s="129" customFormat="1" ht="14.4" customHeight="1" x14ac:dyDescent="0.3">
      <c r="A7" s="146" t="s">
        <v>335</v>
      </c>
      <c r="B7" s="134">
        <v>9.1482933232530712</v>
      </c>
      <c r="C7" s="134">
        <f>VLOOKUP(E7,scpc22!$A:$E,2, FALSE)*100</f>
        <v>9.6034101675797707</v>
      </c>
      <c r="D7" s="128"/>
      <c r="E7" s="45" t="s">
        <v>89</v>
      </c>
    </row>
    <row r="8" spans="1:5" s="129" customFormat="1" ht="3.6" customHeight="1" x14ac:dyDescent="0.3">
      <c r="A8" s="146"/>
      <c r="B8" s="134"/>
      <c r="C8" s="134"/>
      <c r="D8" s="128"/>
      <c r="E8" s="45"/>
    </row>
    <row r="9" spans="1:5" x14ac:dyDescent="0.3">
      <c r="A9" s="61" t="s">
        <v>981</v>
      </c>
      <c r="B9" s="134">
        <v>38.451629685019398</v>
      </c>
      <c r="C9" s="134">
        <v>38.451629685019398</v>
      </c>
      <c r="E9" s="45"/>
    </row>
    <row r="10" spans="1:5" x14ac:dyDescent="0.3">
      <c r="A10" s="61" t="s">
        <v>982</v>
      </c>
      <c r="B10" s="134">
        <v>40.588828576069304</v>
      </c>
      <c r="C10" s="134">
        <v>40.588828576069304</v>
      </c>
      <c r="E10" s="45"/>
    </row>
    <row r="11" spans="1:5" x14ac:dyDescent="0.3">
      <c r="A11" s="61" t="s">
        <v>983</v>
      </c>
      <c r="B11" s="134">
        <v>47.050299501660497</v>
      </c>
      <c r="C11" s="134">
        <v>47.050299501660497</v>
      </c>
      <c r="E11" s="45"/>
    </row>
    <row r="12" spans="1:5" x14ac:dyDescent="0.3">
      <c r="A12" s="61" t="s">
        <v>984</v>
      </c>
      <c r="B12" s="134">
        <v>66.510505048118802</v>
      </c>
      <c r="C12" s="134">
        <v>66.510505048118802</v>
      </c>
      <c r="E12" s="45"/>
    </row>
    <row r="13" spans="1:5" x14ac:dyDescent="0.3">
      <c r="A13" s="61" t="s">
        <v>985</v>
      </c>
      <c r="B13" s="134">
        <v>69.2534367677343</v>
      </c>
      <c r="C13" s="134">
        <v>69.2534367677343</v>
      </c>
      <c r="E13" s="45"/>
    </row>
    <row r="14" spans="1:5" x14ac:dyDescent="0.3">
      <c r="A14" s="61" t="s">
        <v>986</v>
      </c>
      <c r="B14" s="134">
        <v>71.609887871613594</v>
      </c>
      <c r="C14" s="134">
        <v>71.609887871613594</v>
      </c>
      <c r="E14" s="45"/>
    </row>
    <row r="15" spans="1:5" s="217" customFormat="1" ht="3.6" customHeight="1" x14ac:dyDescent="0.3">
      <c r="A15" s="61"/>
      <c r="B15" s="134"/>
      <c r="C15" s="134"/>
      <c r="D15" s="127"/>
      <c r="E15" s="45"/>
    </row>
    <row r="16" spans="1:5" s="129" customFormat="1" ht="14.4" customHeight="1" x14ac:dyDescent="0.3">
      <c r="A16" s="146" t="s">
        <v>1000</v>
      </c>
      <c r="B16" s="134">
        <v>0.55093629</v>
      </c>
      <c r="C16" s="134">
        <v>0.55093629</v>
      </c>
      <c r="D16" s="128"/>
      <c r="E16" s="45"/>
    </row>
    <row r="17" spans="1:16" s="129" customFormat="1" ht="14.4" customHeight="1" x14ac:dyDescent="0.3">
      <c r="A17" s="146" t="s">
        <v>1001</v>
      </c>
      <c r="B17" s="134">
        <v>0.37414333</v>
      </c>
      <c r="C17" s="134">
        <v>0.37414333</v>
      </c>
      <c r="D17" s="128"/>
      <c r="E17" s="45"/>
    </row>
    <row r="18" spans="1:16" s="129" customFormat="1" ht="14.4" customHeight="1" x14ac:dyDescent="0.3">
      <c r="A18" s="146" t="s">
        <v>1002</v>
      </c>
      <c r="B18" s="134">
        <v>0.69941770000000003</v>
      </c>
      <c r="C18" s="134">
        <v>0.69941770000000003</v>
      </c>
      <c r="D18" s="128"/>
      <c r="E18" s="45"/>
    </row>
    <row r="19" spans="1:16" s="129" customFormat="1" ht="14.4" customHeight="1" x14ac:dyDescent="0.3">
      <c r="A19" s="146" t="s">
        <v>1003</v>
      </c>
      <c r="B19" s="134">
        <v>1.97308218</v>
      </c>
      <c r="C19" s="134">
        <v>1.97308218</v>
      </c>
      <c r="D19" s="128"/>
      <c r="E19" s="45"/>
    </row>
    <row r="20" spans="1:16" s="129" customFormat="1" ht="14.4" customHeight="1" x14ac:dyDescent="0.3">
      <c r="A20" s="146" t="s">
        <v>1004</v>
      </c>
      <c r="B20" s="134">
        <v>1.7296937100000001</v>
      </c>
      <c r="C20" s="134">
        <v>1.7296937100000001</v>
      </c>
      <c r="D20" s="128"/>
      <c r="E20" s="45"/>
    </row>
    <row r="21" spans="1:16" s="129" customFormat="1" ht="14.4" customHeight="1" x14ac:dyDescent="0.3">
      <c r="A21" s="146" t="s">
        <v>1005</v>
      </c>
      <c r="B21" s="134">
        <v>4.0050905499999994</v>
      </c>
      <c r="C21" s="134">
        <v>4.0050905499999994</v>
      </c>
      <c r="D21" s="128"/>
      <c r="E21" s="45"/>
    </row>
    <row r="22" spans="1:16" s="129" customFormat="1" ht="14.4" customHeight="1" x14ac:dyDescent="0.3">
      <c r="A22" s="146" t="s">
        <v>1006</v>
      </c>
      <c r="B22" s="134">
        <v>9.1482933232530712</v>
      </c>
      <c r="C22" s="134">
        <v>9.1482933232530712</v>
      </c>
      <c r="D22" s="128"/>
      <c r="E22" s="45"/>
    </row>
    <row r="23" spans="1:16" s="127" customFormat="1" ht="3.6" customHeight="1" x14ac:dyDescent="0.3">
      <c r="A23" s="129"/>
      <c r="B23" s="129"/>
      <c r="C23" s="129"/>
      <c r="E23" s="45"/>
      <c r="F23" s="126"/>
      <c r="G23" s="126"/>
      <c r="H23" s="126"/>
      <c r="I23" s="126"/>
      <c r="J23" s="126"/>
      <c r="K23" s="126"/>
      <c r="L23" s="126"/>
      <c r="M23" s="126"/>
      <c r="N23" s="126"/>
      <c r="O23" s="126"/>
      <c r="P23" s="126"/>
    </row>
    <row r="24" spans="1:16" x14ac:dyDescent="0.3">
      <c r="A24" s="4" t="s">
        <v>1077</v>
      </c>
      <c r="E24" s="45"/>
    </row>
    <row r="25" spans="1:16" x14ac:dyDescent="0.3">
      <c r="A25" s="96" t="s">
        <v>336</v>
      </c>
      <c r="B25" s="134">
        <v>68.253281626030002</v>
      </c>
      <c r="C25" s="134">
        <f>VLOOKUP(E25,scpc22!$A:$E,2, FALSE)*100</f>
        <v>66.491761701240009</v>
      </c>
      <c r="E25" s="45" t="s">
        <v>337</v>
      </c>
    </row>
    <row r="26" spans="1:16" x14ac:dyDescent="0.3">
      <c r="A26" s="96" t="s">
        <v>338</v>
      </c>
      <c r="B26" s="134">
        <v>45.938512896972803</v>
      </c>
      <c r="C26" s="134">
        <f>VLOOKUP(E26,scpc22!$A:$E,2, FALSE)*100</f>
        <v>48.915003789734904</v>
      </c>
      <c r="E26" s="45" t="s">
        <v>339</v>
      </c>
    </row>
    <row r="27" spans="1:16" x14ac:dyDescent="0.3">
      <c r="A27" s="96" t="s">
        <v>340</v>
      </c>
      <c r="B27" s="134">
        <v>39.887843524637198</v>
      </c>
      <c r="C27" s="134">
        <f>VLOOKUP(E27,scpc22!$A:$E,2, FALSE)*100</f>
        <v>36.250860573317901</v>
      </c>
      <c r="E27" s="45" t="s">
        <v>341</v>
      </c>
    </row>
    <row r="28" spans="1:16" x14ac:dyDescent="0.3">
      <c r="A28" s="96" t="s">
        <v>342</v>
      </c>
      <c r="B28" s="134">
        <v>13.7952786053885</v>
      </c>
      <c r="C28" s="134">
        <f>VLOOKUP(E28,scpc22!$A:$E,2, FALSE)*100</f>
        <v>13.5018158508637</v>
      </c>
      <c r="E28" s="45" t="s">
        <v>343</v>
      </c>
    </row>
    <row r="29" spans="1:16" x14ac:dyDescent="0.3">
      <c r="A29" s="96" t="s">
        <v>344</v>
      </c>
      <c r="B29" s="134">
        <v>28.453623547842998</v>
      </c>
      <c r="C29" s="134">
        <f>VLOOKUP(E29,scpc22!$A:$E,2, FALSE)*100</f>
        <v>18.781136342569599</v>
      </c>
      <c r="E29" s="45" t="s">
        <v>345</v>
      </c>
    </row>
    <row r="30" spans="1:16" ht="3.6" customHeight="1" x14ac:dyDescent="0.3">
      <c r="A30" s="91"/>
      <c r="E30" s="45"/>
    </row>
    <row r="31" spans="1:16" x14ac:dyDescent="0.3">
      <c r="A31" s="243" t="s">
        <v>1078</v>
      </c>
      <c r="E31" s="45"/>
    </row>
    <row r="32" spans="1:16" x14ac:dyDescent="0.3">
      <c r="A32" s="29" t="s">
        <v>346</v>
      </c>
      <c r="B32" s="134">
        <v>0.69328940389054305</v>
      </c>
      <c r="C32" s="134">
        <f>VLOOKUP(E32,scpc22!$A:$E,2, FALSE)*100</f>
        <v>0.38836435106945599</v>
      </c>
      <c r="E32" s="45" t="s">
        <v>347</v>
      </c>
    </row>
    <row r="33" spans="1:5" x14ac:dyDescent="0.3">
      <c r="A33" s="29" t="s">
        <v>348</v>
      </c>
      <c r="B33" s="134" t="s">
        <v>42</v>
      </c>
      <c r="C33" s="134">
        <f>VLOOKUP(E33,scpc22!$A:$E,2, FALSE)*100</f>
        <v>6.2969545930200696E-2</v>
      </c>
      <c r="E33" s="45" t="s">
        <v>1210</v>
      </c>
    </row>
    <row r="34" spans="1:5" x14ac:dyDescent="0.3">
      <c r="A34" s="29" t="s">
        <v>349</v>
      </c>
      <c r="B34" s="134">
        <v>82.238464190953096</v>
      </c>
      <c r="C34" s="134">
        <f>VLOOKUP(E34,scpc22!$A:$E,2, FALSE)*100</f>
        <v>68.385809221426101</v>
      </c>
      <c r="E34" s="45" t="s">
        <v>350</v>
      </c>
    </row>
    <row r="35" spans="1:5" x14ac:dyDescent="0.3">
      <c r="A35" s="29" t="s">
        <v>351</v>
      </c>
      <c r="B35" s="134">
        <v>0.27537278607802501</v>
      </c>
      <c r="C35" s="134">
        <f>VLOOKUP(E35,scpc22!$A:$E,2, FALSE)*100</f>
        <v>1.6038862077195899</v>
      </c>
      <c r="E35" s="45" t="s">
        <v>352</v>
      </c>
    </row>
    <row r="36" spans="1:5" x14ac:dyDescent="0.3">
      <c r="A36" s="29" t="s">
        <v>353</v>
      </c>
      <c r="B36" s="134">
        <v>1.2750313872324801</v>
      </c>
      <c r="C36" s="134">
        <f>VLOOKUP(E36,scpc22!$A:$E,2, FALSE)*100</f>
        <v>0.69360510698066702</v>
      </c>
      <c r="E36" s="45" t="s">
        <v>354</v>
      </c>
    </row>
    <row r="37" spans="1:5" x14ac:dyDescent="0.3">
      <c r="A37" s="29" t="s">
        <v>355</v>
      </c>
      <c r="B37" s="134">
        <v>12.915632642549598</v>
      </c>
      <c r="C37" s="134">
        <f>VLOOKUP(E37,scpc22!$A:$E,2, FALSE)*100</f>
        <v>20.3003839079866</v>
      </c>
      <c r="E37" s="45" t="s">
        <v>356</v>
      </c>
    </row>
    <row r="38" spans="1:5" x14ac:dyDescent="0.3">
      <c r="A38" s="29" t="s">
        <v>357</v>
      </c>
      <c r="B38" s="134" t="s">
        <v>42</v>
      </c>
      <c r="C38" s="134" t="s">
        <v>42</v>
      </c>
      <c r="E38" s="45" t="s">
        <v>1218</v>
      </c>
    </row>
    <row r="39" spans="1:5" x14ac:dyDescent="0.3">
      <c r="A39" s="29" t="s">
        <v>358</v>
      </c>
      <c r="B39" s="134">
        <v>1.4688811026584199</v>
      </c>
      <c r="C39" s="134">
        <f>VLOOKUP(E39,scpc22!$A:$E,2, FALSE)*100</f>
        <v>1.9819928956244799</v>
      </c>
      <c r="E39" s="45" t="s">
        <v>359</v>
      </c>
    </row>
    <row r="40" spans="1:5" x14ac:dyDescent="0.3">
      <c r="A40" s="29" t="s">
        <v>29</v>
      </c>
      <c r="B40" s="134">
        <v>1.1333284866377</v>
      </c>
      <c r="C40" s="134">
        <f>VLOOKUP(E40,scpc22!$A:$E,2, FALSE)*100</f>
        <v>6.5829887632628399</v>
      </c>
      <c r="E40" s="45" t="s">
        <v>360</v>
      </c>
    </row>
    <row r="41" spans="1:5" ht="3.6" customHeight="1" x14ac:dyDescent="0.3">
      <c r="A41" s="242"/>
      <c r="E41" s="45"/>
    </row>
    <row r="42" spans="1:5" x14ac:dyDescent="0.3">
      <c r="A42" s="96" t="s">
        <v>361</v>
      </c>
      <c r="B42" s="134">
        <v>86.505355814408702</v>
      </c>
      <c r="C42" s="134">
        <f>VLOOKUP(E42,scpc22!$A:$E,2, FALSE)*100</f>
        <v>57.729940087306296</v>
      </c>
      <c r="E42" s="45" t="s">
        <v>362</v>
      </c>
    </row>
    <row r="43" spans="1:5" x14ac:dyDescent="0.3">
      <c r="A43" s="96" t="s">
        <v>363</v>
      </c>
      <c r="B43" s="134">
        <v>38.937364761102302</v>
      </c>
      <c r="C43" s="134">
        <f>VLOOKUP(E43,scpc22!$A:$E,2, FALSE)*100</f>
        <v>26.712014578944199</v>
      </c>
      <c r="E43" s="45" t="s">
        <v>364</v>
      </c>
    </row>
    <row r="44" spans="1:5" x14ac:dyDescent="0.3">
      <c r="A44" s="96" t="s">
        <v>365</v>
      </c>
      <c r="B44" s="134">
        <v>7.9298750747880495</v>
      </c>
      <c r="C44" s="134">
        <f>VLOOKUP(E44,scpc22!$A:$E,2, FALSE)*100</f>
        <v>4.5084540333106098</v>
      </c>
      <c r="E44" s="45" t="s">
        <v>366</v>
      </c>
    </row>
    <row r="45" spans="1:5" ht="3.6" customHeight="1" x14ac:dyDescent="0.3">
      <c r="A45" s="242"/>
      <c r="E45" s="45"/>
    </row>
    <row r="46" spans="1:5" x14ac:dyDescent="0.3">
      <c r="A46" s="96" t="s">
        <v>367</v>
      </c>
      <c r="B46" s="244">
        <v>5978.3104073189497</v>
      </c>
      <c r="C46" s="244">
        <f>VLOOKUP(E46,scpc22!$A:$E,2, FALSE)</f>
        <v>4914.9881103963999</v>
      </c>
      <c r="E46" s="45" t="s">
        <v>368</v>
      </c>
    </row>
    <row r="47" spans="1:5" x14ac:dyDescent="0.3">
      <c r="A47" s="96" t="s">
        <v>369</v>
      </c>
      <c r="B47" s="244">
        <v>85</v>
      </c>
      <c r="C47" s="244">
        <f>VLOOKUP(E47,scpc22!$A:$E,2, FALSE)</f>
        <v>50</v>
      </c>
      <c r="E47" s="45" t="s">
        <v>370</v>
      </c>
    </row>
    <row r="48" spans="1:5" x14ac:dyDescent="0.3">
      <c r="A48" s="96" t="s">
        <v>371</v>
      </c>
      <c r="B48" s="244">
        <v>348</v>
      </c>
      <c r="C48" s="244">
        <f>VLOOKUP(E48,scpc22!$A:$E,2, FALSE)</f>
        <v>500</v>
      </c>
      <c r="E48" s="45" t="s">
        <v>372</v>
      </c>
    </row>
    <row r="49" spans="1:9" x14ac:dyDescent="0.3">
      <c r="A49" s="96" t="s">
        <v>373</v>
      </c>
      <c r="B49" s="244">
        <v>2275</v>
      </c>
      <c r="C49" s="244">
        <f>VLOOKUP(E49,scpc22!$A:$E,2, FALSE)</f>
        <v>2000</v>
      </c>
      <c r="E49" s="45" t="s">
        <v>374</v>
      </c>
    </row>
    <row r="50" spans="1:9" x14ac:dyDescent="0.3">
      <c r="A50" s="96" t="s">
        <v>375</v>
      </c>
      <c r="B50" s="244">
        <v>10000</v>
      </c>
      <c r="C50" s="244">
        <f>VLOOKUP(E50,scpc22!$A:$E,2, FALSE)</f>
        <v>6112</v>
      </c>
      <c r="E50" s="45" t="s">
        <v>376</v>
      </c>
    </row>
    <row r="51" spans="1:9" x14ac:dyDescent="0.3">
      <c r="A51" s="96" t="s">
        <v>377</v>
      </c>
      <c r="B51" s="244">
        <v>19382</v>
      </c>
      <c r="C51" s="244">
        <f>VLOOKUP(E51,scpc22!$A:$E,2, FALSE)</f>
        <v>15000</v>
      </c>
      <c r="E51" s="45" t="s">
        <v>378</v>
      </c>
    </row>
    <row r="52" spans="1:9" x14ac:dyDescent="0.3">
      <c r="A52" s="96" t="s">
        <v>379</v>
      </c>
      <c r="B52" s="244">
        <v>70000</v>
      </c>
      <c r="C52" s="244">
        <f>VLOOKUP(E52,scpc22!$A:$E,2, FALSE)</f>
        <v>67000</v>
      </c>
      <c r="E52" s="45" t="s">
        <v>380</v>
      </c>
    </row>
    <row r="53" spans="1:9" ht="3.6" customHeight="1" x14ac:dyDescent="0.3">
      <c r="A53" s="42"/>
      <c r="B53" s="42"/>
      <c r="C53" s="42"/>
    </row>
    <row r="60" spans="1:9" x14ac:dyDescent="0.3">
      <c r="I60" s="217"/>
    </row>
    <row r="61" spans="1:9" x14ac:dyDescent="0.3">
      <c r="I61" s="217"/>
    </row>
    <row r="62" spans="1:9" x14ac:dyDescent="0.3">
      <c r="I62" s="217"/>
    </row>
    <row r="63" spans="1:9" x14ac:dyDescent="0.3">
      <c r="I63" s="217"/>
    </row>
    <row r="64" spans="1:9" x14ac:dyDescent="0.3">
      <c r="I64" s="217"/>
    </row>
    <row r="65" spans="9:9" x14ac:dyDescent="0.3">
      <c r="I65" s="217"/>
    </row>
    <row r="66" spans="9:9" x14ac:dyDescent="0.3">
      <c r="I66" s="217"/>
    </row>
  </sheetData>
  <mergeCells count="2">
    <mergeCell ref="A2:B2"/>
    <mergeCell ref="A3:B3"/>
  </mergeCells>
  <phoneticPr fontId="34" type="noConversion"/>
  <pageMargins left="0.7" right="0.7" top="0.75" bottom="0.75" header="0.3" footer="0.3"/>
  <pageSetup scale="77" orientation="portrait" r:id="rId1"/>
  <headerFooter>
    <oddHeader>&amp;C2021 DCPC Day 0 Tables&amp;L&amp;"Calibri"&amp;11&amp;K000000NONCONFIDENTIAL // EXTERNAL&amp;1#</oddHeader>
    <oddFooter xml:space="preserve">&amp;L&amp;9
&amp;C&amp;9©2022 Federal Reserve Banks of Atlanta and San Francisco
&amp;"-,Bold"T-&amp;P&amp;R&amp;9
</oddFoot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382981-87F1-446E-92EF-B116CF9A35EB}">
  <sheetPr>
    <tabColor rgb="FFFFC000"/>
  </sheetPr>
  <dimension ref="A1:H62"/>
  <sheetViews>
    <sheetView workbookViewId="0">
      <selection activeCell="C5" sqref="C5"/>
    </sheetView>
  </sheetViews>
  <sheetFormatPr defaultRowHeight="14.4" x14ac:dyDescent="0.3"/>
  <cols>
    <col min="1" max="1" width="113.5546875" bestFit="1" customWidth="1"/>
    <col min="2" max="2" width="13.88671875" bestFit="1" customWidth="1"/>
    <col min="3" max="3" width="11" customWidth="1"/>
    <col min="4" max="4" width="12.77734375" style="345" customWidth="1"/>
    <col min="5" max="5" width="8.88671875" style="345"/>
  </cols>
  <sheetData>
    <row r="1" spans="1:8" x14ac:dyDescent="0.3">
      <c r="A1" t="s">
        <v>1220</v>
      </c>
    </row>
    <row r="3" spans="1:8" x14ac:dyDescent="0.3">
      <c r="A3" s="358" t="s">
        <v>1227</v>
      </c>
      <c r="B3" s="127" t="s">
        <v>1942</v>
      </c>
      <c r="C3" s="127" t="s">
        <v>1940</v>
      </c>
      <c r="D3" s="127" t="s">
        <v>1941</v>
      </c>
    </row>
    <row r="4" spans="1:8" x14ac:dyDescent="0.3">
      <c r="A4" s="358" t="s">
        <v>1221</v>
      </c>
    </row>
    <row r="5" spans="1:8" x14ac:dyDescent="0.3">
      <c r="A5" t="s">
        <v>1222</v>
      </c>
      <c r="B5" s="194">
        <f>VLOOKUP(F5,scpc22!$A:$E,2, FALSE)*100</f>
        <v>93.108709491074805</v>
      </c>
      <c r="C5" s="194">
        <f>VLOOKUP($F5,scpc22_allwgt!$A:$E,2, FALSE)*100</f>
        <v>93.173203282996397</v>
      </c>
      <c r="D5" s="194">
        <f>VLOOKUP($F5,scpc22_nowgt!$A:$E,2, FALSE)*100</f>
        <v>93.964737793851711</v>
      </c>
      <c r="F5" s="345" t="s">
        <v>1925</v>
      </c>
    </row>
    <row r="6" spans="1:8" x14ac:dyDescent="0.3">
      <c r="A6" t="s">
        <v>1223</v>
      </c>
      <c r="B6" s="194">
        <f>VLOOKUP(F6,scpc22!$A:$E,2, FALSE)*100</f>
        <v>4.0137158511404598</v>
      </c>
      <c r="C6" s="194">
        <f>VLOOKUP($F6,scpc22_allwgt!$A:$E,2, FALSE)*100</f>
        <v>4.09332025949172</v>
      </c>
      <c r="D6" s="194">
        <f>VLOOKUP($F6,scpc22_nowgt!$A:$E,2, FALSE)*100</f>
        <v>3.5488245931283897</v>
      </c>
      <c r="F6" s="345" t="s">
        <v>1926</v>
      </c>
    </row>
    <row r="7" spans="1:8" x14ac:dyDescent="0.3">
      <c r="A7" t="s">
        <v>1224</v>
      </c>
      <c r="B7" s="194">
        <f>VLOOKUP(F7,scpc22!$A:$E,2, FALSE)*100</f>
        <v>1.5931560712480499</v>
      </c>
      <c r="C7" s="194">
        <f>VLOOKUP($F7,scpc22_allwgt!$A:$E,2, FALSE)*100</f>
        <v>1.50577511392495</v>
      </c>
      <c r="D7" s="194">
        <f>VLOOKUP($F7,scpc22_nowgt!$A:$E,2, FALSE)*100</f>
        <v>1.3336347197106599</v>
      </c>
      <c r="F7" s="345" t="s">
        <v>1927</v>
      </c>
    </row>
    <row r="8" spans="1:8" x14ac:dyDescent="0.3">
      <c r="A8" t="s">
        <v>1225</v>
      </c>
      <c r="B8" s="194">
        <f>VLOOKUP(F8,scpc22!$A:$E,2, FALSE)*100</f>
        <v>0.79268789349207402</v>
      </c>
      <c r="C8" s="194">
        <f>VLOOKUP($F8,scpc22_allwgt!$A:$E,2, FALSE)*100</f>
        <v>0.729592682098543</v>
      </c>
      <c r="D8" s="194">
        <f>VLOOKUP($F8,scpc22_nowgt!$A:$E,2, FALSE)*100</f>
        <v>0.67811934900542403</v>
      </c>
      <c r="F8" s="345" t="s">
        <v>1928</v>
      </c>
    </row>
    <row r="9" spans="1:8" x14ac:dyDescent="0.3">
      <c r="A9" s="42" t="s">
        <v>1226</v>
      </c>
      <c r="B9" s="364">
        <f>VLOOKUP(F9,scpc22!$A:$E,2, FALSE)*100</f>
        <v>0.49173069304457495</v>
      </c>
      <c r="C9" s="364">
        <f>VLOOKUP($F9,scpc22_allwgt!$A:$E,2, FALSE)*100</f>
        <v>0.49810866148834604</v>
      </c>
      <c r="D9" s="364">
        <f>VLOOKUP($F9,scpc22_nowgt!$A:$E,2, FALSE)*100</f>
        <v>0.47468354430379694</v>
      </c>
      <c r="F9" s="345" t="s">
        <v>1929</v>
      </c>
    </row>
    <row r="10" spans="1:8" x14ac:dyDescent="0.3">
      <c r="B10" s="194"/>
    </row>
    <row r="11" spans="1:8" x14ac:dyDescent="0.3">
      <c r="A11" s="358" t="s">
        <v>1228</v>
      </c>
      <c r="B11" s="194"/>
      <c r="H11" s="345"/>
    </row>
    <row r="12" spans="1:8" x14ac:dyDescent="0.3">
      <c r="A12" s="358" t="s">
        <v>1229</v>
      </c>
      <c r="B12" s="194"/>
    </row>
    <row r="13" spans="1:8" x14ac:dyDescent="0.3">
      <c r="A13" s="358" t="s">
        <v>1230</v>
      </c>
      <c r="B13" s="194"/>
    </row>
    <row r="14" spans="1:8" x14ac:dyDescent="0.3">
      <c r="A14" t="s">
        <v>1231</v>
      </c>
      <c r="B14" s="194">
        <f>VLOOKUP(F14,scpc22!$A:$E,2, FALSE)*100</f>
        <v>72.037041541499903</v>
      </c>
      <c r="C14" s="194">
        <f>VLOOKUP($F14,scpc22_allwgt!$A:$E,2, FALSE)*100</f>
        <v>72.010636021186102</v>
      </c>
      <c r="D14" s="194">
        <f>VLOOKUP($F14,scpc22_nowgt!$A:$E,2, FALSE)*100</f>
        <v>70.037453183520597</v>
      </c>
      <c r="F14" t="s">
        <v>1268</v>
      </c>
    </row>
    <row r="15" spans="1:8" x14ac:dyDescent="0.3">
      <c r="A15" t="s">
        <v>1232</v>
      </c>
      <c r="B15" s="194">
        <f>VLOOKUP(F15,scpc22!$A:$E,2, FALSE)*100</f>
        <v>57.468575913507301</v>
      </c>
      <c r="C15" s="194">
        <f>VLOOKUP($F15,scpc22_allwgt!$A:$E,2, FALSE)*100</f>
        <v>57.996365366981095</v>
      </c>
      <c r="D15" s="194">
        <f>VLOOKUP($F15,scpc22_nowgt!$A:$E,2, FALSE)*100</f>
        <v>59.925093632958806</v>
      </c>
      <c r="F15" s="345" t="s">
        <v>1269</v>
      </c>
      <c r="H15" s="345"/>
    </row>
    <row r="16" spans="1:8" x14ac:dyDescent="0.3">
      <c r="A16" t="s">
        <v>1233</v>
      </c>
      <c r="B16" s="194">
        <f>VLOOKUP(F16,scpc22!$A:$E,2, FALSE)*100</f>
        <v>51.384012621314504</v>
      </c>
      <c r="C16" s="194">
        <f>VLOOKUP($F16,scpc22_allwgt!$A:$E,2, FALSE)*100</f>
        <v>50.9836871026518</v>
      </c>
      <c r="D16" s="194">
        <f>VLOOKUP($F16,scpc22_nowgt!$A:$E,2, FALSE)*100</f>
        <v>52.059925093632899</v>
      </c>
      <c r="F16" s="345" t="s">
        <v>1270</v>
      </c>
    </row>
    <row r="17" spans="1:8" x14ac:dyDescent="0.3">
      <c r="A17" t="s">
        <v>1234</v>
      </c>
      <c r="B17" s="194">
        <f>VLOOKUP(F17,scpc22!$A:$E,2, FALSE)*100</f>
        <v>67.582444370110991</v>
      </c>
      <c r="C17" s="194">
        <f>VLOOKUP($F17,scpc22_allwgt!$A:$E,2, FALSE)*100</f>
        <v>68.267187142844293</v>
      </c>
      <c r="D17" s="194">
        <f>VLOOKUP($F17,scpc22_nowgt!$A:$E,2, FALSE)*100</f>
        <v>68.164794007490599</v>
      </c>
      <c r="F17" s="345" t="s">
        <v>1271</v>
      </c>
    </row>
    <row r="18" spans="1:8" x14ac:dyDescent="0.3">
      <c r="A18" s="42" t="s">
        <v>29</v>
      </c>
      <c r="B18" s="364">
        <f>VLOOKUP(F18,scpc22!$A:$E,2, FALSE)*100</f>
        <v>2.5611790319702803</v>
      </c>
      <c r="C18" s="364">
        <f>VLOOKUP($F18,scpc22_allwgt!$A:$E,2, FALSE)*100</f>
        <v>2.6256373899462502</v>
      </c>
      <c r="D18" s="364">
        <f>VLOOKUP($F18,scpc22_nowgt!$A:$E,2, FALSE)*100</f>
        <v>2.9962546816479403</v>
      </c>
      <c r="F18" s="345" t="s">
        <v>1272</v>
      </c>
    </row>
    <row r="19" spans="1:8" x14ac:dyDescent="0.3">
      <c r="B19" s="194"/>
    </row>
    <row r="20" spans="1:8" x14ac:dyDescent="0.3">
      <c r="A20" s="358" t="s">
        <v>1235</v>
      </c>
      <c r="B20" s="194"/>
      <c r="H20" s="345"/>
    </row>
    <row r="21" spans="1:8" x14ac:dyDescent="0.3">
      <c r="A21" s="358" t="s">
        <v>1236</v>
      </c>
      <c r="B21" s="194"/>
    </row>
    <row r="22" spans="1:8" x14ac:dyDescent="0.3">
      <c r="A22" s="358" t="s">
        <v>1237</v>
      </c>
      <c r="B22" s="194"/>
    </row>
    <row r="23" spans="1:8" x14ac:dyDescent="0.3">
      <c r="A23" s="345" t="s">
        <v>1231</v>
      </c>
      <c r="B23" s="194">
        <f>VLOOKUP(F23,scpc22!$A:$E,2, FALSE)*100</f>
        <v>23.429423231987201</v>
      </c>
      <c r="C23" s="194">
        <f>VLOOKUP($F23,scpc22_allwgt!$A:$E,2, FALSE)*100</f>
        <v>23.1955077194092</v>
      </c>
      <c r="D23" s="194">
        <f>VLOOKUP($F23,scpc22_nowgt!$A:$E,2, FALSE)*100</f>
        <v>25.668449197860898</v>
      </c>
      <c r="F23" s="345" t="s">
        <v>1343</v>
      </c>
    </row>
    <row r="24" spans="1:8" x14ac:dyDescent="0.3">
      <c r="A24" s="345" t="s">
        <v>1232</v>
      </c>
      <c r="B24" s="194">
        <f>VLOOKUP(F24,scpc22!$A:$E,2, FALSE)*100</f>
        <v>28.462551780091399</v>
      </c>
      <c r="C24" s="194">
        <f>VLOOKUP($F24,scpc22_allwgt!$A:$E,2, FALSE)*100</f>
        <v>27.8811894296574</v>
      </c>
      <c r="D24" s="194">
        <f>VLOOKUP($F24,scpc22_nowgt!$A:$E,2, FALSE)*100</f>
        <v>25.133689839572099</v>
      </c>
      <c r="F24" s="345" t="s">
        <v>1344</v>
      </c>
    </row>
    <row r="25" spans="1:8" x14ac:dyDescent="0.3">
      <c r="A25" s="345" t="s">
        <v>1233</v>
      </c>
      <c r="B25" s="194">
        <f>VLOOKUP(F25,scpc22!$A:$E,2, FALSE)*100</f>
        <v>27.091139286870902</v>
      </c>
      <c r="C25" s="194">
        <f>VLOOKUP($F25,scpc22_allwgt!$A:$E,2, FALSE)*100</f>
        <v>28.0393830895087</v>
      </c>
      <c r="D25" s="194">
        <f>VLOOKUP($F25,scpc22_nowgt!$A:$E,2, FALSE)*100</f>
        <v>25.133689839572099</v>
      </c>
      <c r="E25" s="129"/>
      <c r="F25" s="129" t="s">
        <v>1345</v>
      </c>
    </row>
    <row r="26" spans="1:8" x14ac:dyDescent="0.3">
      <c r="A26" s="345" t="s">
        <v>1234</v>
      </c>
      <c r="B26" s="194">
        <f>VLOOKUP(F26,scpc22!$A:$E,2, FALSE)*100</f>
        <v>20.547395638932002</v>
      </c>
      <c r="C26" s="194">
        <f>VLOOKUP($F26,scpc22_allwgt!$A:$E,2, FALSE)*100</f>
        <v>19.775313373037502</v>
      </c>
      <c r="D26" s="194">
        <f>VLOOKUP($F26,scpc22_nowgt!$A:$E,2, FALSE)*100</f>
        <v>19.786096256684399</v>
      </c>
      <c r="E26" s="129"/>
      <c r="F26" s="129" t="s">
        <v>1346</v>
      </c>
    </row>
    <row r="27" spans="1:8" x14ac:dyDescent="0.3">
      <c r="A27" s="42" t="s">
        <v>29</v>
      </c>
      <c r="B27" s="364">
        <f>VLOOKUP(F27,scpc22!$A:$E,2, FALSE)*100</f>
        <v>20.994594928260803</v>
      </c>
      <c r="C27" s="364">
        <f>VLOOKUP($F27,scpc22_allwgt!$A:$E,2, FALSE)*100</f>
        <v>20.053231620752602</v>
      </c>
      <c r="D27" s="364">
        <f>VLOOKUP($F27,scpc22_nowgt!$A:$E,2, FALSE)*100</f>
        <v>21.925133689839498</v>
      </c>
      <c r="E27" s="129"/>
      <c r="F27" s="129" t="s">
        <v>1347</v>
      </c>
    </row>
    <row r="28" spans="1:8" x14ac:dyDescent="0.3">
      <c r="B28" s="194"/>
      <c r="E28" s="129"/>
      <c r="F28" s="129"/>
    </row>
    <row r="29" spans="1:8" x14ac:dyDescent="0.3">
      <c r="A29" s="358" t="s">
        <v>1238</v>
      </c>
      <c r="B29" s="194"/>
    </row>
    <row r="30" spans="1:8" x14ac:dyDescent="0.3">
      <c r="A30" s="358" t="s">
        <v>1239</v>
      </c>
      <c r="B30" s="194"/>
    </row>
    <row r="31" spans="1:8" x14ac:dyDescent="0.3">
      <c r="A31" t="s">
        <v>1240</v>
      </c>
      <c r="B31" s="194">
        <f>VLOOKUP(F31,scpc22!$A:$E,2, FALSE)*100</f>
        <v>40.771807761902402</v>
      </c>
      <c r="C31" s="194">
        <f>VLOOKUP($F31,scpc22_allwgt!$A:$E,2, FALSE)*100</f>
        <v>40.957985341180098</v>
      </c>
      <c r="D31" s="194">
        <f>VLOOKUP($F31,scpc22_nowgt!$A:$E,2, FALSE)*100</f>
        <v>41.753276095797496</v>
      </c>
      <c r="F31" s="345" t="s">
        <v>1931</v>
      </c>
    </row>
    <row r="32" spans="1:8" x14ac:dyDescent="0.3">
      <c r="A32" t="s">
        <v>1241</v>
      </c>
      <c r="B32" s="194">
        <f>VLOOKUP(F32,scpc22!$A:$E,2, FALSE)*100</f>
        <v>29.764303101330196</v>
      </c>
      <c r="C32" s="194">
        <f>VLOOKUP($F32,scpc22_allwgt!$A:$E,2, FALSE)*100</f>
        <v>29.710137122479303</v>
      </c>
      <c r="D32" s="194">
        <f>VLOOKUP($F32,scpc22_nowgt!$A:$E,2, FALSE)*100</f>
        <v>29.868956168097601</v>
      </c>
      <c r="F32" s="345" t="s">
        <v>1932</v>
      </c>
    </row>
    <row r="33" spans="1:6" x14ac:dyDescent="0.3">
      <c r="A33" s="42" t="s">
        <v>1242</v>
      </c>
      <c r="B33" s="364">
        <f>VLOOKUP(F33,scpc22!$A:$E,2, FALSE)*100</f>
        <v>29.463889136767303</v>
      </c>
      <c r="C33" s="364">
        <f>VLOOKUP($F33,scpc22_allwgt!$A:$E,2, FALSE)*100</f>
        <v>29.3318775363404</v>
      </c>
      <c r="D33" s="364">
        <f>VLOOKUP($F33,scpc22_nowgt!$A:$E,2, FALSE)*100</f>
        <v>28.377767736104797</v>
      </c>
      <c r="F33" s="345" t="s">
        <v>1933</v>
      </c>
    </row>
    <row r="34" spans="1:6" x14ac:dyDescent="0.3">
      <c r="B34" s="194"/>
    </row>
    <row r="35" spans="1:6" x14ac:dyDescent="0.3">
      <c r="A35" s="358" t="s">
        <v>1243</v>
      </c>
      <c r="B35" s="194"/>
    </row>
    <row r="36" spans="1:6" x14ac:dyDescent="0.3">
      <c r="A36" s="358" t="s">
        <v>1244</v>
      </c>
      <c r="B36" s="194"/>
    </row>
    <row r="37" spans="1:6" x14ac:dyDescent="0.3">
      <c r="A37" t="s">
        <v>1245</v>
      </c>
      <c r="B37" s="194"/>
    </row>
    <row r="38" spans="1:6" x14ac:dyDescent="0.3">
      <c r="B38" s="194"/>
    </row>
    <row r="39" spans="1:6" x14ac:dyDescent="0.3">
      <c r="A39" s="358" t="s">
        <v>1246</v>
      </c>
      <c r="B39" s="194"/>
    </row>
    <row r="40" spans="1:6" x14ac:dyDescent="0.3">
      <c r="A40" s="358" t="s">
        <v>1247</v>
      </c>
      <c r="B40" s="194"/>
    </row>
    <row r="41" spans="1:6" x14ac:dyDescent="0.3">
      <c r="A41" t="s">
        <v>1248</v>
      </c>
      <c r="B41" s="194">
        <f>VLOOKUP(F41,scpc22!$A:$E,2, FALSE)*100</f>
        <v>12.8649844252762</v>
      </c>
      <c r="C41" s="194">
        <f>VLOOKUP($F41,scpc22_allwgt!$A:$E,2, FALSE)*100</f>
        <v>12.899274194666999</v>
      </c>
      <c r="D41" s="194">
        <f>VLOOKUP($F41,scpc22_nowgt!$A:$E,2, FALSE)*100</f>
        <v>12.012987012987001</v>
      </c>
      <c r="F41" s="345" t="s">
        <v>1935</v>
      </c>
    </row>
    <row r="42" spans="1:6" x14ac:dyDescent="0.3">
      <c r="A42" t="s">
        <v>1249</v>
      </c>
      <c r="B42" s="194">
        <f>VLOOKUP(F42,scpc22!$A:$E,2, FALSE)*100</f>
        <v>21.317838069804402</v>
      </c>
      <c r="C42" s="194">
        <f>VLOOKUP($F42,scpc22_allwgt!$A:$E,2, FALSE)*100</f>
        <v>21.705264543747298</v>
      </c>
      <c r="D42" s="194">
        <f>VLOOKUP($F42,scpc22_nowgt!$A:$E,2, FALSE)*100</f>
        <v>22.1861471861471</v>
      </c>
      <c r="F42" s="345" t="s">
        <v>1936</v>
      </c>
    </row>
    <row r="43" spans="1:6" x14ac:dyDescent="0.3">
      <c r="A43" t="s">
        <v>1250</v>
      </c>
      <c r="B43" s="194">
        <f>VLOOKUP(F43,scpc22!$A:$E,2, FALSE)*100</f>
        <v>42.854526314551599</v>
      </c>
      <c r="C43" s="194">
        <f>VLOOKUP($F43,scpc22_allwgt!$A:$E,2, FALSE)*100</f>
        <v>42.4174690629957</v>
      </c>
      <c r="D43" s="194">
        <f>VLOOKUP($F43,scpc22_nowgt!$A:$E,2, FALSE)*100</f>
        <v>42.370129870129801</v>
      </c>
      <c r="F43" s="345" t="s">
        <v>1937</v>
      </c>
    </row>
    <row r="44" spans="1:6" x14ac:dyDescent="0.3">
      <c r="A44" s="42" t="s">
        <v>1251</v>
      </c>
      <c r="B44" s="364">
        <f>VLOOKUP(F44,scpc22!$A:$E,2, FALSE)*100</f>
        <v>22.962651190367602</v>
      </c>
      <c r="C44" s="364">
        <f>VLOOKUP($F44,scpc22_allwgt!$A:$E,2, FALSE)*100</f>
        <v>22.977992198589899</v>
      </c>
      <c r="D44" s="364">
        <f>VLOOKUP($F44,scpc22_nowgt!$A:$E,2, FALSE)*100</f>
        <v>23.430735930735899</v>
      </c>
      <c r="F44" s="345" t="s">
        <v>1938</v>
      </c>
    </row>
    <row r="45" spans="1:6" x14ac:dyDescent="0.3">
      <c r="B45" s="194"/>
    </row>
    <row r="46" spans="1:6" x14ac:dyDescent="0.3">
      <c r="A46" s="358" t="s">
        <v>1252</v>
      </c>
      <c r="B46" s="194"/>
    </row>
    <row r="47" spans="1:6" x14ac:dyDescent="0.3">
      <c r="A47" s="358" t="s">
        <v>1259</v>
      </c>
      <c r="B47" s="194"/>
    </row>
    <row r="48" spans="1:6" x14ac:dyDescent="0.3">
      <c r="A48" t="s">
        <v>1253</v>
      </c>
      <c r="B48" s="194">
        <f>VLOOKUP(F48,scpc22!$A:$E,2, FALSE)*100</f>
        <v>52.220946659734999</v>
      </c>
      <c r="C48" s="194">
        <f>VLOOKUP($F48,scpc22_allwgt!$A:$E,2, FALSE)*100</f>
        <v>51.859325952224196</v>
      </c>
      <c r="D48" s="194">
        <f>VLOOKUP($F48,scpc22_nowgt!$A:$E,2, FALSE)*100</f>
        <v>53.196099674972899</v>
      </c>
      <c r="F48" s="345" t="s">
        <v>1375</v>
      </c>
    </row>
    <row r="49" spans="1:6" x14ac:dyDescent="0.3">
      <c r="A49" t="s">
        <v>1254</v>
      </c>
      <c r="B49" s="194">
        <f>VLOOKUP(F49,scpc22!$A:$E,2, FALSE)*100</f>
        <v>36.4438123374726</v>
      </c>
      <c r="C49" s="194">
        <f>VLOOKUP($F49,scpc22_allwgt!$A:$E,2, FALSE)*100</f>
        <v>36.344482607942304</v>
      </c>
      <c r="D49" s="194">
        <f>VLOOKUP($F49,scpc22_nowgt!$A:$E,2, FALSE)*100</f>
        <v>36.3488624052004</v>
      </c>
      <c r="F49" s="345" t="s">
        <v>1376</v>
      </c>
    </row>
    <row r="50" spans="1:6" x14ac:dyDescent="0.3">
      <c r="A50" t="s">
        <v>1255</v>
      </c>
      <c r="B50" s="194">
        <f>VLOOKUP(F50,scpc22!$A:$E,2, FALSE)*100</f>
        <v>4.01867976923248</v>
      </c>
      <c r="C50" s="194">
        <f>VLOOKUP($F50,scpc22_allwgt!$A:$E,2, FALSE)*100</f>
        <v>3.9769480486923898</v>
      </c>
      <c r="D50" s="194">
        <f>VLOOKUP($F50,scpc22_nowgt!$A:$E,2, FALSE)*100</f>
        <v>3.5211267605633796</v>
      </c>
      <c r="F50" s="345" t="s">
        <v>1377</v>
      </c>
    </row>
    <row r="51" spans="1:6" x14ac:dyDescent="0.3">
      <c r="A51" t="s">
        <v>1256</v>
      </c>
      <c r="B51" s="194">
        <f>VLOOKUP(F51,scpc22!$A:$E,2, FALSE)*100</f>
        <v>57.905826367632798</v>
      </c>
      <c r="C51" s="194">
        <f>VLOOKUP($F51,scpc22_allwgt!$A:$E,2, FALSE)*100</f>
        <v>57.940528035318493</v>
      </c>
      <c r="D51" s="194">
        <f>VLOOKUP($F51,scpc22_nowgt!$A:$E,2, FALSE)*100</f>
        <v>55.308775731310902</v>
      </c>
      <c r="F51" s="345" t="s">
        <v>1378</v>
      </c>
    </row>
    <row r="52" spans="1:6" x14ac:dyDescent="0.3">
      <c r="A52" t="s">
        <v>1257</v>
      </c>
      <c r="B52" s="194">
        <f>VLOOKUP(F52,scpc22!$A:$E,2, FALSE)*100</f>
        <v>5.5778060810621604</v>
      </c>
      <c r="C52" s="194">
        <f>VLOOKUP($F52,scpc22_allwgt!$A:$E,2, FALSE)*100</f>
        <v>5.7181680007968705</v>
      </c>
      <c r="D52" s="194">
        <f>VLOOKUP($F52,scpc22_nowgt!$A:$E,2, FALSE)*100</f>
        <v>6.1213434452871001</v>
      </c>
      <c r="F52" s="345" t="s">
        <v>1379</v>
      </c>
    </row>
    <row r="53" spans="1:6" x14ac:dyDescent="0.3">
      <c r="A53" s="42" t="s">
        <v>1258</v>
      </c>
      <c r="B53" s="364">
        <f>VLOOKUP(F53,scpc22!$A:$E,2, FALSE)*100</f>
        <v>16.001347120430601</v>
      </c>
      <c r="C53" s="364">
        <f>VLOOKUP($F53,scpc22_allwgt!$A:$E,2, FALSE)*100</f>
        <v>16.166475298187201</v>
      </c>
      <c r="D53" s="364">
        <f>VLOOKUP($F53,scpc22_nowgt!$A:$E,2, FALSE)*100</f>
        <v>18.201516793065998</v>
      </c>
      <c r="F53" s="345" t="s">
        <v>1380</v>
      </c>
    </row>
    <row r="54" spans="1:6" x14ac:dyDescent="0.3">
      <c r="B54" s="194"/>
    </row>
    <row r="55" spans="1:6" x14ac:dyDescent="0.3">
      <c r="A55" s="358" t="s">
        <v>1260</v>
      </c>
      <c r="B55" s="194"/>
    </row>
    <row r="56" spans="1:6" x14ac:dyDescent="0.3">
      <c r="A56" s="358" t="s">
        <v>1261</v>
      </c>
      <c r="B56" s="194"/>
    </row>
    <row r="57" spans="1:6" x14ac:dyDescent="0.3">
      <c r="A57" t="s">
        <v>1262</v>
      </c>
      <c r="B57" s="194">
        <f>VLOOKUP(F57,scpc22!$A:$E,2, FALSE)*100</f>
        <v>56.159819056575898</v>
      </c>
      <c r="C57" s="194">
        <f>VLOOKUP($F57,scpc22_allwgt!$A:$E,2, FALSE)*100</f>
        <v>56.221877806791497</v>
      </c>
      <c r="D57" s="194">
        <f>VLOOKUP($F57,scpc22_nowgt!$A:$E,2, FALSE)*100</f>
        <v>58.041958041957997</v>
      </c>
      <c r="F57" s="345" t="s">
        <v>1498</v>
      </c>
    </row>
    <row r="58" spans="1:6" x14ac:dyDescent="0.3">
      <c r="A58" t="s">
        <v>1263</v>
      </c>
      <c r="B58" s="194">
        <f>VLOOKUP(F58,scpc22!$A:$E,2, FALSE)*100</f>
        <v>40.699693168090803</v>
      </c>
      <c r="C58" s="194">
        <f>VLOOKUP($F58,scpc22_allwgt!$A:$E,2, FALSE)*100</f>
        <v>39.954858415955599</v>
      </c>
      <c r="D58" s="194">
        <f>VLOOKUP($F58,scpc22_nowgt!$A:$E,2, FALSE)*100</f>
        <v>41.025641025641001</v>
      </c>
      <c r="F58" s="345" t="s">
        <v>1499</v>
      </c>
    </row>
    <row r="59" spans="1:6" x14ac:dyDescent="0.3">
      <c r="A59" t="s">
        <v>1264</v>
      </c>
      <c r="B59" s="194">
        <f>VLOOKUP(F59,scpc22!$A:$E,2, FALSE)*100</f>
        <v>71.764010078169406</v>
      </c>
      <c r="C59" s="194">
        <f>VLOOKUP($F59,scpc22_allwgt!$A:$E,2, FALSE)*100</f>
        <v>71.840407977344995</v>
      </c>
      <c r="D59" s="194">
        <f>VLOOKUP($F59,scpc22_nowgt!$A:$E,2, FALSE)*100</f>
        <v>74.592074592074596</v>
      </c>
      <c r="F59" s="345" t="s">
        <v>1500</v>
      </c>
    </row>
    <row r="60" spans="1:6" x14ac:dyDescent="0.3">
      <c r="A60" t="s">
        <v>1265</v>
      </c>
      <c r="B60" s="194">
        <f>VLOOKUP(F60,scpc22!$A:$E,2, FALSE)*100</f>
        <v>53.371948256005197</v>
      </c>
      <c r="C60" s="194">
        <f>VLOOKUP($F60,scpc22_allwgt!$A:$E,2, FALSE)*100</f>
        <v>53.494116910739301</v>
      </c>
      <c r="D60" s="194">
        <f>VLOOKUP($F60,scpc22_nowgt!$A:$E,2, FALSE)*100</f>
        <v>54.001554001553998</v>
      </c>
      <c r="F60" s="345" t="s">
        <v>1501</v>
      </c>
    </row>
    <row r="61" spans="1:6" x14ac:dyDescent="0.3">
      <c r="A61" t="s">
        <v>1266</v>
      </c>
      <c r="B61" s="194">
        <f>VLOOKUP(F61,scpc22!$A:$E,2, FALSE)*100</f>
        <v>57.2988969684043</v>
      </c>
      <c r="C61" s="194">
        <f>VLOOKUP($F61,scpc22_allwgt!$A:$E,2, FALSE)*100</f>
        <v>56.8386328808391</v>
      </c>
      <c r="D61" s="194">
        <f>VLOOKUP($F61,scpc22_nowgt!$A:$E,2, FALSE)*100</f>
        <v>58.469308469308402</v>
      </c>
      <c r="F61" s="345" t="s">
        <v>1502</v>
      </c>
    </row>
    <row r="62" spans="1:6" x14ac:dyDescent="0.3">
      <c r="A62" s="42" t="s">
        <v>1258</v>
      </c>
      <c r="B62" s="364">
        <f>VLOOKUP(F62,scpc22!$A:$E,2, FALSE)*100</f>
        <v>8.3444052525070891</v>
      </c>
      <c r="C62" s="364">
        <f>VLOOKUP($F62,scpc22_allwgt!$A:$E,2, FALSE)*100</f>
        <v>8.4914462317383705</v>
      </c>
      <c r="D62" s="364">
        <f>VLOOKUP($F62,scpc22_nowgt!$A:$E,2, FALSE)*100</f>
        <v>8.1973581973581897</v>
      </c>
      <c r="F62" s="345" t="s">
        <v>1503</v>
      </c>
    </row>
  </sheetData>
  <phoneticPr fontId="34" type="noConversion"/>
  <pageMargins left="0.7" right="0.7" top="0.75" bottom="0.75" header="0.3" footer="0.3"/>
  <pageSetup orientation="portrait" r:id="rId1"/>
  <headerFooter>
    <oddHeader>&amp;L&amp;"Calibri"&amp;11&amp;K000000NONCONFIDENTIAL // EXTERNAL&amp;1#</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F09E3-804A-4085-940D-FFAE0EB81251}">
  <sheetPr>
    <tabColor rgb="FFFFC000"/>
    <pageSetUpPr fitToPage="1"/>
  </sheetPr>
  <dimension ref="A1:I9"/>
  <sheetViews>
    <sheetView zoomScale="130" zoomScaleNormal="130" workbookViewId="0">
      <selection activeCell="H7" sqref="H7"/>
    </sheetView>
  </sheetViews>
  <sheetFormatPr defaultRowHeight="14.4" x14ac:dyDescent="0.3"/>
  <cols>
    <col min="1" max="1" width="35.88671875" customWidth="1"/>
    <col min="8" max="8" width="12.44140625" customWidth="1"/>
  </cols>
  <sheetData>
    <row r="1" spans="1:9" x14ac:dyDescent="0.3">
      <c r="A1" t="s">
        <v>1062</v>
      </c>
    </row>
    <row r="3" spans="1:9" ht="28.8" x14ac:dyDescent="0.3">
      <c r="A3" s="42"/>
      <c r="B3" s="216">
        <v>2015</v>
      </c>
      <c r="C3" s="216">
        <v>2016</v>
      </c>
      <c r="D3" s="216">
        <v>2017</v>
      </c>
      <c r="E3" s="216">
        <v>2018</v>
      </c>
      <c r="F3" s="216">
        <v>2019</v>
      </c>
      <c r="G3" s="216">
        <v>2020</v>
      </c>
      <c r="H3" s="245" t="s">
        <v>1063</v>
      </c>
      <c r="I3" s="216">
        <v>2021</v>
      </c>
    </row>
    <row r="4" spans="1:9" x14ac:dyDescent="0.3">
      <c r="A4" t="s">
        <v>955</v>
      </c>
      <c r="B4">
        <v>2140</v>
      </c>
      <c r="C4">
        <v>4776</v>
      </c>
      <c r="D4">
        <v>4759</v>
      </c>
      <c r="E4">
        <v>4718</v>
      </c>
      <c r="F4">
        <v>5228</v>
      </c>
      <c r="G4">
        <v>5267</v>
      </c>
      <c r="H4" s="217">
        <v>5267</v>
      </c>
      <c r="I4">
        <v>9283</v>
      </c>
    </row>
    <row r="5" spans="1:9" x14ac:dyDescent="0.3">
      <c r="A5" t="s">
        <v>956</v>
      </c>
      <c r="B5">
        <v>1087</v>
      </c>
      <c r="C5">
        <v>3047</v>
      </c>
      <c r="D5">
        <v>2871</v>
      </c>
      <c r="E5">
        <v>2992</v>
      </c>
      <c r="F5">
        <v>3154</v>
      </c>
      <c r="G5">
        <v>1748</v>
      </c>
      <c r="H5">
        <v>1799</v>
      </c>
      <c r="I5">
        <v>4137</v>
      </c>
    </row>
    <row r="6" spans="1:9" x14ac:dyDescent="0.3">
      <c r="A6" t="s">
        <v>957</v>
      </c>
      <c r="B6">
        <v>1016</v>
      </c>
      <c r="C6">
        <v>2848</v>
      </c>
      <c r="D6">
        <v>2793</v>
      </c>
      <c r="E6">
        <v>2873</v>
      </c>
      <c r="F6">
        <v>3016</v>
      </c>
      <c r="G6">
        <v>1596</v>
      </c>
      <c r="H6">
        <v>1697</v>
      </c>
      <c r="I6">
        <v>3969</v>
      </c>
    </row>
    <row r="7" spans="1:9" x14ac:dyDescent="0.3">
      <c r="A7" t="s">
        <v>958</v>
      </c>
      <c r="B7" s="127" t="s">
        <v>42</v>
      </c>
      <c r="C7">
        <v>799</v>
      </c>
      <c r="D7">
        <v>2226</v>
      </c>
      <c r="E7">
        <v>2276</v>
      </c>
      <c r="F7">
        <v>2388</v>
      </c>
      <c r="G7">
        <v>1146</v>
      </c>
      <c r="H7">
        <v>1340</v>
      </c>
      <c r="I7">
        <v>3008</v>
      </c>
    </row>
    <row r="9" spans="1:9" x14ac:dyDescent="0.3">
      <c r="D9" t="s">
        <v>1098</v>
      </c>
      <c r="F9" s="217">
        <f>F6/F5</f>
        <v>0.95624603677869369</v>
      </c>
      <c r="G9">
        <f>G6/G5</f>
        <v>0.91304347826086951</v>
      </c>
      <c r="H9">
        <f>H6/H5</f>
        <v>0.94330183435241799</v>
      </c>
      <c r="I9" s="217">
        <f>I6/I5</f>
        <v>0.95939086294416243</v>
      </c>
    </row>
  </sheetData>
  <pageMargins left="0.7" right="0.7" top="0.75" bottom="0.75" header="0.3" footer="0.3"/>
  <pageSetup scale="81" orientation="portrait" r:id="rId1"/>
  <headerFooter>
    <oddHeader>&amp;C2021 DCPC Day 0 Tables&amp;L&amp;"Calibri"&amp;11&amp;K000000NONCONFIDENTIAL // EXTERNAL&amp;1#</oddHeader>
    <oddFooter xml:space="preserve">&amp;L&amp;9
&amp;C&amp;9©2022 Federal Reserve Banks of Atlanta and San Francisco
&amp;"-,Bold"T-&amp;P&amp;R&amp;9
</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B61A72-F90B-4CC0-BFB5-2C34AA726655}">
  <sheetPr>
    <tabColor rgb="FFFFC000"/>
    <pageSetUpPr fitToPage="1"/>
  </sheetPr>
  <dimension ref="A1:J42"/>
  <sheetViews>
    <sheetView workbookViewId="0"/>
  </sheetViews>
  <sheetFormatPr defaultRowHeight="14.4" x14ac:dyDescent="0.3"/>
  <cols>
    <col min="1" max="1" width="111.33203125" style="69" customWidth="1"/>
    <col min="2" max="2" width="17.5546875" customWidth="1"/>
    <col min="3" max="3" width="18.33203125" customWidth="1"/>
    <col min="4" max="4" width="18.33203125" style="345" customWidth="1"/>
    <col min="5" max="6" width="17.21875" customWidth="1"/>
  </cols>
  <sheetData>
    <row r="1" spans="1:10" s="345" customFormat="1" x14ac:dyDescent="0.3">
      <c r="A1" s="69"/>
      <c r="E1" s="358">
        <v>2021</v>
      </c>
      <c r="F1" s="358">
        <v>2022</v>
      </c>
    </row>
    <row r="2" spans="1:10" x14ac:dyDescent="0.3">
      <c r="A2" s="69" t="s">
        <v>474</v>
      </c>
      <c r="D2" s="126" t="s">
        <v>476</v>
      </c>
      <c r="E2" s="127" t="s">
        <v>475</v>
      </c>
      <c r="F2" s="127" t="s">
        <v>475</v>
      </c>
      <c r="G2" s="127"/>
      <c r="I2" s="126" t="s">
        <v>472</v>
      </c>
      <c r="J2" s="345" t="s">
        <v>473</v>
      </c>
    </row>
    <row r="3" spans="1:10" x14ac:dyDescent="0.3">
      <c r="A3" s="69" t="s">
        <v>479</v>
      </c>
      <c r="D3" s="126" t="s">
        <v>480</v>
      </c>
      <c r="E3" s="194">
        <v>73.702886358779196</v>
      </c>
      <c r="F3" s="194">
        <f>VLOOKUP(J3,scpc22!$A:$E,2, FALSE)*100</f>
        <v>74.230889666454999</v>
      </c>
      <c r="G3" s="194"/>
      <c r="I3" s="126" t="s">
        <v>477</v>
      </c>
      <c r="J3" s="345" t="s">
        <v>478</v>
      </c>
    </row>
    <row r="4" spans="1:10" x14ac:dyDescent="0.3">
      <c r="A4" s="69" t="s">
        <v>483</v>
      </c>
      <c r="D4" s="126" t="s">
        <v>480</v>
      </c>
      <c r="E4" s="194">
        <v>61.399639388624905</v>
      </c>
      <c r="F4" s="194">
        <f>VLOOKUP(J4,scpc22!$A:$E,2, FALSE)*100</f>
        <v>62.536212033179694</v>
      </c>
      <c r="G4" s="194"/>
      <c r="I4" s="126" t="s">
        <v>481</v>
      </c>
      <c r="J4" s="345" t="s">
        <v>482</v>
      </c>
    </row>
    <row r="5" spans="1:10" x14ac:dyDescent="0.3">
      <c r="A5" s="195" t="s">
        <v>486</v>
      </c>
      <c r="D5" s="126" t="s">
        <v>480</v>
      </c>
      <c r="E5" s="194">
        <v>81.279633145903091</v>
      </c>
      <c r="F5" s="194">
        <f>VLOOKUP(J5,scpc22!$A:$E,2, FALSE)*100</f>
        <v>81.298308878978801</v>
      </c>
      <c r="G5" s="194"/>
      <c r="I5" s="126" t="s">
        <v>484</v>
      </c>
      <c r="J5" s="345" t="s">
        <v>485</v>
      </c>
    </row>
    <row r="6" spans="1:10" x14ac:dyDescent="0.3">
      <c r="A6" s="69" t="s">
        <v>489</v>
      </c>
      <c r="D6" s="126" t="s">
        <v>480</v>
      </c>
      <c r="E6" s="194">
        <v>70.097375319375899</v>
      </c>
      <c r="F6" s="194">
        <f>VLOOKUP(J6,scpc22!$A:$E,2, FALSE)*100</f>
        <v>72.275199339505704</v>
      </c>
      <c r="G6" s="194"/>
      <c r="I6" s="126" t="s">
        <v>487</v>
      </c>
      <c r="J6" s="345" t="s">
        <v>488</v>
      </c>
    </row>
    <row r="7" spans="1:10" x14ac:dyDescent="0.3">
      <c r="D7" s="126"/>
      <c r="E7" s="194">
        <v>30.488453723327602</v>
      </c>
      <c r="F7" s="194">
        <f>VLOOKUP(J7,scpc22!$A:$E,2, FALSE)*100</f>
        <v>30.086658941372903</v>
      </c>
      <c r="G7" s="194"/>
      <c r="I7" s="126" t="s">
        <v>490</v>
      </c>
      <c r="J7" s="345" t="s">
        <v>491</v>
      </c>
    </row>
    <row r="8" spans="1:10" x14ac:dyDescent="0.3">
      <c r="D8" s="126"/>
      <c r="E8" s="194">
        <v>7.2692825020291796</v>
      </c>
      <c r="F8" s="194">
        <f>VLOOKUP(J8,scpc22!$A:$E,2, FALSE)*100</f>
        <v>8.6803540045975698</v>
      </c>
      <c r="G8" s="194"/>
      <c r="I8" s="126" t="s">
        <v>492</v>
      </c>
      <c r="J8" s="345" t="s">
        <v>493</v>
      </c>
    </row>
    <row r="9" spans="1:10" x14ac:dyDescent="0.3">
      <c r="D9" s="126"/>
      <c r="E9" s="194">
        <v>11.7278183447168</v>
      </c>
      <c r="F9" s="194">
        <f>VLOOKUP(J9,scpc22!$A:$E,2, FALSE)*100</f>
        <v>11.4317574622381</v>
      </c>
      <c r="G9" s="194"/>
      <c r="I9" s="126" t="s">
        <v>494</v>
      </c>
      <c r="J9" s="345" t="s">
        <v>495</v>
      </c>
    </row>
    <row r="10" spans="1:10" x14ac:dyDescent="0.3">
      <c r="D10" s="126"/>
      <c r="E10" s="194">
        <v>2.8926697492750302</v>
      </c>
      <c r="F10" s="194">
        <f>VLOOKUP(J10,scpc22!$A:$E,2, FALSE)*100</f>
        <v>2.2773997024622701</v>
      </c>
      <c r="G10" s="194"/>
      <c r="I10" s="126" t="s">
        <v>496</v>
      </c>
      <c r="J10" s="345" t="s">
        <v>497</v>
      </c>
    </row>
    <row r="11" spans="1:10" x14ac:dyDescent="0.3">
      <c r="D11" s="126"/>
      <c r="E11" s="194">
        <v>16.032869732396399</v>
      </c>
      <c r="F11" s="194">
        <f>VLOOKUP(J11,scpc22!$A:$E,2, FALSE)*100</f>
        <v>17.906751791102902</v>
      </c>
      <c r="G11" s="194"/>
      <c r="I11" s="126" t="s">
        <v>498</v>
      </c>
      <c r="J11" s="345" t="s">
        <v>499</v>
      </c>
    </row>
    <row r="12" spans="1:10" x14ac:dyDescent="0.3">
      <c r="D12" s="126"/>
      <c r="E12" s="194">
        <v>8.2202231346795305</v>
      </c>
      <c r="F12" s="194">
        <f>VLOOKUP(J12,scpc22!$A:$E,2, FALSE)*100</f>
        <v>8.3727166482789297</v>
      </c>
      <c r="G12" s="194"/>
      <c r="I12" s="126" t="s">
        <v>500</v>
      </c>
      <c r="J12" s="345" t="s">
        <v>501</v>
      </c>
    </row>
    <row r="13" spans="1:10" x14ac:dyDescent="0.3">
      <c r="D13" s="126"/>
      <c r="E13" s="194">
        <v>35.1561048595632</v>
      </c>
      <c r="F13" s="194">
        <f>VLOOKUP(J13,scpc22!$A:$E,2, FALSE)*100</f>
        <v>33.132065997517003</v>
      </c>
      <c r="G13" s="194"/>
      <c r="I13" s="126" t="s">
        <v>502</v>
      </c>
      <c r="J13" s="345" t="s">
        <v>503</v>
      </c>
    </row>
    <row r="14" spans="1:10" x14ac:dyDescent="0.3">
      <c r="A14" s="69" t="s">
        <v>505</v>
      </c>
      <c r="D14" s="126"/>
      <c r="E14" s="194">
        <v>6.2530409813125392</v>
      </c>
      <c r="F14" s="194">
        <f>VLOOKUP(J14,scpc22!$A:$E,2, FALSE)*100</f>
        <v>5.6143610089459903</v>
      </c>
      <c r="G14" s="194"/>
      <c r="I14" s="126" t="s">
        <v>504</v>
      </c>
      <c r="J14" s="345" t="s">
        <v>504</v>
      </c>
    </row>
    <row r="15" spans="1:10" x14ac:dyDescent="0.3">
      <c r="A15" s="69" t="s">
        <v>507</v>
      </c>
      <c r="D15" s="126"/>
      <c r="E15" s="194">
        <v>0.35706263880185701</v>
      </c>
      <c r="F15" s="194">
        <f>VLOOKUP(J15,scpc22!$A:$E,2, FALSE)*100</f>
        <v>0.35611828182593402</v>
      </c>
      <c r="G15" s="194"/>
      <c r="I15" s="126" t="s">
        <v>506</v>
      </c>
      <c r="J15" s="345" t="s">
        <v>506</v>
      </c>
    </row>
    <row r="16" spans="1:10" x14ac:dyDescent="0.3">
      <c r="A16" s="69" t="s">
        <v>509</v>
      </c>
      <c r="D16" s="126"/>
      <c r="E16" s="194">
        <v>0.21067287417324501</v>
      </c>
      <c r="F16" s="194">
        <f>VLOOKUP(J16,scpc22!$A:$E,2, FALSE)*100</f>
        <v>0.198532714454564</v>
      </c>
      <c r="G16" s="194"/>
      <c r="I16" s="126" t="s">
        <v>508</v>
      </c>
      <c r="J16" s="345" t="s">
        <v>508</v>
      </c>
    </row>
    <row r="17" spans="1:10" x14ac:dyDescent="0.3">
      <c r="A17" s="69" t="s">
        <v>511</v>
      </c>
      <c r="D17" s="126"/>
      <c r="E17" s="194">
        <v>2.94800350738192</v>
      </c>
      <c r="F17" s="194">
        <f>VLOOKUP(J17,scpc22!$A:$E,2, FALSE)*100</f>
        <v>3.3232519448515601</v>
      </c>
      <c r="G17" s="194"/>
      <c r="I17" s="126" t="s">
        <v>510</v>
      </c>
      <c r="J17" s="345" t="s">
        <v>510</v>
      </c>
    </row>
    <row r="18" spans="1:10" x14ac:dyDescent="0.3">
      <c r="A18" s="69" t="s">
        <v>514</v>
      </c>
      <c r="D18" s="126"/>
      <c r="E18" s="194">
        <v>3.2443027008105205</v>
      </c>
      <c r="F18" s="194">
        <f>VLOOKUP(J18,scpc22!$A:$E,2, FALSE)*100</f>
        <v>4.0550852932054999</v>
      </c>
      <c r="G18" s="194"/>
      <c r="I18" s="126" t="s">
        <v>512</v>
      </c>
      <c r="J18" s="345" t="s">
        <v>513</v>
      </c>
    </row>
    <row r="19" spans="1:10" x14ac:dyDescent="0.3">
      <c r="A19" s="69" t="s">
        <v>517</v>
      </c>
      <c r="D19" s="126"/>
      <c r="E19" s="194">
        <v>7.9347171051769401</v>
      </c>
      <c r="F19" s="194">
        <f>VLOOKUP(J19,scpc22!$A:$E,2, FALSE)*100</f>
        <v>6.4323424461001197</v>
      </c>
      <c r="G19" s="194"/>
      <c r="I19" s="126" t="s">
        <v>515</v>
      </c>
      <c r="J19" s="345" t="s">
        <v>516</v>
      </c>
    </row>
    <row r="20" spans="1:10" x14ac:dyDescent="0.3">
      <c r="A20" s="24" t="s">
        <v>520</v>
      </c>
      <c r="D20" s="45" t="s">
        <v>521</v>
      </c>
      <c r="E20" s="194">
        <v>54.093294067265695</v>
      </c>
      <c r="F20" s="194">
        <f>VLOOKUP(J20,scpc22!$A:$E,2, FALSE)*100</f>
        <v>52.371676792933094</v>
      </c>
      <c r="G20" s="194"/>
      <c r="I20" s="126" t="s">
        <v>518</v>
      </c>
      <c r="J20" s="345" t="s">
        <v>519</v>
      </c>
    </row>
    <row r="21" spans="1:10" x14ac:dyDescent="0.3">
      <c r="A21" s="69" t="s">
        <v>524</v>
      </c>
      <c r="E21" s="194">
        <v>1.77250927972992</v>
      </c>
      <c r="F21" s="194">
        <f>VLOOKUP(J21,scpc22!$A:$E,2, FALSE)*100</f>
        <v>1.2929149618737401</v>
      </c>
      <c r="G21" s="194"/>
      <c r="I21" s="126" t="s">
        <v>522</v>
      </c>
      <c r="J21" s="345" t="s">
        <v>523</v>
      </c>
    </row>
    <row r="22" spans="1:10" x14ac:dyDescent="0.3">
      <c r="A22" s="69" t="s">
        <v>526</v>
      </c>
      <c r="E22" s="194">
        <v>1.4175209955275301</v>
      </c>
      <c r="F22" s="194">
        <f>VLOOKUP(J22,scpc22!$A:$E,2, FALSE)</f>
        <v>1.4117098349165</v>
      </c>
      <c r="G22" s="194"/>
      <c r="I22" s="126"/>
      <c r="J22" s="345" t="s">
        <v>525</v>
      </c>
    </row>
    <row r="23" spans="1:10" x14ac:dyDescent="0.3">
      <c r="A23" s="69" t="s">
        <v>528</v>
      </c>
      <c r="E23" s="194">
        <v>1.1163347457847901</v>
      </c>
      <c r="F23" s="194">
        <f>VLOOKUP(J23,scpc22!$A:$E,2, FALSE)</f>
        <v>1.5036104557791901</v>
      </c>
      <c r="G23" s="194"/>
      <c r="H23" s="118"/>
      <c r="I23" s="126"/>
      <c r="J23" s="345" t="s">
        <v>527</v>
      </c>
    </row>
    <row r="24" spans="1:10" x14ac:dyDescent="0.3">
      <c r="A24" s="232" t="s">
        <v>530</v>
      </c>
      <c r="B24" s="234">
        <f>VLOOKUP(C24,scpc2021!$A:$E,2, FALSE)*100</f>
        <v>65.860630294123396</v>
      </c>
      <c r="C24" s="235" t="s">
        <v>1070</v>
      </c>
      <c r="D24" s="238"/>
      <c r="E24" s="233">
        <v>62.399200060994396</v>
      </c>
      <c r="F24" s="233">
        <f>VLOOKUP(J24,scpc22!$A:$E,2, FALSE)*100</f>
        <v>54.736232906599405</v>
      </c>
      <c r="G24" s="233"/>
      <c r="H24" s="118"/>
      <c r="I24" s="126"/>
      <c r="J24" s="230" t="s">
        <v>529</v>
      </c>
    </row>
    <row r="25" spans="1:10" x14ac:dyDescent="0.3">
      <c r="A25" s="232" t="s">
        <v>532</v>
      </c>
      <c r="B25" s="236">
        <f>VLOOKUP(C25,scpc2021!$A:$E,2, FALSE)*100</f>
        <v>63.917395535779995</v>
      </c>
      <c r="C25" s="237" t="s">
        <v>1071</v>
      </c>
      <c r="D25" s="238"/>
      <c r="E25" s="233">
        <v>68.398317968366598</v>
      </c>
      <c r="F25" s="233">
        <f>VLOOKUP(J25,scpc22!$A:$E,2, FALSE)*100</f>
        <v>63.138861983780799</v>
      </c>
      <c r="G25" s="233"/>
      <c r="H25" s="118"/>
      <c r="I25" s="126"/>
      <c r="J25" s="230" t="s">
        <v>531</v>
      </c>
    </row>
    <row r="26" spans="1:10" s="126" customFormat="1" x14ac:dyDescent="0.3">
      <c r="A26" s="232"/>
      <c r="B26" s="236">
        <f>VLOOKUP(C26,scpc2021!$A:$E,2, FALSE)*100</f>
        <v>84.488371575753902</v>
      </c>
      <c r="C26" s="237" t="s">
        <v>1072</v>
      </c>
      <c r="D26" s="238"/>
      <c r="E26" s="233">
        <v>84.6171667045475</v>
      </c>
      <c r="F26" s="233">
        <f>VLOOKUP(J26,scpc22!$A:$E,2, FALSE)*100</f>
        <v>80.514828298562804</v>
      </c>
      <c r="G26" s="233"/>
      <c r="H26" s="118"/>
      <c r="J26" s="230" t="s">
        <v>959</v>
      </c>
    </row>
    <row r="27" spans="1:10" x14ac:dyDescent="0.3">
      <c r="A27" s="232" t="s">
        <v>534</v>
      </c>
      <c r="B27" s="236">
        <f>VLOOKUP(C27,scpc2021!$A:$E,2, FALSE)*100</f>
        <v>66.922068181044907</v>
      </c>
      <c r="C27" s="237" t="s">
        <v>1073</v>
      </c>
      <c r="D27" s="238"/>
      <c r="E27" s="233">
        <v>70.346068539230501</v>
      </c>
      <c r="F27" s="233">
        <f>VLOOKUP(J27,scpc22!$A:$E,2, FALSE)*100</f>
        <v>71.453332960877205</v>
      </c>
      <c r="G27" s="233"/>
      <c r="H27" s="118"/>
      <c r="I27" s="126"/>
      <c r="J27" s="230" t="s">
        <v>533</v>
      </c>
    </row>
    <row r="28" spans="1:10" x14ac:dyDescent="0.3">
      <c r="A28" s="232" t="s">
        <v>536</v>
      </c>
      <c r="B28" s="236">
        <f>VLOOKUP(C28,scpc2021!$A:$E,2, FALSE)*100</f>
        <v>20.792817114389401</v>
      </c>
      <c r="C28" s="237" t="s">
        <v>1074</v>
      </c>
      <c r="D28" s="238"/>
      <c r="E28" s="233">
        <v>22.452164260513101</v>
      </c>
      <c r="F28" s="233">
        <f>VLOOKUP(J28,scpc22!$A:$E,2, FALSE)*100</f>
        <v>20.9771186981536</v>
      </c>
      <c r="G28" s="233"/>
      <c r="H28" s="118"/>
      <c r="I28" s="126"/>
      <c r="J28" s="230" t="s">
        <v>535</v>
      </c>
    </row>
    <row r="29" spans="1:10" x14ac:dyDescent="0.3">
      <c r="A29" s="232" t="s">
        <v>538</v>
      </c>
      <c r="B29" s="239">
        <f>VLOOKUP(C29,scpc2021!$A:$E,2, FALSE)*100</f>
        <v>39.627337438669599</v>
      </c>
      <c r="C29" s="240" t="s">
        <v>1075</v>
      </c>
      <c r="D29" s="238"/>
      <c r="E29" s="233">
        <v>44.971080047382003</v>
      </c>
      <c r="F29" s="233">
        <f>VLOOKUP(J29,scpc22!$A:$E,2, FALSE)*100</f>
        <v>37.741073013001603</v>
      </c>
      <c r="G29" s="233"/>
      <c r="H29" s="118"/>
      <c r="I29" s="126"/>
      <c r="J29" s="230" t="s">
        <v>537</v>
      </c>
    </row>
    <row r="30" spans="1:10" x14ac:dyDescent="0.3">
      <c r="A30" s="195" t="s">
        <v>540</v>
      </c>
      <c r="E30" s="194">
        <v>7.2792236306212397</v>
      </c>
      <c r="F30" s="194">
        <f>VLOOKUP(J30,scpc22!$A:$E,2, FALSE)*100</f>
        <v>7.3388878520522196</v>
      </c>
      <c r="G30" s="194"/>
      <c r="H30" s="118"/>
      <c r="I30" s="126"/>
      <c r="J30" s="345" t="s">
        <v>539</v>
      </c>
    </row>
    <row r="31" spans="1:10" x14ac:dyDescent="0.3">
      <c r="A31" s="69" t="s">
        <v>542</v>
      </c>
      <c r="E31" s="194">
        <v>10.769561510365</v>
      </c>
      <c r="F31" s="194">
        <f>VLOOKUP(J31,scpc22!$A:$E,2, FALSE)*100</f>
        <v>10.318328103605801</v>
      </c>
      <c r="G31" s="194"/>
      <c r="H31" s="118"/>
      <c r="I31" s="126"/>
      <c r="J31" s="345" t="s">
        <v>541</v>
      </c>
    </row>
    <row r="32" spans="1:10" x14ac:dyDescent="0.3">
      <c r="A32" s="69" t="s">
        <v>544</v>
      </c>
      <c r="E32" s="194">
        <v>7.6882092317734196</v>
      </c>
      <c r="F32" s="194">
        <f>VLOOKUP(J32,scpc22!$A:$E,2, FALSE)*100</f>
        <v>7.4930944359660305</v>
      </c>
      <c r="G32" s="194"/>
      <c r="H32" s="118"/>
      <c r="I32" s="126"/>
      <c r="J32" s="345" t="s">
        <v>543</v>
      </c>
    </row>
    <row r="33" spans="1:10" x14ac:dyDescent="0.3">
      <c r="A33" s="69" t="s">
        <v>546</v>
      </c>
      <c r="E33" s="194">
        <v>0.53706036410575009</v>
      </c>
      <c r="F33" s="194">
        <f>VLOOKUP(J33,scpc22!$A:$E,2, FALSE)*100</f>
        <v>0.34760879706814102</v>
      </c>
      <c r="G33" s="194"/>
      <c r="I33" s="126"/>
      <c r="J33" s="345" t="s">
        <v>545</v>
      </c>
    </row>
    <row r="34" spans="1:10" x14ac:dyDescent="0.3">
      <c r="A34" s="69" t="s">
        <v>548</v>
      </c>
      <c r="E34" s="194">
        <v>8.8837302455974605</v>
      </c>
      <c r="F34" s="194">
        <f>VLOOKUP(J34,scpc22!$A:$E,2, FALSE)*100</f>
        <v>8.7354389260907404</v>
      </c>
      <c r="G34" s="194"/>
      <c r="I34" s="126"/>
      <c r="J34" s="345" t="s">
        <v>547</v>
      </c>
    </row>
    <row r="35" spans="1:10" x14ac:dyDescent="0.3">
      <c r="A35" s="69" t="s">
        <v>550</v>
      </c>
      <c r="E35" s="194">
        <v>10.0694414278741</v>
      </c>
      <c r="F35" s="194">
        <f>VLOOKUP(J35,scpc22!$A:$E,2, FALSE)*100</f>
        <v>9.3264298183602694</v>
      </c>
      <c r="G35" s="194"/>
      <c r="J35" s="345" t="s">
        <v>549</v>
      </c>
    </row>
    <row r="36" spans="1:10" x14ac:dyDescent="0.3">
      <c r="A36" s="69" t="s">
        <v>552</v>
      </c>
      <c r="E36" s="194">
        <v>9.7345655622740406</v>
      </c>
      <c r="F36" s="194">
        <f>VLOOKUP(J36,scpc22!$A:$E,2, FALSE)*100</f>
        <v>8.8751929428231104</v>
      </c>
      <c r="G36" s="194"/>
      <c r="J36" s="345" t="s">
        <v>551</v>
      </c>
    </row>
    <row r="37" spans="1:10" x14ac:dyDescent="0.3">
      <c r="A37" s="69" t="s">
        <v>554</v>
      </c>
      <c r="E37" s="194">
        <v>15.953761578257501</v>
      </c>
      <c r="F37" s="194">
        <f>VLOOKUP(J37,scpc22!$A:$E,2, FALSE)*100</f>
        <v>16.392393784123399</v>
      </c>
      <c r="G37" s="194"/>
      <c r="J37" s="345" t="s">
        <v>553</v>
      </c>
    </row>
    <row r="38" spans="1:10" x14ac:dyDescent="0.3">
      <c r="A38" s="69" t="s">
        <v>556</v>
      </c>
      <c r="E38" s="194">
        <v>21.1207191738505</v>
      </c>
      <c r="F38" s="194">
        <f>VLOOKUP(J38,scpc22!$A:$E,2, FALSE)*100</f>
        <v>22.803109947396599</v>
      </c>
      <c r="G38" s="194"/>
      <c r="J38" s="345" t="s">
        <v>555</v>
      </c>
    </row>
    <row r="39" spans="1:10" x14ac:dyDescent="0.3">
      <c r="A39" s="69" t="s">
        <v>558</v>
      </c>
      <c r="E39" s="194">
        <v>21.569416060712502</v>
      </c>
      <c r="F39" s="194">
        <f>VLOOKUP(J39,scpc22!$A:$E,2, FALSE)*100</f>
        <v>22.883575187364599</v>
      </c>
      <c r="G39" s="194"/>
      <c r="J39" s="345" t="s">
        <v>557</v>
      </c>
    </row>
    <row r="40" spans="1:10" x14ac:dyDescent="0.3">
      <c r="A40" s="69" t="s">
        <v>560</v>
      </c>
      <c r="E40" s="194">
        <v>12.668365951433799</v>
      </c>
      <c r="F40" s="194">
        <f>VLOOKUP(J40,scpc22!$A:$E,2, FALSE)*100</f>
        <v>10.983859393841101</v>
      </c>
      <c r="G40" s="194"/>
      <c r="J40" s="345" t="s">
        <v>559</v>
      </c>
    </row>
    <row r="41" spans="1:10" x14ac:dyDescent="0.3">
      <c r="E41" s="217"/>
    </row>
    <row r="42" spans="1:10" x14ac:dyDescent="0.3">
      <c r="E42" s="217"/>
    </row>
  </sheetData>
  <pageMargins left="0.7" right="0.7" top="0.75" bottom="0.75" header="0.3" footer="0.3"/>
  <pageSetup scale="67" orientation="landscape" horizontalDpi="90" verticalDpi="90" r:id="rId1"/>
  <headerFooter>
    <oddHeader>&amp;L&amp;"Calibri"&amp;11&amp;K000000NONCONFIDENTIAL // EXTERNAL&amp;1#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F634F0-7CE8-403E-A393-68D194E201AD}">
  <sheetPr>
    <tabColor rgb="FFFFC000"/>
  </sheetPr>
  <dimension ref="A1:K31"/>
  <sheetViews>
    <sheetView zoomScale="145" zoomScaleNormal="145" workbookViewId="0"/>
  </sheetViews>
  <sheetFormatPr defaultRowHeight="14.4" x14ac:dyDescent="0.3"/>
  <cols>
    <col min="1" max="1" width="26.6640625" customWidth="1"/>
    <col min="2" max="8" width="13.33203125" customWidth="1"/>
  </cols>
  <sheetData>
    <row r="1" spans="1:11" x14ac:dyDescent="0.3">
      <c r="A1" s="246" t="s">
        <v>1081</v>
      </c>
      <c r="B1" s="247"/>
      <c r="C1" s="247"/>
      <c r="D1" s="247"/>
      <c r="E1" s="247"/>
      <c r="F1" s="247"/>
      <c r="G1" s="247"/>
      <c r="H1" s="247"/>
      <c r="I1" s="247"/>
      <c r="J1" s="247"/>
      <c r="K1" s="247"/>
    </row>
    <row r="2" spans="1:11" x14ac:dyDescent="0.3">
      <c r="A2" s="248"/>
      <c r="B2" s="249">
        <v>2016</v>
      </c>
      <c r="C2" s="249">
        <v>2017</v>
      </c>
      <c r="D2" s="249">
        <v>2018</v>
      </c>
      <c r="E2" s="249">
        <v>2019</v>
      </c>
      <c r="F2" s="249">
        <v>2020</v>
      </c>
      <c r="G2" s="249">
        <v>2021</v>
      </c>
      <c r="H2" s="247"/>
      <c r="I2" s="247"/>
      <c r="J2" s="247"/>
      <c r="K2" s="247"/>
    </row>
    <row r="3" spans="1:11" x14ac:dyDescent="0.3">
      <c r="A3" s="247" t="s">
        <v>1079</v>
      </c>
      <c r="B3" s="250">
        <v>32.6</v>
      </c>
      <c r="C3" s="250">
        <v>30.8</v>
      </c>
      <c r="D3" s="250">
        <v>31.1</v>
      </c>
      <c r="E3" s="250">
        <v>29.1</v>
      </c>
      <c r="F3" s="250">
        <v>26.1</v>
      </c>
      <c r="G3" s="251">
        <v>26.8</v>
      </c>
      <c r="H3" s="247"/>
      <c r="I3" s="247"/>
      <c r="J3" s="247"/>
      <c r="K3" s="247"/>
    </row>
    <row r="4" spans="1:11" x14ac:dyDescent="0.3">
      <c r="A4" s="252" t="s">
        <v>615</v>
      </c>
      <c r="B4" s="250">
        <v>31</v>
      </c>
      <c r="C4" s="250">
        <v>28.9</v>
      </c>
      <c r="D4" s="250">
        <v>28.9</v>
      </c>
      <c r="E4" s="250">
        <v>26.5</v>
      </c>
      <c r="F4" s="250">
        <v>20.9</v>
      </c>
      <c r="G4" s="251">
        <v>21.7</v>
      </c>
      <c r="H4" s="247"/>
      <c r="I4" s="247"/>
      <c r="J4" s="247"/>
      <c r="K4" s="247"/>
    </row>
    <row r="5" spans="1:11" x14ac:dyDescent="0.3">
      <c r="A5" s="252" t="s">
        <v>1080</v>
      </c>
      <c r="B5" s="250">
        <v>1.6</v>
      </c>
      <c r="C5" s="250">
        <v>1.9</v>
      </c>
      <c r="D5" s="250">
        <v>2.2999999999999998</v>
      </c>
      <c r="E5" s="250">
        <v>2.6</v>
      </c>
      <c r="F5" s="250">
        <v>5.2</v>
      </c>
      <c r="G5" s="251">
        <v>5.0999999999999996</v>
      </c>
      <c r="H5" s="247"/>
      <c r="I5" s="247"/>
      <c r="J5" s="247"/>
      <c r="K5" s="247"/>
    </row>
    <row r="6" spans="1:11" x14ac:dyDescent="0.3">
      <c r="A6" s="247"/>
      <c r="B6" s="247"/>
      <c r="C6" s="247"/>
      <c r="D6" s="247"/>
      <c r="E6" s="247"/>
      <c r="F6" s="247"/>
      <c r="G6" s="247"/>
      <c r="H6" s="247"/>
      <c r="I6" s="247"/>
      <c r="J6" s="247"/>
      <c r="K6" s="247"/>
    </row>
    <row r="7" spans="1:11" x14ac:dyDescent="0.3">
      <c r="A7" s="247"/>
      <c r="B7" s="247"/>
      <c r="C7" s="247"/>
      <c r="D7" s="247"/>
      <c r="E7" s="247"/>
      <c r="F7" s="247"/>
      <c r="G7" s="247"/>
      <c r="H7" s="247"/>
      <c r="I7" s="247"/>
      <c r="J7" s="247"/>
      <c r="K7" s="247"/>
    </row>
    <row r="8" spans="1:11" x14ac:dyDescent="0.3">
      <c r="A8" s="253" t="s">
        <v>1087</v>
      </c>
      <c r="B8" s="247"/>
      <c r="C8" s="247"/>
      <c r="D8" s="247"/>
      <c r="E8" s="247"/>
      <c r="F8" s="247"/>
      <c r="G8" s="247"/>
      <c r="H8" s="247"/>
      <c r="I8" s="247"/>
      <c r="J8" s="247"/>
      <c r="K8" s="247"/>
    </row>
    <row r="9" spans="1:11" x14ac:dyDescent="0.3">
      <c r="A9" s="254"/>
      <c r="B9" s="256">
        <v>2021</v>
      </c>
      <c r="C9" s="255"/>
      <c r="D9" s="255"/>
      <c r="E9" s="255"/>
      <c r="F9" s="255"/>
      <c r="G9" s="262"/>
      <c r="H9" s="247"/>
      <c r="I9" s="247"/>
      <c r="J9" s="247"/>
      <c r="K9" s="247"/>
    </row>
    <row r="10" spans="1:11" x14ac:dyDescent="0.3">
      <c r="A10" s="257" t="s">
        <v>1082</v>
      </c>
      <c r="B10" s="260">
        <v>5.6</v>
      </c>
      <c r="C10" s="261"/>
      <c r="D10" s="261"/>
      <c r="E10" s="261"/>
      <c r="F10" s="261"/>
      <c r="G10" s="262"/>
      <c r="H10" s="247"/>
      <c r="I10" s="247"/>
      <c r="J10" s="247"/>
      <c r="K10" s="247"/>
    </row>
    <row r="11" spans="1:11" x14ac:dyDescent="0.3">
      <c r="A11" s="258" t="s">
        <v>1083</v>
      </c>
      <c r="B11" s="260">
        <v>2</v>
      </c>
      <c r="C11" s="261"/>
      <c r="D11" s="261"/>
      <c r="E11" s="261"/>
      <c r="F11" s="261"/>
      <c r="G11" s="262"/>
      <c r="H11" s="247"/>
      <c r="I11" s="247"/>
      <c r="J11" s="247"/>
      <c r="K11" s="247"/>
    </row>
    <row r="12" spans="1:11" x14ac:dyDescent="0.3">
      <c r="A12" s="258" t="s">
        <v>1084</v>
      </c>
      <c r="B12" s="260">
        <v>3.4</v>
      </c>
      <c r="C12" s="261"/>
      <c r="D12" s="261"/>
      <c r="E12" s="261"/>
      <c r="F12" s="261"/>
      <c r="G12" s="262"/>
      <c r="H12" s="247"/>
      <c r="I12" s="247"/>
      <c r="J12" s="247"/>
      <c r="K12" s="247"/>
    </row>
    <row r="13" spans="1:11" x14ac:dyDescent="0.3">
      <c r="A13" s="259" t="s">
        <v>1085</v>
      </c>
      <c r="B13" s="260">
        <v>2.4</v>
      </c>
      <c r="C13" s="261"/>
      <c r="D13" s="261"/>
      <c r="E13" s="261"/>
      <c r="F13" s="261"/>
      <c r="G13" s="262"/>
      <c r="H13" s="247"/>
      <c r="I13" s="247"/>
      <c r="J13" s="247"/>
      <c r="K13" s="247"/>
    </row>
    <row r="14" spans="1:11" x14ac:dyDescent="0.3">
      <c r="A14" s="259" t="s">
        <v>615</v>
      </c>
      <c r="B14" s="260">
        <v>1</v>
      </c>
      <c r="C14" s="261"/>
      <c r="D14" s="261"/>
      <c r="E14" s="261"/>
      <c r="F14" s="261"/>
      <c r="G14" s="262"/>
      <c r="H14" s="247"/>
      <c r="I14" s="247"/>
      <c r="J14" s="247"/>
      <c r="K14" s="247"/>
    </row>
    <row r="15" spans="1:11" x14ac:dyDescent="0.3">
      <c r="A15" s="258" t="s">
        <v>1086</v>
      </c>
      <c r="B15" s="260">
        <v>0.2</v>
      </c>
      <c r="C15" s="261"/>
      <c r="D15" s="261"/>
      <c r="E15" s="261"/>
      <c r="F15" s="261"/>
      <c r="G15" s="262"/>
      <c r="H15" s="247"/>
      <c r="I15" s="247"/>
      <c r="J15" s="247"/>
      <c r="K15" s="247"/>
    </row>
    <row r="16" spans="1:11" x14ac:dyDescent="0.3">
      <c r="A16" s="247"/>
      <c r="B16" s="247"/>
      <c r="C16" s="247"/>
      <c r="D16" s="247"/>
      <c r="E16" s="247"/>
      <c r="F16" s="247"/>
      <c r="G16" s="247"/>
      <c r="H16" s="247"/>
      <c r="I16" s="247"/>
      <c r="J16" s="247"/>
      <c r="K16" s="247"/>
    </row>
    <row r="17" spans="1:11" x14ac:dyDescent="0.3">
      <c r="A17" s="247"/>
      <c r="B17" s="247"/>
      <c r="C17" s="247"/>
      <c r="D17" s="247"/>
      <c r="E17" s="247"/>
      <c r="F17" s="247"/>
      <c r="G17" s="247"/>
      <c r="H17" s="247"/>
      <c r="I17" s="247"/>
      <c r="J17" s="247"/>
      <c r="K17" s="247"/>
    </row>
    <row r="18" spans="1:11" x14ac:dyDescent="0.3">
      <c r="A18" s="246" t="s">
        <v>1088</v>
      </c>
      <c r="B18" s="247"/>
      <c r="C18" s="247"/>
      <c r="D18" s="247"/>
      <c r="E18" s="247"/>
      <c r="F18" s="247"/>
      <c r="G18" s="247"/>
      <c r="H18" s="247"/>
      <c r="I18" s="247"/>
      <c r="J18" s="247"/>
      <c r="K18" s="247"/>
    </row>
    <row r="19" spans="1:11" x14ac:dyDescent="0.3">
      <c r="A19" s="248"/>
      <c r="B19" s="249">
        <v>2016</v>
      </c>
      <c r="C19" s="249">
        <v>2017</v>
      </c>
      <c r="D19" s="249">
        <v>2018</v>
      </c>
      <c r="E19" s="249">
        <v>2019</v>
      </c>
      <c r="F19" s="249">
        <v>2020</v>
      </c>
      <c r="G19" s="249">
        <v>2021</v>
      </c>
      <c r="H19" s="262"/>
      <c r="I19" s="247"/>
      <c r="J19" s="247"/>
      <c r="K19" s="247"/>
    </row>
    <row r="20" spans="1:11" x14ac:dyDescent="0.3">
      <c r="A20" s="247" t="s">
        <v>1089</v>
      </c>
      <c r="B20" s="250">
        <v>45.892116546630859</v>
      </c>
      <c r="C20" s="250">
        <v>41.032054901123047</v>
      </c>
      <c r="D20" s="250">
        <v>43.288417816162109</v>
      </c>
      <c r="E20" s="250">
        <v>38.666702270507813</v>
      </c>
      <c r="F20" s="250">
        <v>34.755241394042969</v>
      </c>
      <c r="G20" s="250">
        <v>35.387666894086202</v>
      </c>
      <c r="H20" s="262"/>
      <c r="I20" s="247"/>
      <c r="J20" s="247"/>
      <c r="K20" s="247"/>
    </row>
    <row r="21" spans="1:11" x14ac:dyDescent="0.3">
      <c r="A21" s="247" t="s">
        <v>1090</v>
      </c>
      <c r="B21" s="251" t="s">
        <v>1091</v>
      </c>
      <c r="C21" s="251" t="s">
        <v>1092</v>
      </c>
      <c r="D21" s="251" t="s">
        <v>1093</v>
      </c>
      <c r="E21" s="251" t="s">
        <v>1094</v>
      </c>
      <c r="F21" s="251" t="s">
        <v>1095</v>
      </c>
      <c r="G21" s="251"/>
      <c r="H21" s="262"/>
      <c r="I21" s="247"/>
      <c r="J21" s="247"/>
      <c r="K21" s="247"/>
    </row>
    <row r="22" spans="1:11" x14ac:dyDescent="0.3">
      <c r="A22" s="247"/>
      <c r="B22" s="247"/>
      <c r="C22" s="247"/>
      <c r="D22" s="247"/>
      <c r="E22" s="247"/>
      <c r="F22" s="247"/>
      <c r="G22" s="247"/>
      <c r="H22" s="247"/>
      <c r="I22" s="247"/>
      <c r="J22" s="247"/>
      <c r="K22" s="247"/>
    </row>
    <row r="23" spans="1:11" x14ac:dyDescent="0.3">
      <c r="A23" s="247"/>
      <c r="B23" s="247"/>
      <c r="C23" s="247"/>
      <c r="D23" s="247"/>
      <c r="E23" s="247"/>
      <c r="F23" s="247"/>
      <c r="G23" s="247"/>
      <c r="H23" s="247"/>
      <c r="I23" s="247"/>
      <c r="J23" s="247"/>
      <c r="K23" s="247"/>
    </row>
    <row r="24" spans="1:11" x14ac:dyDescent="0.3">
      <c r="A24" s="247"/>
      <c r="B24" s="247"/>
      <c r="C24" s="247"/>
      <c r="D24" s="247"/>
      <c r="E24" s="247"/>
      <c r="F24" s="247"/>
      <c r="G24" s="247"/>
      <c r="H24" s="247"/>
      <c r="I24" s="247"/>
      <c r="J24" s="247"/>
      <c r="K24" s="247"/>
    </row>
    <row r="25" spans="1:11" x14ac:dyDescent="0.3">
      <c r="A25" s="247"/>
      <c r="B25" s="247"/>
      <c r="C25" s="247"/>
      <c r="D25" s="247"/>
      <c r="E25" s="247"/>
      <c r="F25" s="247"/>
      <c r="G25" s="247"/>
      <c r="H25" s="247"/>
      <c r="I25" s="247"/>
      <c r="J25" s="247"/>
      <c r="K25" s="247"/>
    </row>
    <row r="26" spans="1:11" x14ac:dyDescent="0.3">
      <c r="A26" s="247"/>
      <c r="B26" s="247"/>
      <c r="C26" s="247"/>
      <c r="D26" s="247"/>
      <c r="E26" s="247"/>
      <c r="F26" s="247"/>
      <c r="G26" s="247"/>
      <c r="H26" s="247"/>
      <c r="I26" s="247"/>
      <c r="J26" s="247"/>
      <c r="K26" s="247"/>
    </row>
    <row r="27" spans="1:11" x14ac:dyDescent="0.3">
      <c r="A27" s="247"/>
      <c r="B27" s="247"/>
      <c r="C27" s="247"/>
      <c r="D27" s="247"/>
      <c r="E27" s="247"/>
      <c r="F27" s="247"/>
      <c r="G27" s="247"/>
      <c r="H27" s="247"/>
      <c r="I27" s="247"/>
      <c r="J27" s="247"/>
      <c r="K27" s="247"/>
    </row>
    <row r="28" spans="1:11" x14ac:dyDescent="0.3">
      <c r="A28" s="247"/>
      <c r="B28" s="247"/>
      <c r="C28" s="247"/>
      <c r="D28" s="247"/>
      <c r="E28" s="247"/>
      <c r="F28" s="247"/>
      <c r="G28" s="247"/>
      <c r="H28" s="247"/>
      <c r="I28" s="247"/>
      <c r="J28" s="247"/>
      <c r="K28" s="247"/>
    </row>
    <row r="29" spans="1:11" x14ac:dyDescent="0.3">
      <c r="A29" s="247"/>
      <c r="B29" s="247"/>
      <c r="C29" s="247"/>
      <c r="D29" s="247"/>
      <c r="E29" s="247"/>
      <c r="F29" s="247"/>
      <c r="G29" s="247"/>
      <c r="H29" s="247"/>
      <c r="I29" s="247"/>
      <c r="J29" s="247"/>
      <c r="K29" s="247"/>
    </row>
    <row r="30" spans="1:11" x14ac:dyDescent="0.3">
      <c r="A30" s="247"/>
      <c r="B30" s="247"/>
      <c r="C30" s="247"/>
      <c r="D30" s="247"/>
      <c r="E30" s="247"/>
      <c r="F30" s="247"/>
      <c r="G30" s="247"/>
      <c r="H30" s="247"/>
      <c r="I30" s="247"/>
      <c r="J30" s="247"/>
      <c r="K30" s="247"/>
    </row>
    <row r="31" spans="1:11" x14ac:dyDescent="0.3">
      <c r="A31" s="247"/>
      <c r="B31" s="247"/>
      <c r="C31" s="247"/>
      <c r="D31" s="247"/>
      <c r="E31" s="247"/>
      <c r="F31" s="247"/>
      <c r="G31" s="247"/>
      <c r="H31" s="247"/>
      <c r="I31" s="247"/>
      <c r="J31" s="247"/>
      <c r="K31" s="247"/>
    </row>
  </sheetData>
  <pageMargins left="0.7" right="0.7" top="0.75" bottom="0.75" header="0.3" footer="0.3"/>
  <pageSetup orientation="portrait" r:id="rId1"/>
  <headerFooter>
    <oddHeader>&amp;L&amp;"Calibri"&amp;11&amp;K000000NONCONFIDENTIAL // EXTERNAL&amp;1#</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8A85EE-0B5B-4928-92E7-639E590A6560}">
  <sheetPr>
    <tabColor theme="8"/>
  </sheetPr>
  <dimension ref="A1:P23"/>
  <sheetViews>
    <sheetView showWhiteSpace="0" view="pageLayout" zoomScaleNormal="100" workbookViewId="0"/>
  </sheetViews>
  <sheetFormatPr defaultColWidth="9.33203125" defaultRowHeight="14.4" x14ac:dyDescent="0.3"/>
  <cols>
    <col min="1" max="1" width="51.6640625" style="126" customWidth="1"/>
    <col min="2" max="7" width="12.5546875" style="217" customWidth="1"/>
    <col min="8" max="8" width="12.6640625" style="126" customWidth="1"/>
    <col min="9" max="9" width="12.6640625" style="345" customWidth="1"/>
    <col min="10" max="10" width="11.33203125" style="127" customWidth="1"/>
    <col min="11" max="16384" width="9.33203125" style="126"/>
  </cols>
  <sheetData>
    <row r="1" spans="1:16" s="26" customFormat="1" ht="14.4" customHeight="1" x14ac:dyDescent="0.3">
      <c r="A1" s="175" t="s">
        <v>3</v>
      </c>
      <c r="B1" s="175"/>
      <c r="C1" s="175"/>
      <c r="D1" s="175"/>
      <c r="E1" s="175"/>
      <c r="F1" s="175"/>
      <c r="G1" s="175"/>
      <c r="H1" s="175"/>
      <c r="I1" s="175"/>
      <c r="J1" s="114"/>
    </row>
    <row r="2" spans="1:16" s="116" customFormat="1" ht="14.4" customHeight="1" x14ac:dyDescent="0.3">
      <c r="A2" s="457" t="s">
        <v>1100</v>
      </c>
      <c r="B2" s="457"/>
      <c r="C2" s="457"/>
      <c r="D2" s="457"/>
      <c r="E2" s="457"/>
      <c r="F2" s="457"/>
      <c r="G2" s="457"/>
      <c r="H2" s="457"/>
      <c r="I2" s="348"/>
      <c r="J2" s="119"/>
    </row>
    <row r="3" spans="1:16" s="116" customFormat="1" ht="14.4" customHeight="1" x14ac:dyDescent="0.3">
      <c r="A3" s="455" t="s">
        <v>420</v>
      </c>
      <c r="B3" s="455"/>
      <c r="C3" s="455"/>
      <c r="D3" s="455"/>
      <c r="E3" s="455"/>
      <c r="F3" s="455"/>
      <c r="G3" s="455"/>
      <c r="H3" s="455"/>
      <c r="I3" s="347"/>
      <c r="J3" s="119"/>
    </row>
    <row r="4" spans="1:16" s="129" customFormat="1" ht="14.4" customHeight="1" x14ac:dyDescent="0.3">
      <c r="A4" s="19"/>
      <c r="B4" s="159">
        <v>2015</v>
      </c>
      <c r="C4" s="159">
        <v>2016</v>
      </c>
      <c r="D4" s="159">
        <v>2017</v>
      </c>
      <c r="E4" s="159">
        <v>2018</v>
      </c>
      <c r="F4" s="159">
        <v>2019</v>
      </c>
      <c r="G4" s="159">
        <v>2020</v>
      </c>
      <c r="H4" s="159">
        <v>2021</v>
      </c>
      <c r="I4" s="159">
        <v>2022</v>
      </c>
      <c r="J4" s="78"/>
      <c r="K4" s="197"/>
    </row>
    <row r="5" spans="1:16" s="129" customFormat="1" ht="7.2" customHeight="1" x14ac:dyDescent="0.3">
      <c r="A5" s="40"/>
      <c r="B5" s="14"/>
      <c r="C5" s="14"/>
      <c r="D5" s="14"/>
      <c r="E5" s="14"/>
      <c r="F5" s="14"/>
      <c r="G5" s="14"/>
      <c r="H5" s="14"/>
      <c r="I5" s="14"/>
      <c r="J5" s="128"/>
      <c r="K5" s="160"/>
    </row>
    <row r="6" spans="1:16" s="129" customFormat="1" ht="14.4" customHeight="1" x14ac:dyDescent="0.3">
      <c r="A6" s="146" t="s">
        <v>421</v>
      </c>
      <c r="B6" s="113" t="s">
        <v>2059</v>
      </c>
      <c r="C6" s="113" t="s">
        <v>2060</v>
      </c>
      <c r="D6" s="113" t="s">
        <v>2061</v>
      </c>
      <c r="E6" s="113" t="s">
        <v>2062</v>
      </c>
      <c r="F6" s="113" t="s">
        <v>2063</v>
      </c>
      <c r="G6" s="113" t="s">
        <v>2064</v>
      </c>
      <c r="H6" s="113" t="s">
        <v>2100</v>
      </c>
      <c r="I6" s="113" t="s">
        <v>2107</v>
      </c>
      <c r="J6" s="127"/>
      <c r="K6" s="198"/>
    </row>
    <row r="7" spans="1:16" s="129" customFormat="1" ht="14.4" customHeight="1" x14ac:dyDescent="0.3">
      <c r="A7" s="146" t="s">
        <v>423</v>
      </c>
      <c r="B7" s="113" t="s">
        <v>2065</v>
      </c>
      <c r="C7" s="113" t="s">
        <v>2066</v>
      </c>
      <c r="D7" s="113" t="s">
        <v>2067</v>
      </c>
      <c r="E7" s="113" t="s">
        <v>2068</v>
      </c>
      <c r="F7" s="113" t="s">
        <v>2069</v>
      </c>
      <c r="G7" s="113" t="s">
        <v>2070</v>
      </c>
      <c r="H7" s="113" t="s">
        <v>2101</v>
      </c>
      <c r="I7" s="113" t="s">
        <v>2108</v>
      </c>
      <c r="J7" s="128"/>
      <c r="K7" s="198"/>
    </row>
    <row r="8" spans="1:16" s="127" customFormat="1" x14ac:dyDescent="0.3">
      <c r="A8" s="146" t="s">
        <v>425</v>
      </c>
      <c r="B8" s="113" t="s">
        <v>2071</v>
      </c>
      <c r="C8" s="113" t="s">
        <v>2072</v>
      </c>
      <c r="D8" s="113" t="s">
        <v>2073</v>
      </c>
      <c r="E8" s="113" t="s">
        <v>2074</v>
      </c>
      <c r="F8" s="113" t="s">
        <v>2075</v>
      </c>
      <c r="G8" s="113" t="s">
        <v>2076</v>
      </c>
      <c r="H8" s="113" t="s">
        <v>2102</v>
      </c>
      <c r="I8" s="113" t="s">
        <v>2109</v>
      </c>
      <c r="J8" s="128"/>
      <c r="K8" s="198"/>
      <c r="L8" s="126"/>
      <c r="M8" s="126"/>
      <c r="N8" s="126"/>
      <c r="O8" s="126"/>
      <c r="P8" s="126"/>
    </row>
    <row r="9" spans="1:16" x14ac:dyDescent="0.3">
      <c r="A9" s="146" t="s">
        <v>427</v>
      </c>
      <c r="B9" s="113" t="s">
        <v>2077</v>
      </c>
      <c r="C9" s="113" t="s">
        <v>2078</v>
      </c>
      <c r="D9" s="113" t="s">
        <v>2079</v>
      </c>
      <c r="E9" s="113" t="s">
        <v>2080</v>
      </c>
      <c r="F9" s="113" t="s">
        <v>2081</v>
      </c>
      <c r="G9" s="113" t="s">
        <v>2082</v>
      </c>
      <c r="H9" s="113" t="s">
        <v>2103</v>
      </c>
      <c r="I9" s="113" t="s">
        <v>2110</v>
      </c>
      <c r="K9" s="198"/>
    </row>
    <row r="10" spans="1:16" x14ac:dyDescent="0.3">
      <c r="A10" s="146" t="s">
        <v>429</v>
      </c>
      <c r="B10" s="113" t="s">
        <v>2083</v>
      </c>
      <c r="C10" s="113" t="s">
        <v>2084</v>
      </c>
      <c r="D10" s="113" t="s">
        <v>2085</v>
      </c>
      <c r="E10" s="113" t="s">
        <v>2086</v>
      </c>
      <c r="F10" s="113" t="s">
        <v>2087</v>
      </c>
      <c r="G10" s="113" t="s">
        <v>42</v>
      </c>
      <c r="H10" s="113" t="s">
        <v>2104</v>
      </c>
      <c r="I10" s="113" t="s">
        <v>2111</v>
      </c>
      <c r="K10" s="198"/>
    </row>
    <row r="11" spans="1:16" x14ac:dyDescent="0.3">
      <c r="A11" s="146" t="s">
        <v>431</v>
      </c>
      <c r="B11" s="113" t="s">
        <v>2088</v>
      </c>
      <c r="C11" s="113" t="s">
        <v>2089</v>
      </c>
      <c r="D11" s="113" t="s">
        <v>2090</v>
      </c>
      <c r="E11" s="113" t="s">
        <v>2091</v>
      </c>
      <c r="F11" s="113" t="s">
        <v>2092</v>
      </c>
      <c r="G11" s="113" t="s">
        <v>2093</v>
      </c>
      <c r="H11" s="113" t="s">
        <v>2105</v>
      </c>
      <c r="I11" s="113" t="s">
        <v>2112</v>
      </c>
      <c r="K11" s="198"/>
    </row>
    <row r="12" spans="1:16" x14ac:dyDescent="0.3">
      <c r="A12" s="146" t="s">
        <v>29</v>
      </c>
      <c r="B12" s="113" t="s">
        <v>2094</v>
      </c>
      <c r="C12" s="113" t="s">
        <v>2095</v>
      </c>
      <c r="D12" s="113" t="s">
        <v>2096</v>
      </c>
      <c r="E12" s="113" t="s">
        <v>2097</v>
      </c>
      <c r="F12" s="113" t="s">
        <v>2098</v>
      </c>
      <c r="G12" s="113" t="s">
        <v>2099</v>
      </c>
      <c r="H12" s="113" t="s">
        <v>2106</v>
      </c>
      <c r="I12" s="113" t="s">
        <v>2113</v>
      </c>
      <c r="K12" s="198"/>
    </row>
    <row r="13" spans="1:16" ht="7.2" customHeight="1" x14ac:dyDescent="0.3">
      <c r="A13" s="42"/>
      <c r="B13" s="42"/>
      <c r="C13" s="42"/>
      <c r="D13" s="42"/>
      <c r="E13" s="42"/>
      <c r="F13" s="42"/>
      <c r="G13" s="42"/>
      <c r="H13" s="42"/>
      <c r="I13" s="42"/>
    </row>
    <row r="14" spans="1:16" x14ac:dyDescent="0.3">
      <c r="A14" s="146"/>
      <c r="B14" s="146"/>
      <c r="C14" s="146"/>
      <c r="D14" s="146"/>
      <c r="E14" s="146"/>
      <c r="F14" s="146"/>
      <c r="G14" s="146"/>
      <c r="H14" s="134"/>
      <c r="I14" s="134"/>
    </row>
    <row r="15" spans="1:16" x14ac:dyDescent="0.3">
      <c r="A15" s="146"/>
      <c r="B15" s="146"/>
      <c r="C15" s="146"/>
      <c r="D15" s="146"/>
      <c r="E15" s="146"/>
      <c r="F15" s="146"/>
      <c r="G15" s="146"/>
      <c r="H15" s="134"/>
      <c r="I15" s="134"/>
    </row>
    <row r="16" spans="1:16" x14ac:dyDescent="0.3">
      <c r="A16" s="61"/>
      <c r="B16" s="61"/>
      <c r="C16" s="61"/>
      <c r="D16" s="61"/>
      <c r="E16" s="61"/>
      <c r="F16" s="61"/>
      <c r="G16" s="61"/>
      <c r="H16" s="134"/>
      <c r="I16" s="134"/>
    </row>
    <row r="17" spans="1:9" x14ac:dyDescent="0.3">
      <c r="A17" s="61"/>
      <c r="B17" s="61"/>
      <c r="C17" s="61"/>
      <c r="D17" s="61"/>
      <c r="E17" s="61"/>
      <c r="F17" s="61"/>
      <c r="G17" s="61"/>
      <c r="H17" s="134"/>
      <c r="I17" s="134"/>
    </row>
    <row r="18" spans="1:9" x14ac:dyDescent="0.3">
      <c r="A18" s="61"/>
      <c r="B18" s="61"/>
      <c r="C18" s="61"/>
      <c r="D18" s="61"/>
      <c r="E18" s="61"/>
      <c r="F18" s="61"/>
      <c r="G18" s="61"/>
      <c r="H18" s="134"/>
      <c r="I18" s="134"/>
    </row>
    <row r="19" spans="1:9" x14ac:dyDescent="0.3">
      <c r="A19" s="61"/>
      <c r="B19" s="61"/>
      <c r="C19" s="61"/>
      <c r="D19" s="61"/>
      <c r="E19" s="61"/>
      <c r="F19" s="61"/>
      <c r="G19" s="61"/>
      <c r="H19" s="134"/>
      <c r="I19" s="134"/>
    </row>
    <row r="21" spans="1:9" x14ac:dyDescent="0.3">
      <c r="A21" s="61"/>
      <c r="B21" s="61"/>
      <c r="C21" s="61"/>
      <c r="D21" s="61"/>
      <c r="E21" s="61"/>
      <c r="F21" s="61"/>
      <c r="G21" s="61"/>
      <c r="H21" s="134"/>
      <c r="I21" s="134"/>
    </row>
    <row r="22" spans="1:9" x14ac:dyDescent="0.3">
      <c r="A22" s="61"/>
      <c r="B22" s="61"/>
      <c r="C22" s="61"/>
      <c r="D22" s="61"/>
      <c r="E22" s="61"/>
      <c r="F22" s="61"/>
      <c r="G22" s="61"/>
      <c r="H22" s="134"/>
      <c r="I22" s="134"/>
    </row>
    <row r="23" spans="1:9" x14ac:dyDescent="0.3">
      <c r="A23" s="61"/>
      <c r="B23" s="61"/>
      <c r="C23" s="61"/>
      <c r="D23" s="61"/>
      <c r="E23" s="61"/>
      <c r="F23" s="61"/>
      <c r="G23" s="61"/>
      <c r="H23" s="134"/>
      <c r="I23" s="134"/>
    </row>
  </sheetData>
  <mergeCells count="2">
    <mergeCell ref="A2:H2"/>
    <mergeCell ref="A3:H3"/>
  </mergeCells>
  <phoneticPr fontId="34" type="noConversion"/>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790ADD-74AA-46E4-BDDE-00E0AEE8F0DC}">
  <sheetPr>
    <tabColor rgb="FFFFC000"/>
    <pageSetUpPr fitToPage="1"/>
  </sheetPr>
  <dimension ref="A1:H60"/>
  <sheetViews>
    <sheetView view="pageLayout" topLeftCell="A7" zoomScaleNormal="100" workbookViewId="0">
      <selection activeCell="G9" sqref="G9"/>
    </sheetView>
  </sheetViews>
  <sheetFormatPr defaultColWidth="9.33203125" defaultRowHeight="14.4" x14ac:dyDescent="0.3"/>
  <cols>
    <col min="1" max="1" width="63.6640625" style="126" customWidth="1"/>
    <col min="2" max="2" width="12.6640625" style="126" customWidth="1"/>
    <col min="3" max="3" width="18.33203125" style="127" customWidth="1"/>
    <col min="4" max="4" width="10.33203125" style="127" customWidth="1"/>
    <col min="5" max="7" width="10.33203125" style="126" customWidth="1"/>
    <col min="8" max="16384" width="9.33203125" style="126"/>
  </cols>
  <sheetData>
    <row r="1" spans="1:8" s="26" customFormat="1" ht="13.2" customHeight="1" x14ac:dyDescent="0.3">
      <c r="A1" s="175" t="s">
        <v>305</v>
      </c>
      <c r="B1" s="175"/>
      <c r="C1" s="119"/>
      <c r="D1" s="119"/>
    </row>
    <row r="2" spans="1:8" s="116" customFormat="1" ht="15.75" customHeight="1" x14ac:dyDescent="0.3">
      <c r="A2" s="457" t="s">
        <v>952</v>
      </c>
      <c r="B2" s="457"/>
      <c r="C2" s="119"/>
      <c r="D2" s="119"/>
    </row>
    <row r="3" spans="1:8" s="116" customFormat="1" ht="13.2" customHeight="1" x14ac:dyDescent="0.3">
      <c r="A3" s="455" t="s">
        <v>1059</v>
      </c>
      <c r="B3" s="455"/>
      <c r="C3" s="119"/>
      <c r="D3" s="119"/>
    </row>
    <row r="4" spans="1:8" s="129" customFormat="1" ht="21.6" customHeight="1" x14ac:dyDescent="0.3">
      <c r="A4" s="164"/>
      <c r="B4" s="170">
        <v>2021</v>
      </c>
      <c r="C4" s="170">
        <v>2022</v>
      </c>
      <c r="D4" s="78"/>
      <c r="E4" s="78"/>
      <c r="F4" s="78"/>
      <c r="G4" s="78"/>
      <c r="H4" s="78"/>
    </row>
    <row r="5" spans="1:8" s="129" customFormat="1" ht="4.3499999999999996" customHeight="1" x14ac:dyDescent="0.3">
      <c r="A5" s="21"/>
      <c r="B5" s="177"/>
      <c r="C5" s="177"/>
      <c r="D5" s="128"/>
      <c r="E5" s="128"/>
      <c r="F5" s="128"/>
    </row>
    <row r="6" spans="1:8" s="129" customFormat="1" ht="42" x14ac:dyDescent="0.3">
      <c r="A6" s="226" t="s">
        <v>397</v>
      </c>
      <c r="B6" s="118"/>
      <c r="C6" s="118"/>
      <c r="D6" s="128"/>
    </row>
    <row r="7" spans="1:8" s="129" customFormat="1" x14ac:dyDescent="0.3"/>
    <row r="8" spans="1:8" x14ac:dyDescent="0.3">
      <c r="A8" s="60" t="s">
        <v>404</v>
      </c>
      <c r="B8" s="199">
        <v>18.623158609515698</v>
      </c>
      <c r="C8" s="199">
        <f>VLOOKUP(H8,scpc22!$A:$E,2, FALSE)*100</f>
        <v>17.196947019352702</v>
      </c>
      <c r="H8" s="345" t="s">
        <v>405</v>
      </c>
    </row>
    <row r="9" spans="1:8" x14ac:dyDescent="0.3">
      <c r="A9" s="60" t="s">
        <v>400</v>
      </c>
      <c r="B9" s="199">
        <v>5.7755251440448703</v>
      </c>
      <c r="C9" s="199">
        <f>VLOOKUP(H9,scpc22!$A:$E,2, FALSE)*100</f>
        <v>6.405454702025799</v>
      </c>
      <c r="H9" s="345" t="s">
        <v>401</v>
      </c>
    </row>
    <row r="10" spans="1:8" x14ac:dyDescent="0.3">
      <c r="A10" s="60" t="s">
        <v>402</v>
      </c>
      <c r="B10" s="199">
        <v>2.6882911595156997</v>
      </c>
      <c r="C10" s="199">
        <f>VLOOKUP(H10,scpc22!$A:$E,2, FALSE)*100</f>
        <v>3.1022927754293699</v>
      </c>
      <c r="H10" s="345" t="s">
        <v>403</v>
      </c>
    </row>
    <row r="11" spans="1:8" x14ac:dyDescent="0.3">
      <c r="A11" s="60" t="s">
        <v>398</v>
      </c>
      <c r="B11" s="199">
        <v>2.0001140298037701</v>
      </c>
      <c r="C11" s="199">
        <f>VLOOKUP(H11,scpc22!$A:$E,2, FALSE)*100</f>
        <v>2.1680416256508397</v>
      </c>
      <c r="H11" s="345" t="s">
        <v>399</v>
      </c>
    </row>
    <row r="12" spans="1:8" x14ac:dyDescent="0.3">
      <c r="A12" s="60" t="s">
        <v>408</v>
      </c>
      <c r="B12" s="199">
        <v>1.7605659599795698</v>
      </c>
      <c r="C12" s="199">
        <f>VLOOKUP(H12,scpc22!$A:$E,2, FALSE)*100</f>
        <v>2.3905277307345303</v>
      </c>
      <c r="H12" s="345" t="s">
        <v>409</v>
      </c>
    </row>
    <row r="13" spans="1:8" x14ac:dyDescent="0.3">
      <c r="A13" s="60" t="s">
        <v>406</v>
      </c>
      <c r="B13" s="199">
        <v>1.1919107585703401</v>
      </c>
      <c r="C13" s="199">
        <f>VLOOKUP(H13,scpc22!$A:$E,2, FALSE)*100</f>
        <v>1.4482004085281699</v>
      </c>
      <c r="H13" s="345" t="s">
        <v>407</v>
      </c>
    </row>
    <row r="14" spans="1:8" x14ac:dyDescent="0.3">
      <c r="A14" s="60" t="s">
        <v>66</v>
      </c>
      <c r="B14" s="199">
        <v>73.493953680097505</v>
      </c>
      <c r="C14" s="199">
        <f>VLOOKUP(H14,scpc22!$A:$E,2, FALSE)*100</f>
        <v>73.160362074201998</v>
      </c>
      <c r="H14" s="345" t="s">
        <v>410</v>
      </c>
    </row>
    <row r="15" spans="1:8" s="127" customFormat="1" x14ac:dyDescent="0.3">
      <c r="A15" s="129"/>
      <c r="B15" s="129"/>
      <c r="C15" s="129"/>
      <c r="E15" s="126"/>
      <c r="F15" s="126"/>
      <c r="G15" s="126"/>
    </row>
    <row r="16" spans="1:8" s="127" customFormat="1" x14ac:dyDescent="0.3">
      <c r="A16" s="215" t="s">
        <v>950</v>
      </c>
      <c r="B16" s="6"/>
      <c r="C16" s="6"/>
      <c r="E16" s="126"/>
      <c r="F16" s="126"/>
      <c r="G16" s="126"/>
      <c r="H16" s="6"/>
    </row>
    <row r="17" spans="1:8" s="127" customFormat="1" x14ac:dyDescent="0.3">
      <c r="A17" s="60" t="s">
        <v>946</v>
      </c>
      <c r="B17" s="199">
        <v>73.493953680097505</v>
      </c>
      <c r="C17" s="199">
        <f>VLOOKUP(H17,scpc22!$A:$E,2, FALSE)*100</f>
        <v>73.160362074201998</v>
      </c>
      <c r="E17" s="126"/>
      <c r="F17" s="126"/>
      <c r="G17" s="126"/>
      <c r="H17" s="345" t="s">
        <v>939</v>
      </c>
    </row>
    <row r="18" spans="1:8" s="127" customFormat="1" x14ac:dyDescent="0.3">
      <c r="A18" s="60" t="s">
        <v>947</v>
      </c>
      <c r="B18" s="199">
        <v>22.243943803134201</v>
      </c>
      <c r="C18" s="199">
        <f>VLOOKUP(H18,scpc22!$A:$E,2, FALSE)*100</f>
        <v>22.043709764378399</v>
      </c>
      <c r="E18" s="126"/>
      <c r="F18" s="126"/>
      <c r="G18" s="126"/>
      <c r="H18" s="345" t="s">
        <v>940</v>
      </c>
    </row>
    <row r="19" spans="1:8" s="127" customFormat="1" x14ac:dyDescent="0.3">
      <c r="A19" s="60" t="s">
        <v>948</v>
      </c>
      <c r="B19" s="199">
        <v>3.3022248870216298</v>
      </c>
      <c r="C19" s="199">
        <f>VLOOKUP(H19,scpc22!$A:$E,2, FALSE)*100</f>
        <v>3.9771697822221301</v>
      </c>
      <c r="E19" s="126"/>
      <c r="F19" s="126"/>
      <c r="G19" s="126"/>
      <c r="H19" s="345" t="s">
        <v>941</v>
      </c>
    </row>
    <row r="20" spans="1:8" s="127" customFormat="1" x14ac:dyDescent="0.3">
      <c r="A20" s="60" t="s">
        <v>949</v>
      </c>
      <c r="B20" s="199">
        <v>0.95987762974664725</v>
      </c>
      <c r="C20" s="199" t="e">
        <f>VLOOKUP(H20,scpc22!$A:$E,2, FALSE)*100 + VLOOKUP(H21,scpc22!$A:$E,2, FALSE)*100 + VLOOKUP(H22,scpc22!$A:$E,2, FALSE)*100</f>
        <v>#N/A</v>
      </c>
      <c r="E20" s="126"/>
      <c r="F20" s="126"/>
      <c r="G20" s="126"/>
      <c r="H20" s="345" t="s">
        <v>942</v>
      </c>
    </row>
    <row r="21" spans="1:8" s="127" customFormat="1" x14ac:dyDescent="0.3">
      <c r="A21" s="129"/>
      <c r="B21" s="6"/>
      <c r="C21" s="6"/>
      <c r="E21" s="126"/>
      <c r="F21" s="126"/>
      <c r="G21" s="126"/>
      <c r="H21" s="345" t="s">
        <v>943</v>
      </c>
    </row>
    <row r="22" spans="1:8" s="127" customFormat="1" x14ac:dyDescent="0.3">
      <c r="A22" s="129"/>
      <c r="B22" s="6"/>
      <c r="C22" s="6"/>
      <c r="E22" s="126"/>
      <c r="F22" s="126"/>
      <c r="G22" s="126"/>
      <c r="H22" s="345" t="s">
        <v>944</v>
      </c>
    </row>
    <row r="23" spans="1:8" s="127" customFormat="1" ht="3.6" customHeight="1" x14ac:dyDescent="0.3">
      <c r="A23" s="42"/>
      <c r="B23" s="227"/>
      <c r="C23" s="227"/>
      <c r="E23" s="126"/>
      <c r="F23" s="126"/>
      <c r="G23" s="126"/>
    </row>
    <row r="24" spans="1:8" s="127" customFormat="1" ht="3.6" customHeight="1" x14ac:dyDescent="0.3">
      <c r="A24" s="129"/>
      <c r="B24" s="129"/>
      <c r="C24" s="129"/>
      <c r="E24" s="126"/>
      <c r="F24" s="126"/>
      <c r="G24" s="126"/>
    </row>
    <row r="25" spans="1:8" s="127" customFormat="1" ht="42" x14ac:dyDescent="0.3">
      <c r="A25" s="226" t="s">
        <v>54</v>
      </c>
      <c r="B25" s="118"/>
      <c r="C25" s="118"/>
      <c r="D25" s="51"/>
      <c r="E25" s="51"/>
      <c r="F25" s="51"/>
      <c r="G25" s="51"/>
      <c r="H25" s="128"/>
    </row>
    <row r="26" spans="1:8" s="127" customFormat="1" x14ac:dyDescent="0.3"/>
    <row r="27" spans="1:8" s="127" customFormat="1" x14ac:dyDescent="0.3">
      <c r="A27" s="60" t="s">
        <v>55</v>
      </c>
      <c r="B27" s="199">
        <v>18.550538547532501</v>
      </c>
      <c r="C27" s="199">
        <f>VLOOKUP(H27,scpc22!$A:$E,2, FALSE)*100</f>
        <v>17.781343412630701</v>
      </c>
      <c r="D27" s="52"/>
      <c r="E27" s="52"/>
      <c r="F27" s="52"/>
      <c r="G27" s="52"/>
      <c r="H27" s="345" t="s">
        <v>56</v>
      </c>
    </row>
    <row r="28" spans="1:8" s="127" customFormat="1" x14ac:dyDescent="0.3">
      <c r="A28" s="60" t="s">
        <v>57</v>
      </c>
      <c r="B28" s="199">
        <v>11.213684667573</v>
      </c>
      <c r="C28" s="199">
        <f>VLOOKUP(H28,scpc22!$A:$E,2, FALSE)*100</f>
        <v>8.9794643566202303</v>
      </c>
      <c r="D28" s="52"/>
      <c r="E28" s="52"/>
      <c r="F28" s="52"/>
      <c r="G28" s="52"/>
      <c r="H28" s="345" t="s">
        <v>58</v>
      </c>
    </row>
    <row r="29" spans="1:8" s="127" customFormat="1" x14ac:dyDescent="0.3">
      <c r="A29" s="60" t="s">
        <v>61</v>
      </c>
      <c r="B29" s="199">
        <v>2.3455278161753701</v>
      </c>
      <c r="C29" s="199">
        <f>VLOOKUP(H29,scpc22!$A:$E,2, FALSE)*100</f>
        <v>2.0835630638520799</v>
      </c>
      <c r="D29" s="52"/>
      <c r="E29" s="52"/>
      <c r="F29" s="52"/>
      <c r="G29" s="52"/>
      <c r="H29" s="345" t="s">
        <v>62</v>
      </c>
    </row>
    <row r="30" spans="1:8" s="127" customFormat="1" x14ac:dyDescent="0.3">
      <c r="A30" s="60" t="s">
        <v>59</v>
      </c>
      <c r="B30" s="199">
        <v>1.10390647033239</v>
      </c>
      <c r="C30" s="199">
        <f>VLOOKUP(H30,scpc22!$A:$E,2, FALSE)*100</f>
        <v>1.04201961802011</v>
      </c>
      <c r="D30" s="52"/>
      <c r="E30" s="52"/>
      <c r="F30" s="52"/>
      <c r="G30" s="52"/>
      <c r="H30" s="345" t="s">
        <v>60</v>
      </c>
    </row>
    <row r="31" spans="1:8" s="127" customFormat="1" x14ac:dyDescent="0.3">
      <c r="A31" s="60" t="s">
        <v>928</v>
      </c>
      <c r="B31" s="199">
        <v>0.89707022914011603</v>
      </c>
      <c r="C31" s="199">
        <f>VLOOKUP(H31,scpc22!$A:$E,2, FALSE)*100</f>
        <v>0.82810755188614493</v>
      </c>
      <c r="D31" s="52"/>
      <c r="E31" s="52"/>
      <c r="F31" s="52"/>
      <c r="G31" s="52"/>
      <c r="H31" s="345" t="s">
        <v>63</v>
      </c>
    </row>
    <row r="32" spans="1:8" s="127" customFormat="1" x14ac:dyDescent="0.3">
      <c r="A32" s="60" t="s">
        <v>64</v>
      </c>
      <c r="B32" s="199">
        <v>0.69129041242851696</v>
      </c>
      <c r="C32" s="199">
        <f>VLOOKUP(H32,scpc22!$A:$E,2, FALSE)*100</f>
        <v>0.77063806784264999</v>
      </c>
      <c r="D32" s="52"/>
      <c r="E32" s="52"/>
      <c r="F32" s="52"/>
      <c r="G32" s="52"/>
      <c r="H32" s="345" t="s">
        <v>65</v>
      </c>
    </row>
    <row r="33" spans="1:8" s="127" customFormat="1" x14ac:dyDescent="0.3">
      <c r="A33" s="60" t="s">
        <v>66</v>
      </c>
      <c r="B33" s="199">
        <v>72.609718849478</v>
      </c>
      <c r="C33" s="199">
        <f>VLOOKUP(H33,scpc22!$A:$E,2, FALSE)*100</f>
        <v>75.087190756662096</v>
      </c>
      <c r="D33" s="52"/>
      <c r="E33" s="52"/>
      <c r="F33" s="52"/>
      <c r="G33" s="52"/>
      <c r="H33" s="345" t="s">
        <v>67</v>
      </c>
    </row>
    <row r="34" spans="1:8" s="127" customFormat="1" x14ac:dyDescent="0.3">
      <c r="A34" s="129"/>
      <c r="B34" s="6"/>
      <c r="C34" s="6"/>
      <c r="D34" s="6"/>
      <c r="E34" s="6"/>
      <c r="F34" s="6"/>
      <c r="G34" s="6"/>
      <c r="H34" s="6"/>
    </row>
    <row r="35" spans="1:8" s="127" customFormat="1" x14ac:dyDescent="0.3">
      <c r="A35" s="215" t="s">
        <v>951</v>
      </c>
      <c r="B35" s="6"/>
      <c r="C35" s="6"/>
      <c r="D35" s="6"/>
      <c r="E35" s="6"/>
      <c r="F35" s="6"/>
      <c r="G35" s="6"/>
      <c r="H35" s="6"/>
    </row>
    <row r="36" spans="1:8" s="127" customFormat="1" x14ac:dyDescent="0.3">
      <c r="A36" s="60" t="s">
        <v>946</v>
      </c>
      <c r="B36" s="199">
        <v>72.609718849478</v>
      </c>
      <c r="C36" s="199">
        <f>VLOOKUP(H36,scpc22!$A:$E,2, FALSE)*100</f>
        <v>75.087190756662096</v>
      </c>
      <c r="D36" s="6"/>
      <c r="E36" s="6"/>
      <c r="F36" s="6"/>
      <c r="G36" s="6"/>
      <c r="H36" s="345" t="s">
        <v>931</v>
      </c>
    </row>
    <row r="37" spans="1:8" s="127" customFormat="1" x14ac:dyDescent="0.3">
      <c r="A37" s="60" t="s">
        <v>947</v>
      </c>
      <c r="B37" s="199">
        <v>21.084480032615797</v>
      </c>
      <c r="C37" s="199">
        <f>VLOOKUP(H37,scpc22!$A:$E,2, FALSE)*100</f>
        <v>19.274659363901801</v>
      </c>
      <c r="D37" s="6"/>
      <c r="E37" s="6"/>
      <c r="F37" s="6"/>
      <c r="G37" s="6"/>
      <c r="H37" s="345" t="s">
        <v>932</v>
      </c>
    </row>
    <row r="38" spans="1:8" s="127" customFormat="1" x14ac:dyDescent="0.3">
      <c r="A38" s="60" t="s">
        <v>948</v>
      </c>
      <c r="B38" s="199">
        <v>5.4648005371293902</v>
      </c>
      <c r="C38" s="199">
        <f>VLOOKUP(H38,scpc22!$A:$E,2, FALSE)*100</f>
        <v>4.8412737003306106</v>
      </c>
      <c r="D38" s="6"/>
      <c r="E38" s="6"/>
      <c r="F38" s="6"/>
      <c r="G38" s="6"/>
      <c r="H38" s="345" t="s">
        <v>933</v>
      </c>
    </row>
    <row r="39" spans="1:8" s="127" customFormat="1" x14ac:dyDescent="0.3">
      <c r="A39" s="60" t="s">
        <v>949</v>
      </c>
      <c r="B39" s="199">
        <v>0.84100058077676887</v>
      </c>
      <c r="C39" s="199" t="e">
        <f>VLOOKUP(H39,scpc22!$A:$E,2, FALSE)*100 + VLOOKUP(H40,scpc22!$A:$E,2, FALSE)*100 + VLOOKUP(H41,scpc22!$A:$E,2, FALSE)*100 + VLOOKUP(H42,scpc22!$A:$E,2, FALSE)*100</f>
        <v>#N/A</v>
      </c>
      <c r="D39" s="6"/>
      <c r="E39" s="6"/>
      <c r="F39" s="6"/>
      <c r="G39" s="6"/>
      <c r="H39" s="345" t="s">
        <v>934</v>
      </c>
    </row>
    <row r="40" spans="1:8" s="127" customFormat="1" x14ac:dyDescent="0.3">
      <c r="A40" s="129"/>
      <c r="B40" s="6"/>
      <c r="C40" s="6"/>
      <c r="D40" s="6"/>
      <c r="E40" s="6"/>
      <c r="F40" s="6"/>
      <c r="G40" s="6"/>
      <c r="H40" s="345" t="s">
        <v>935</v>
      </c>
    </row>
    <row r="41" spans="1:8" s="127" customFormat="1" x14ac:dyDescent="0.3">
      <c r="A41" s="129"/>
      <c r="B41" s="6"/>
      <c r="C41" s="6"/>
      <c r="D41" s="6"/>
      <c r="E41" s="6"/>
      <c r="F41" s="6"/>
      <c r="G41" s="6"/>
      <c r="H41" s="345" t="s">
        <v>936</v>
      </c>
    </row>
    <row r="42" spans="1:8" s="127" customFormat="1" x14ac:dyDescent="0.3">
      <c r="A42" s="129"/>
      <c r="B42" s="6"/>
      <c r="C42" s="6"/>
      <c r="D42" s="6"/>
      <c r="E42" s="6"/>
      <c r="F42" s="6"/>
      <c r="G42" s="6"/>
      <c r="H42" s="345" t="s">
        <v>937</v>
      </c>
    </row>
    <row r="43" spans="1:8" s="127" customFormat="1" ht="3.6" customHeight="1" x14ac:dyDescent="0.3">
      <c r="A43" s="42"/>
      <c r="B43" s="42"/>
      <c r="E43" s="126"/>
      <c r="F43" s="126"/>
      <c r="G43" s="126"/>
    </row>
    <row r="44" spans="1:8" s="127" customFormat="1" x14ac:dyDescent="0.3">
      <c r="A44" s="129"/>
      <c r="B44" s="129"/>
      <c r="E44" s="126"/>
      <c r="F44" s="126"/>
      <c r="G44" s="126"/>
    </row>
    <row r="45" spans="1:8" s="127" customFormat="1" x14ac:dyDescent="0.3">
      <c r="A45" s="129"/>
      <c r="B45" s="129"/>
      <c r="E45" s="126"/>
      <c r="F45" s="126"/>
      <c r="G45" s="126"/>
    </row>
    <row r="46" spans="1:8" s="127" customFormat="1" x14ac:dyDescent="0.3">
      <c r="A46" s="129"/>
      <c r="B46" s="129"/>
      <c r="E46" s="126"/>
      <c r="F46" s="126"/>
      <c r="G46" s="126"/>
    </row>
    <row r="47" spans="1:8" s="127" customFormat="1" x14ac:dyDescent="0.3">
      <c r="A47" s="129"/>
      <c r="B47" s="129"/>
      <c r="E47" s="126"/>
      <c r="F47" s="126"/>
      <c r="G47" s="126"/>
    </row>
    <row r="48" spans="1:8" s="127" customFormat="1" x14ac:dyDescent="0.3">
      <c r="A48" s="129"/>
      <c r="B48" s="129"/>
      <c r="E48" s="126"/>
      <c r="F48" s="126"/>
      <c r="G48" s="126"/>
    </row>
    <row r="49" spans="1:7" s="127" customFormat="1" x14ac:dyDescent="0.3">
      <c r="A49" s="129"/>
      <c r="B49" s="129"/>
      <c r="E49" s="126"/>
      <c r="F49" s="126"/>
      <c r="G49" s="126"/>
    </row>
    <row r="50" spans="1:7" s="127" customFormat="1" x14ac:dyDescent="0.3">
      <c r="A50" s="129"/>
      <c r="B50" s="129"/>
      <c r="E50" s="126"/>
      <c r="F50" s="126"/>
      <c r="G50" s="126"/>
    </row>
    <row r="51" spans="1:7" s="127" customFormat="1" x14ac:dyDescent="0.3">
      <c r="A51" s="129"/>
      <c r="B51" s="129"/>
      <c r="E51" s="126"/>
      <c r="F51" s="126"/>
      <c r="G51" s="126"/>
    </row>
    <row r="52" spans="1:7" s="127" customFormat="1" x14ac:dyDescent="0.3">
      <c r="A52" s="129"/>
      <c r="B52" s="129"/>
      <c r="E52" s="126"/>
      <c r="F52" s="126"/>
      <c r="G52" s="126"/>
    </row>
    <row r="53" spans="1:7" s="127" customFormat="1" x14ac:dyDescent="0.3">
      <c r="A53" s="129"/>
      <c r="B53" s="129"/>
      <c r="E53" s="126"/>
      <c r="F53" s="126"/>
      <c r="G53" s="126"/>
    </row>
    <row r="54" spans="1:7" s="127" customFormat="1" x14ac:dyDescent="0.3">
      <c r="A54" s="129"/>
      <c r="B54" s="129"/>
      <c r="E54" s="126"/>
      <c r="F54" s="126"/>
      <c r="G54" s="126"/>
    </row>
    <row r="55" spans="1:7" s="127" customFormat="1" x14ac:dyDescent="0.3">
      <c r="A55" s="129"/>
      <c r="B55" s="129"/>
      <c r="E55" s="126"/>
      <c r="F55" s="126"/>
      <c r="G55" s="126"/>
    </row>
    <row r="56" spans="1:7" s="127" customFormat="1" x14ac:dyDescent="0.3">
      <c r="A56" s="129"/>
      <c r="B56" s="129"/>
      <c r="E56" s="126"/>
      <c r="F56" s="126"/>
      <c r="G56" s="126"/>
    </row>
    <row r="57" spans="1:7" s="127" customFormat="1" x14ac:dyDescent="0.3">
      <c r="A57" s="129"/>
      <c r="B57" s="129"/>
      <c r="E57" s="126"/>
      <c r="F57" s="126"/>
      <c r="G57" s="126"/>
    </row>
    <row r="58" spans="1:7" s="127" customFormat="1" x14ac:dyDescent="0.3">
      <c r="A58" s="129"/>
      <c r="B58" s="129"/>
      <c r="E58" s="126"/>
      <c r="F58" s="126"/>
      <c r="G58" s="126"/>
    </row>
    <row r="59" spans="1:7" s="127" customFormat="1" x14ac:dyDescent="0.3">
      <c r="A59" s="129"/>
      <c r="B59" s="129"/>
      <c r="E59" s="126"/>
      <c r="F59" s="126"/>
      <c r="G59" s="126"/>
    </row>
    <row r="60" spans="1:7" s="127" customFormat="1" x14ac:dyDescent="0.3">
      <c r="A60" s="129"/>
      <c r="B60" s="129"/>
      <c r="E60" s="126"/>
      <c r="F60" s="126"/>
      <c r="G60" s="126"/>
    </row>
  </sheetData>
  <mergeCells count="2">
    <mergeCell ref="A2:B2"/>
    <mergeCell ref="A3:B3"/>
  </mergeCells>
  <phoneticPr fontId="34" type="noConversion"/>
  <pageMargins left="0.7" right="0.7" top="0.75" bottom="0.75" header="0.3" footer="0.3"/>
  <pageSetup scale="55" orientation="portrait" r:id="rId1"/>
  <headerFooter>
    <oddHeader>&amp;C2021 DCPC Day 0 Tables&amp;L&amp;"Calibri"&amp;11&amp;K000000NONCONFIDENTIAL // EXTERNAL&amp;1#</oddHeader>
    <oddFooter xml:space="preserve">&amp;L&amp;9
&amp;C&amp;9©2022 Federal Reserve Banks of Atlanta and San Francisco
&amp;"-,Bold"T-&amp;P&amp;R&amp;9
</oddFoot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409B6E-01E7-485D-8574-BD8D51C5D345}">
  <sheetPr>
    <tabColor rgb="FF00B050"/>
  </sheetPr>
  <dimension ref="A1:AA56"/>
  <sheetViews>
    <sheetView showWhiteSpace="0" view="pageLayout" zoomScaleNormal="100" workbookViewId="0">
      <selection activeCell="Q28" sqref="Q28:Q43"/>
    </sheetView>
  </sheetViews>
  <sheetFormatPr defaultColWidth="0.44140625" defaultRowHeight="14.4" x14ac:dyDescent="0.3"/>
  <cols>
    <col min="1" max="1" width="25.5546875" style="265" customWidth="1"/>
    <col min="2" max="17" width="11.44140625" style="265" customWidth="1"/>
    <col min="18" max="19" width="10.5546875" style="265" customWidth="1"/>
    <col min="20" max="20" width="7.5546875" style="265" bestFit="1" customWidth="1"/>
    <col min="21" max="21" width="0.44140625" style="265"/>
    <col min="22" max="22" width="26.109375" style="265" customWidth="1"/>
    <col min="23" max="23" width="19.44140625" style="265" bestFit="1" customWidth="1"/>
    <col min="24" max="16384" width="0.44140625" style="265"/>
  </cols>
  <sheetData>
    <row r="1" spans="1:20" x14ac:dyDescent="0.3">
      <c r="A1" s="304" t="s">
        <v>11</v>
      </c>
      <c r="B1" s="304"/>
      <c r="C1" s="304"/>
      <c r="D1" s="304"/>
      <c r="E1" s="304"/>
      <c r="F1" s="304"/>
      <c r="G1" s="304"/>
      <c r="H1" s="304"/>
      <c r="I1" s="304"/>
      <c r="J1" s="304"/>
      <c r="K1" s="304"/>
      <c r="L1" s="304"/>
      <c r="M1" s="304"/>
      <c r="N1" s="304"/>
      <c r="O1" s="304"/>
      <c r="P1" s="304"/>
      <c r="Q1" s="304"/>
      <c r="R1" s="304"/>
      <c r="S1" s="305"/>
      <c r="T1" s="304"/>
    </row>
    <row r="2" spans="1:20" x14ac:dyDescent="0.3">
      <c r="A2" s="304" t="s">
        <v>1116</v>
      </c>
      <c r="B2" s="304"/>
      <c r="C2" s="304"/>
      <c r="D2" s="304"/>
      <c r="E2" s="304"/>
      <c r="F2" s="304"/>
      <c r="G2" s="304"/>
      <c r="H2" s="304"/>
      <c r="I2" s="304"/>
      <c r="J2" s="304"/>
      <c r="K2" s="304"/>
      <c r="L2" s="304"/>
      <c r="M2" s="304"/>
      <c r="N2" s="304"/>
      <c r="O2" s="304"/>
      <c r="P2" s="304"/>
      <c r="Q2" s="304"/>
      <c r="R2" s="304"/>
      <c r="S2" s="305"/>
      <c r="T2" s="304"/>
    </row>
    <row r="3" spans="1:20" x14ac:dyDescent="0.3">
      <c r="A3" s="303" t="s">
        <v>1115</v>
      </c>
      <c r="B3" s="303"/>
      <c r="C3" s="303"/>
      <c r="D3" s="303"/>
      <c r="E3" s="303"/>
      <c r="F3" s="303"/>
      <c r="G3" s="303"/>
      <c r="H3" s="303"/>
      <c r="I3" s="303"/>
      <c r="J3" s="303"/>
      <c r="K3" s="303"/>
      <c r="L3" s="303"/>
      <c r="M3" s="303"/>
      <c r="N3" s="303"/>
      <c r="O3" s="303"/>
      <c r="P3" s="303"/>
      <c r="Q3" s="303"/>
      <c r="R3" s="303"/>
      <c r="S3" s="303"/>
      <c r="T3" s="303"/>
    </row>
    <row r="4" spans="1:20" ht="18" customHeight="1" x14ac:dyDescent="0.3">
      <c r="A4" s="464"/>
      <c r="B4" s="464" t="s">
        <v>616</v>
      </c>
      <c r="C4" s="464"/>
      <c r="D4" s="464"/>
      <c r="E4" s="464"/>
      <c r="F4" s="464"/>
      <c r="G4" s="464"/>
      <c r="H4" s="366"/>
      <c r="I4" s="302"/>
      <c r="J4" s="465" t="s">
        <v>1114</v>
      </c>
      <c r="K4" s="464"/>
      <c r="L4" s="464"/>
      <c r="M4" s="464"/>
      <c r="N4" s="464"/>
      <c r="O4" s="464"/>
      <c r="P4" s="366"/>
      <c r="Q4" s="366"/>
      <c r="R4" s="168"/>
    </row>
    <row r="5" spans="1:20" ht="18" customHeight="1" x14ac:dyDescent="0.3">
      <c r="A5" s="466"/>
      <c r="B5" s="367">
        <v>2015</v>
      </c>
      <c r="C5" s="367">
        <v>2016</v>
      </c>
      <c r="D5" s="367">
        <v>2017</v>
      </c>
      <c r="E5" s="367">
        <v>2018</v>
      </c>
      <c r="F5" s="367">
        <v>2019</v>
      </c>
      <c r="G5" s="367">
        <v>2020</v>
      </c>
      <c r="H5" s="367">
        <v>2021</v>
      </c>
      <c r="I5" s="299">
        <v>2022</v>
      </c>
      <c r="J5" s="298">
        <v>2015</v>
      </c>
      <c r="K5" s="367">
        <v>2016</v>
      </c>
      <c r="L5" s="367">
        <v>2017</v>
      </c>
      <c r="M5" s="367">
        <v>2018</v>
      </c>
      <c r="N5" s="367">
        <v>2019</v>
      </c>
      <c r="O5" s="367">
        <v>2020</v>
      </c>
      <c r="P5" s="367">
        <v>2021</v>
      </c>
      <c r="Q5" s="367">
        <v>2022</v>
      </c>
      <c r="R5" s="297"/>
    </row>
    <row r="6" spans="1:20" ht="3.6" customHeight="1" x14ac:dyDescent="0.3">
      <c r="B6" s="295"/>
      <c r="C6" s="295"/>
      <c r="D6" s="295"/>
      <c r="E6" s="295"/>
      <c r="F6" s="295"/>
      <c r="G6" s="295"/>
      <c r="H6" s="295"/>
      <c r="I6" s="295"/>
      <c r="J6" s="296"/>
      <c r="K6" s="295"/>
      <c r="L6" s="295"/>
      <c r="M6" s="295"/>
      <c r="N6" s="295"/>
      <c r="O6" s="295"/>
      <c r="P6" s="295"/>
      <c r="Q6" s="295"/>
    </row>
    <row r="7" spans="1:20" ht="15" customHeight="1" x14ac:dyDescent="0.3">
      <c r="A7" s="264" t="s">
        <v>1112</v>
      </c>
      <c r="B7" s="275">
        <v>51.396595001220703</v>
      </c>
      <c r="C7" s="275">
        <v>45.892116546630859</v>
      </c>
      <c r="D7" s="275">
        <v>41.032054901123047</v>
      </c>
      <c r="E7" s="275">
        <v>43.288417816162109</v>
      </c>
      <c r="F7" s="275">
        <v>38.666702270507813</v>
      </c>
      <c r="G7" s="275">
        <v>34.755241394042969</v>
      </c>
      <c r="H7" s="275">
        <v>35.811339802446902</v>
      </c>
      <c r="I7" s="275">
        <v>34.763083622352198</v>
      </c>
      <c r="J7" s="294">
        <v>3599.81103515625</v>
      </c>
      <c r="K7" s="279">
        <v>3915.683349609375</v>
      </c>
      <c r="L7" s="279">
        <v>3419.490966796875</v>
      </c>
      <c r="M7" s="279">
        <v>3998.82861328125</v>
      </c>
      <c r="N7" s="279">
        <v>4236.52978515625</v>
      </c>
      <c r="O7" s="279">
        <v>4393.447265625</v>
      </c>
      <c r="P7" s="279">
        <v>4826.99472876032</v>
      </c>
      <c r="Q7" s="275">
        <v>4162.7595750605196</v>
      </c>
      <c r="R7" s="278"/>
      <c r="S7" s="275"/>
      <c r="T7" s="270"/>
    </row>
    <row r="8" spans="1:20" x14ac:dyDescent="0.3">
      <c r="A8" s="277" t="s">
        <v>68</v>
      </c>
      <c r="B8" s="275">
        <v>20.384500503540039</v>
      </c>
      <c r="C8" s="275">
        <v>17.57328987121582</v>
      </c>
      <c r="D8" s="275">
        <v>15.075983047485352</v>
      </c>
      <c r="E8" s="275">
        <v>13.697938919067383</v>
      </c>
      <c r="F8" s="275">
        <v>11.883594512939453</v>
      </c>
      <c r="G8" s="275">
        <v>8.7856254577636719</v>
      </c>
      <c r="H8" s="275">
        <v>8.6332502903502899</v>
      </c>
      <c r="I8" s="275">
        <v>7.4456184881730998</v>
      </c>
      <c r="J8" s="294">
        <v>1107.56591796875</v>
      </c>
      <c r="K8" s="279">
        <v>1168.40087890625</v>
      </c>
      <c r="L8" s="279">
        <v>928.11920166015625</v>
      </c>
      <c r="M8" s="279">
        <v>928.6962890625</v>
      </c>
      <c r="N8" s="279">
        <v>962.72698974609375</v>
      </c>
      <c r="O8" s="279">
        <v>1192.11474609375</v>
      </c>
      <c r="P8" s="279">
        <v>906.96707346432299</v>
      </c>
      <c r="Q8" s="275">
        <v>661.08904863179998</v>
      </c>
      <c r="R8" s="278"/>
      <c r="S8" s="275"/>
      <c r="T8" s="270"/>
    </row>
    <row r="9" spans="1:20" ht="15" customHeight="1" x14ac:dyDescent="0.3">
      <c r="A9" s="274" t="s">
        <v>70</v>
      </c>
      <c r="B9" s="272">
        <v>17.101106643676758</v>
      </c>
      <c r="C9" s="272">
        <v>14.142501831054688</v>
      </c>
      <c r="D9" s="272">
        <v>12.414820671081543</v>
      </c>
      <c r="E9" s="272">
        <v>11.192872047424316</v>
      </c>
      <c r="F9" s="272">
        <v>9.9773578643798828</v>
      </c>
      <c r="G9" s="272">
        <v>6.4606742858886719</v>
      </c>
      <c r="H9" s="272">
        <v>6.95223973596603</v>
      </c>
      <c r="I9" s="272">
        <v>6.2193559097380398</v>
      </c>
      <c r="J9" s="293">
        <v>380.770751953125</v>
      </c>
      <c r="K9" s="282">
        <v>304.185302734375</v>
      </c>
      <c r="L9" s="282">
        <v>290.27603149414063</v>
      </c>
      <c r="M9" s="282">
        <v>236.93386840820313</v>
      </c>
      <c r="N9" s="282">
        <v>266.07351684570313</v>
      </c>
      <c r="O9" s="282">
        <v>269.85845947265625</v>
      </c>
      <c r="P9" s="282">
        <v>312.09255153411101</v>
      </c>
      <c r="Q9" s="272">
        <v>195.50438658347099</v>
      </c>
      <c r="R9" s="271"/>
      <c r="S9" s="272"/>
      <c r="T9" s="270"/>
    </row>
    <row r="10" spans="1:20" x14ac:dyDescent="0.3">
      <c r="A10" s="274" t="s">
        <v>72</v>
      </c>
      <c r="B10" s="272">
        <v>3.0694842338562012</v>
      </c>
      <c r="C10" s="272">
        <v>3.3445370197296143</v>
      </c>
      <c r="D10" s="272">
        <v>2.5442578792572021</v>
      </c>
      <c r="E10" s="272">
        <v>2.3645243644714355</v>
      </c>
      <c r="F10" s="272">
        <v>1.8240220546722412</v>
      </c>
      <c r="G10" s="272">
        <v>2.272641658782959</v>
      </c>
      <c r="H10" s="272">
        <v>1.54554991003314</v>
      </c>
      <c r="I10" s="272">
        <v>1.19103345138954</v>
      </c>
      <c r="J10" s="293">
        <v>685.32122802734375</v>
      </c>
      <c r="K10" s="282">
        <v>832.22735595703125</v>
      </c>
      <c r="L10" s="282">
        <v>605.680419921875</v>
      </c>
      <c r="M10" s="282">
        <v>629.04833984375</v>
      </c>
      <c r="N10" s="282">
        <v>685.76104736328125</v>
      </c>
      <c r="O10" s="282">
        <v>890.09185791015625</v>
      </c>
      <c r="P10" s="282">
        <v>548.78472105593698</v>
      </c>
      <c r="Q10" s="272">
        <v>423.53690532865801</v>
      </c>
      <c r="R10" s="271"/>
      <c r="S10" s="272"/>
      <c r="T10" s="270"/>
    </row>
    <row r="11" spans="1:20" x14ac:dyDescent="0.3">
      <c r="A11" s="274" t="s">
        <v>74</v>
      </c>
      <c r="B11" s="272">
        <v>0.21390923857688904</v>
      </c>
      <c r="C11" s="272">
        <v>8.6251683533191681E-2</v>
      </c>
      <c r="D11" s="272">
        <v>0.11690417677164078</v>
      </c>
      <c r="E11" s="272">
        <v>0.14054244756698608</v>
      </c>
      <c r="F11" s="272">
        <v>8.2214474678039551E-2</v>
      </c>
      <c r="G11" s="272">
        <v>5.2308935672044754E-2</v>
      </c>
      <c r="H11" s="272">
        <v>0.13546064435111699</v>
      </c>
      <c r="I11" s="272">
        <v>3.5229127045528101E-2</v>
      </c>
      <c r="J11" s="293">
        <v>41.473926544189453</v>
      </c>
      <c r="K11" s="282">
        <v>31.988193511962891</v>
      </c>
      <c r="L11" s="282">
        <v>32.1627197265625</v>
      </c>
      <c r="M11" s="282">
        <v>62.714061737060547</v>
      </c>
      <c r="N11" s="282">
        <v>10.892402648925781</v>
      </c>
      <c r="O11" s="282">
        <v>32.164363861083984</v>
      </c>
      <c r="P11" s="282">
        <v>46.089800874274601</v>
      </c>
      <c r="Q11" s="272">
        <v>42.047756719671</v>
      </c>
      <c r="R11" s="271"/>
      <c r="S11" s="272"/>
      <c r="T11" s="270"/>
    </row>
    <row r="12" spans="1:20" x14ac:dyDescent="0.3">
      <c r="A12" s="277" t="s">
        <v>1111</v>
      </c>
      <c r="B12" s="275">
        <v>25.721086502075195</v>
      </c>
      <c r="C12" s="275">
        <v>21.966337203979492</v>
      </c>
      <c r="D12" s="275">
        <v>20.388959884643555</v>
      </c>
      <c r="E12" s="275">
        <v>23.239377975463867</v>
      </c>
      <c r="F12" s="275">
        <v>21.694089889526367</v>
      </c>
      <c r="G12" s="275">
        <v>19.900283813476563</v>
      </c>
      <c r="H12" s="275">
        <v>21.398328867730001</v>
      </c>
      <c r="I12" s="275">
        <v>22.207184437325701</v>
      </c>
      <c r="J12" s="294">
        <v>1308.214111328125</v>
      </c>
      <c r="K12" s="279">
        <v>1057.576904296875</v>
      </c>
      <c r="L12" s="279">
        <v>1062.46337890625</v>
      </c>
      <c r="M12" s="279">
        <v>1245.2520751953125</v>
      </c>
      <c r="N12" s="279">
        <v>1303.270263671875</v>
      </c>
      <c r="O12" s="279">
        <v>1268.935546875</v>
      </c>
      <c r="P12" s="279">
        <v>1687.65221966378</v>
      </c>
      <c r="Q12" s="275">
        <v>1563.3942663662001</v>
      </c>
      <c r="R12" s="278"/>
      <c r="S12" s="275"/>
      <c r="T12" s="270"/>
    </row>
    <row r="13" spans="1:20" x14ac:dyDescent="0.3">
      <c r="A13" s="274" t="s">
        <v>78</v>
      </c>
      <c r="B13" s="272">
        <v>15.15847110748291</v>
      </c>
      <c r="C13" s="272">
        <v>12.430848121643066</v>
      </c>
      <c r="D13" s="272">
        <v>10.870357513427734</v>
      </c>
      <c r="E13" s="272">
        <v>12.150660514831543</v>
      </c>
      <c r="F13" s="272">
        <v>11.797055244445801</v>
      </c>
      <c r="G13" s="272">
        <v>9.7842788696289063</v>
      </c>
      <c r="H13" s="272">
        <v>10.4836539956755</v>
      </c>
      <c r="I13" s="272">
        <v>10.1766416428448</v>
      </c>
      <c r="J13" s="293">
        <v>685.59344482421875</v>
      </c>
      <c r="K13" s="282">
        <v>549.21826171875</v>
      </c>
      <c r="L13" s="282">
        <v>511.31576538085938</v>
      </c>
      <c r="M13" s="282">
        <v>639.65240478515625</v>
      </c>
      <c r="N13" s="282">
        <v>665.135986328125</v>
      </c>
      <c r="O13" s="282">
        <v>516.09295654296875</v>
      </c>
      <c r="P13" s="282">
        <v>810.97874019608901</v>
      </c>
      <c r="Q13" s="272">
        <v>618.84575468832804</v>
      </c>
      <c r="R13" s="271"/>
      <c r="S13" s="272"/>
      <c r="T13" s="270"/>
    </row>
    <row r="14" spans="1:20" x14ac:dyDescent="0.3">
      <c r="A14" s="274" t="s">
        <v>136</v>
      </c>
      <c r="B14" s="272">
        <v>9.3871803283691406</v>
      </c>
      <c r="C14" s="272">
        <v>8.3420858383178711</v>
      </c>
      <c r="D14" s="272">
        <v>8.7662487030029297</v>
      </c>
      <c r="E14" s="272">
        <v>10.015420913696289</v>
      </c>
      <c r="F14" s="272">
        <v>9.2309904098510742</v>
      </c>
      <c r="G14" s="272">
        <v>9.3569679260253906</v>
      </c>
      <c r="H14" s="272">
        <v>10.149580213605599</v>
      </c>
      <c r="I14" s="272">
        <v>11.262789160687401</v>
      </c>
      <c r="J14" s="293">
        <v>582.62066650390625</v>
      </c>
      <c r="K14" s="282">
        <v>473.40972900390625</v>
      </c>
      <c r="L14" s="282">
        <v>532.49407958984375</v>
      </c>
      <c r="M14" s="282">
        <v>554.4129638671875</v>
      </c>
      <c r="N14" s="282">
        <v>611.001220703125</v>
      </c>
      <c r="O14" s="282">
        <v>717.59735107421875</v>
      </c>
      <c r="P14" s="282">
        <v>843.82907909466496</v>
      </c>
      <c r="Q14" s="272">
        <v>915.35230083562305</v>
      </c>
      <c r="R14" s="271"/>
      <c r="S14" s="272"/>
      <c r="T14" s="270"/>
    </row>
    <row r="15" spans="1:20" x14ac:dyDescent="0.3">
      <c r="A15" s="274" t="s">
        <v>1110</v>
      </c>
      <c r="B15" s="272">
        <v>1.1754348278045654</v>
      </c>
      <c r="C15" s="272">
        <v>1.1934032440185547</v>
      </c>
      <c r="D15" s="272">
        <v>0.75235378742218018</v>
      </c>
      <c r="E15" s="272">
        <v>1.0732969045639038</v>
      </c>
      <c r="F15" s="272">
        <v>0.66604465246200562</v>
      </c>
      <c r="G15" s="272">
        <v>0.7590373158454895</v>
      </c>
      <c r="H15" s="272">
        <v>0.76509465844893798</v>
      </c>
      <c r="I15" s="272">
        <v>0.76775363379355699</v>
      </c>
      <c r="J15" s="293">
        <v>39.999916076660156</v>
      </c>
      <c r="K15" s="282">
        <v>34.948928833007813</v>
      </c>
      <c r="L15" s="282">
        <v>18.653547286987305</v>
      </c>
      <c r="M15" s="282">
        <v>51.186660766601563</v>
      </c>
      <c r="N15" s="282">
        <v>27.133058547973633</v>
      </c>
      <c r="O15" s="282">
        <v>35.245159149169922</v>
      </c>
      <c r="P15" s="282">
        <v>32.844400373026602</v>
      </c>
      <c r="Q15" s="272">
        <v>29.196210842243399</v>
      </c>
      <c r="R15" s="271"/>
      <c r="S15" s="272"/>
      <c r="T15" s="270"/>
    </row>
    <row r="16" spans="1:20" x14ac:dyDescent="0.3">
      <c r="A16" s="277" t="s">
        <v>83</v>
      </c>
      <c r="B16" s="275">
        <v>4.1954107284545898</v>
      </c>
      <c r="C16" s="275">
        <v>4.3760495185852051</v>
      </c>
      <c r="D16" s="275">
        <v>3.8182070255279541</v>
      </c>
      <c r="E16" s="275">
        <v>4.7180237770080566</v>
      </c>
      <c r="F16" s="275">
        <v>4.0724029541015625</v>
      </c>
      <c r="G16" s="275">
        <v>4.2196125984191895</v>
      </c>
      <c r="H16" s="275">
        <v>4.6100285660106302</v>
      </c>
      <c r="I16" s="275">
        <v>3.9578814440147001</v>
      </c>
      <c r="J16" s="294">
        <v>1085.33544921875</v>
      </c>
      <c r="K16" s="279">
        <v>1303.4383544921875</v>
      </c>
      <c r="L16" s="279">
        <v>1055.287841796875</v>
      </c>
      <c r="M16" s="279">
        <v>1431.2413330078125</v>
      </c>
      <c r="N16" s="279">
        <v>1696.09326171875</v>
      </c>
      <c r="O16" s="279">
        <v>1476.0615234375</v>
      </c>
      <c r="P16" s="279">
        <v>1915.4238142469001</v>
      </c>
      <c r="Q16" s="275">
        <v>1724.2736275452901</v>
      </c>
      <c r="R16" s="278"/>
      <c r="S16" s="275"/>
      <c r="T16" s="270"/>
    </row>
    <row r="17" spans="1:20" x14ac:dyDescent="0.3">
      <c r="A17" s="274" t="s">
        <v>87</v>
      </c>
      <c r="B17" s="272">
        <v>1.7766832113265991</v>
      </c>
      <c r="C17" s="272">
        <v>2.0892486572265625</v>
      </c>
      <c r="D17" s="272">
        <v>2.1580274105072021</v>
      </c>
      <c r="E17" s="272">
        <v>2.4443178176879883</v>
      </c>
      <c r="F17" s="272">
        <v>2.3921709060668945</v>
      </c>
      <c r="G17" s="272">
        <v>2.3318424224853516</v>
      </c>
      <c r="H17" s="272">
        <v>2.4441190150815899</v>
      </c>
      <c r="I17" s="272">
        <v>2.1868941852929802</v>
      </c>
      <c r="J17" s="293">
        <v>405.95962524414063</v>
      </c>
      <c r="K17" s="282">
        <v>632.53204345703125</v>
      </c>
      <c r="L17" s="282">
        <v>630.80792236328125</v>
      </c>
      <c r="M17" s="282">
        <v>636.85870361328125</v>
      </c>
      <c r="N17" s="282">
        <v>1003.0584716796875</v>
      </c>
      <c r="O17" s="282">
        <v>787.095947265625</v>
      </c>
      <c r="P17" s="282">
        <v>969.23545549649805</v>
      </c>
      <c r="Q17" s="272">
        <v>898.85951284016403</v>
      </c>
      <c r="R17" s="271"/>
      <c r="S17" s="272"/>
      <c r="T17" s="270"/>
    </row>
    <row r="18" spans="1:20" x14ac:dyDescent="0.3">
      <c r="A18" s="274" t="s">
        <v>85</v>
      </c>
      <c r="B18" s="272">
        <v>2.4187276363372803</v>
      </c>
      <c r="C18" s="272">
        <v>2.2868006229400635</v>
      </c>
      <c r="D18" s="272">
        <v>1.6601797342300415</v>
      </c>
      <c r="E18" s="272">
        <v>2.2737059593200684</v>
      </c>
      <c r="F18" s="272">
        <v>1.680232048034668</v>
      </c>
      <c r="G18" s="272">
        <v>1.8877702951431274</v>
      </c>
      <c r="H18" s="272">
        <v>2.1659095509290398</v>
      </c>
      <c r="I18" s="272">
        <v>1.7709872587217199</v>
      </c>
      <c r="J18" s="293">
        <v>679.37579345703125</v>
      </c>
      <c r="K18" s="282">
        <v>670.9063720703125</v>
      </c>
      <c r="L18" s="282">
        <v>424.47988891601563</v>
      </c>
      <c r="M18" s="282">
        <v>794.38262939453125</v>
      </c>
      <c r="N18" s="282">
        <v>693.03472900390625</v>
      </c>
      <c r="O18" s="282">
        <v>688.965576171875</v>
      </c>
      <c r="P18" s="282">
        <v>946.18835875040099</v>
      </c>
      <c r="Q18" s="272">
        <v>825.41411470512696</v>
      </c>
      <c r="R18" s="271"/>
      <c r="S18" s="272"/>
      <c r="T18" s="270"/>
    </row>
    <row r="19" spans="1:20" x14ac:dyDescent="0.3">
      <c r="A19" s="277" t="s">
        <v>29</v>
      </c>
      <c r="B19" s="275">
        <v>1.0955981016159058</v>
      </c>
      <c r="C19" s="275">
        <v>1.9764400720596313</v>
      </c>
      <c r="D19" s="275">
        <v>1.7489029169082642</v>
      </c>
      <c r="E19" s="275">
        <v>1.6330761909484863</v>
      </c>
      <c r="F19" s="275">
        <v>1.0166127681732178</v>
      </c>
      <c r="G19" s="275">
        <v>1.8497174978256226</v>
      </c>
      <c r="H19" s="275">
        <v>1.16973207835589</v>
      </c>
      <c r="I19" s="275">
        <v>1.1523992528387099</v>
      </c>
      <c r="J19" s="294">
        <v>98.695610046386719</v>
      </c>
      <c r="K19" s="279">
        <v>386.26715087890625</v>
      </c>
      <c r="L19" s="279">
        <v>373.62051391601563</v>
      </c>
      <c r="M19" s="279">
        <v>393.63888549804688</v>
      </c>
      <c r="N19" s="279">
        <v>274.43951416015625</v>
      </c>
      <c r="O19" s="279">
        <v>456.3355712890625</v>
      </c>
      <c r="P19" s="279">
        <v>316.95162138531998</v>
      </c>
      <c r="Q19" s="275">
        <v>214.00263251723601</v>
      </c>
      <c r="R19" s="271"/>
      <c r="S19" s="275"/>
      <c r="T19" s="270"/>
    </row>
    <row r="20" spans="1:20" x14ac:dyDescent="0.3">
      <c r="A20" s="274" t="s">
        <v>1109</v>
      </c>
      <c r="B20" s="272">
        <v>0.1573738306760788</v>
      </c>
      <c r="C20" s="272">
        <v>0.3162057101726532</v>
      </c>
      <c r="D20" s="272">
        <v>8.1432946026325226E-2</v>
      </c>
      <c r="E20" s="272">
        <v>7.5481459498405457E-2</v>
      </c>
      <c r="F20" s="272">
        <v>5.3655218333005905E-2</v>
      </c>
      <c r="G20" s="272">
        <v>0.87784945964813232</v>
      </c>
      <c r="H20" s="272">
        <v>0.19743558143689</v>
      </c>
      <c r="I20" s="272">
        <v>0.206582363738746</v>
      </c>
      <c r="J20" s="293">
        <v>21.197450637817383</v>
      </c>
      <c r="K20" s="282">
        <v>17.231063842773438</v>
      </c>
      <c r="L20" s="282">
        <v>2.1806020736694336</v>
      </c>
      <c r="M20" s="282">
        <v>2.8905022144317627</v>
      </c>
      <c r="N20" s="282">
        <v>3.8075668811798096</v>
      </c>
      <c r="O20" s="282">
        <v>82.088226318359375</v>
      </c>
      <c r="P20" s="282">
        <v>35.823268982604297</v>
      </c>
      <c r="Q20" s="272">
        <v>14.4924419758194</v>
      </c>
      <c r="R20" s="271"/>
      <c r="S20" s="272"/>
      <c r="T20" s="270"/>
    </row>
    <row r="21" spans="1:20" x14ac:dyDescent="0.3">
      <c r="A21" s="274" t="s">
        <v>1108</v>
      </c>
      <c r="B21" s="272">
        <v>0.21306195855140686</v>
      </c>
      <c r="C21" s="272">
        <v>0.36565577983856201</v>
      </c>
      <c r="D21" s="272">
        <v>0.34064003825187683</v>
      </c>
      <c r="E21" s="272">
        <v>0.47769960761070251</v>
      </c>
      <c r="F21" s="272">
        <v>0.31046861410140991</v>
      </c>
      <c r="G21" s="272">
        <v>0.30357080698013306</v>
      </c>
      <c r="H21" s="272">
        <v>0.363502914125163</v>
      </c>
      <c r="I21" s="272">
        <v>0.24961805406214499</v>
      </c>
      <c r="J21" s="293">
        <v>41.908065795898438</v>
      </c>
      <c r="K21" s="282">
        <v>167.29582214355469</v>
      </c>
      <c r="L21" s="282">
        <v>231.21043395996094</v>
      </c>
      <c r="M21" s="282">
        <v>275.44232177734375</v>
      </c>
      <c r="N21" s="282">
        <v>151.03556823730469</v>
      </c>
      <c r="O21" s="282">
        <v>240.13644409179688</v>
      </c>
      <c r="P21" s="282">
        <v>180.552502160812</v>
      </c>
      <c r="Q21" s="272">
        <v>100.049603150701</v>
      </c>
      <c r="R21" s="271"/>
      <c r="S21" s="272"/>
      <c r="T21" s="270"/>
    </row>
    <row r="22" spans="1:20" x14ac:dyDescent="0.3">
      <c r="A22" s="274" t="s">
        <v>1107</v>
      </c>
      <c r="B22" s="272">
        <v>0.10635140538215637</v>
      </c>
      <c r="C22" s="272">
        <v>0.27820891141891479</v>
      </c>
      <c r="D22" s="272">
        <v>0.24040216207504272</v>
      </c>
      <c r="E22" s="272">
        <v>0.21112909913063049</v>
      </c>
      <c r="F22" s="272">
        <v>0.17449113726615906</v>
      </c>
      <c r="G22" s="272">
        <v>0.22581633925437927</v>
      </c>
      <c r="H22" s="272">
        <v>0.33511588931602598</v>
      </c>
      <c r="I22" s="272">
        <v>0.43418927638669502</v>
      </c>
      <c r="J22" s="293">
        <v>13.282528877258301</v>
      </c>
      <c r="K22" s="282">
        <v>37.631492614746094</v>
      </c>
      <c r="L22" s="282">
        <v>43.863124847412109</v>
      </c>
      <c r="M22" s="282">
        <v>42.03192138671875</v>
      </c>
      <c r="N22" s="282">
        <v>76.42059326171875</v>
      </c>
      <c r="O22" s="282">
        <v>94.902969360351563</v>
      </c>
      <c r="P22" s="282">
        <v>58.985053837516702</v>
      </c>
      <c r="Q22" s="272">
        <v>60.006003839041398</v>
      </c>
      <c r="R22" s="271"/>
      <c r="S22" s="272"/>
      <c r="T22" s="270"/>
    </row>
    <row r="23" spans="1:20" x14ac:dyDescent="0.3">
      <c r="A23" s="274" t="s">
        <v>1106</v>
      </c>
      <c r="B23" s="272">
        <v>0.46852695941925049</v>
      </c>
      <c r="C23" s="272">
        <v>0.80604654550552368</v>
      </c>
      <c r="D23" s="272">
        <v>1.004804253578186</v>
      </c>
      <c r="E23" s="272">
        <v>0.81924784183502197</v>
      </c>
      <c r="F23" s="272">
        <v>0.47799783945083618</v>
      </c>
      <c r="G23" s="272">
        <v>0.44248083233833313</v>
      </c>
      <c r="H23" s="272">
        <v>0.27367769347781201</v>
      </c>
      <c r="I23" s="272">
        <v>0.26200955865112302</v>
      </c>
      <c r="J23" s="293">
        <v>11.446558952331543</v>
      </c>
      <c r="K23" s="282">
        <v>137.17417907714844</v>
      </c>
      <c r="L23" s="282">
        <v>89.840721130371094</v>
      </c>
      <c r="M23" s="282">
        <v>68.247459411621094</v>
      </c>
      <c r="N23" s="282">
        <v>43.175765991210938</v>
      </c>
      <c r="O23" s="282">
        <v>39.207927703857422</v>
      </c>
      <c r="P23" s="282">
        <v>41.590796404387099</v>
      </c>
      <c r="Q23" s="272">
        <v>39.454583551674197</v>
      </c>
      <c r="R23" s="271"/>
      <c r="S23" s="272"/>
      <c r="T23" s="270"/>
    </row>
    <row r="24" spans="1:20" ht="2.85" customHeight="1" x14ac:dyDescent="0.3">
      <c r="A24" s="292"/>
      <c r="B24" s="286"/>
      <c r="C24" s="286"/>
      <c r="D24" s="286"/>
      <c r="E24" s="288"/>
      <c r="F24" s="288"/>
      <c r="G24" s="288"/>
      <c r="H24" s="288"/>
      <c r="I24" s="288"/>
      <c r="J24" s="291"/>
      <c r="K24" s="286"/>
      <c r="L24" s="286"/>
      <c r="M24" s="288"/>
      <c r="N24" s="288"/>
      <c r="O24" s="288"/>
      <c r="P24" s="272"/>
      <c r="Q24" s="272"/>
      <c r="R24" s="271"/>
    </row>
    <row r="25" spans="1:20" ht="28.65" customHeight="1" x14ac:dyDescent="0.3">
      <c r="A25" s="290" t="s">
        <v>1113</v>
      </c>
      <c r="B25" s="289"/>
      <c r="C25" s="286"/>
      <c r="D25" s="286"/>
      <c r="E25" s="288"/>
      <c r="F25" s="288"/>
      <c r="G25" s="288"/>
      <c r="H25" s="288"/>
      <c r="I25" s="288"/>
      <c r="J25" s="287"/>
      <c r="K25" s="286"/>
      <c r="L25" s="286"/>
      <c r="M25" s="285"/>
      <c r="N25" s="285"/>
      <c r="O25" s="285"/>
      <c r="P25" s="285"/>
      <c r="Q25" s="285"/>
      <c r="R25" s="271"/>
    </row>
    <row r="26" spans="1:20" ht="2.85" customHeight="1" x14ac:dyDescent="0.3">
      <c r="A26" s="274"/>
      <c r="B26" s="283"/>
      <c r="C26" s="283"/>
      <c r="D26" s="283"/>
      <c r="E26" s="272"/>
      <c r="F26" s="272"/>
      <c r="G26" s="272"/>
      <c r="H26" s="272"/>
      <c r="I26" s="272"/>
      <c r="J26" s="284"/>
      <c r="K26" s="283"/>
      <c r="L26" s="283"/>
      <c r="M26" s="282"/>
      <c r="N26" s="282"/>
      <c r="O26" s="282"/>
      <c r="P26" s="282"/>
      <c r="Q26" s="282"/>
      <c r="R26" s="271"/>
    </row>
    <row r="27" spans="1:20" ht="15" customHeight="1" x14ac:dyDescent="0.3">
      <c r="A27" s="264" t="s">
        <v>1112</v>
      </c>
      <c r="B27" s="280" t="s">
        <v>42</v>
      </c>
      <c r="C27" s="280" t="s">
        <v>42</v>
      </c>
      <c r="D27" s="280" t="s">
        <v>42</v>
      </c>
      <c r="E27" s="275" t="s">
        <v>42</v>
      </c>
      <c r="F27" s="279" t="s">
        <v>42</v>
      </c>
      <c r="G27" s="279" t="s">
        <v>42</v>
      </c>
      <c r="H27" s="279" t="s">
        <v>42</v>
      </c>
      <c r="I27" s="279" t="s">
        <v>42</v>
      </c>
      <c r="J27" s="281" t="s">
        <v>42</v>
      </c>
      <c r="K27" s="280" t="s">
        <v>42</v>
      </c>
      <c r="L27" s="280" t="s">
        <v>42</v>
      </c>
      <c r="M27" s="279" t="s">
        <v>42</v>
      </c>
      <c r="N27" s="279" t="s">
        <v>42</v>
      </c>
      <c r="O27" s="279" t="s">
        <v>42</v>
      </c>
      <c r="P27" s="279" t="s">
        <v>42</v>
      </c>
      <c r="Q27" s="279" t="s">
        <v>42</v>
      </c>
      <c r="R27" s="278"/>
    </row>
    <row r="28" spans="1:20" x14ac:dyDescent="0.3">
      <c r="A28" s="277" t="s">
        <v>68</v>
      </c>
      <c r="B28" s="275">
        <v>39.661189913749695</v>
      </c>
      <c r="C28" s="275">
        <v>38.292613625526428</v>
      </c>
      <c r="D28" s="275">
        <v>36.741966009140015</v>
      </c>
      <c r="E28" s="275">
        <v>31.643426418304443</v>
      </c>
      <c r="F28" s="275">
        <v>30.733406543731689</v>
      </c>
      <c r="G28" s="275">
        <v>25.278562307357788</v>
      </c>
      <c r="H28" s="275">
        <v>24.1075880935357</v>
      </c>
      <c r="I28" s="275">
        <v>21.418176157956399</v>
      </c>
      <c r="J28" s="276">
        <v>30.767333507537842</v>
      </c>
      <c r="K28" s="275">
        <v>29.839003086090088</v>
      </c>
      <c r="L28" s="275">
        <v>27.142027020454407</v>
      </c>
      <c r="M28" s="275">
        <v>23.224207758903503</v>
      </c>
      <c r="N28" s="275">
        <v>22.724422812461853</v>
      </c>
      <c r="O28" s="275">
        <v>27.133923768997192</v>
      </c>
      <c r="P28" s="275">
        <v>18.789477188786002</v>
      </c>
      <c r="Q28" s="275">
        <v>15.881028839437301</v>
      </c>
      <c r="R28" s="278"/>
      <c r="S28" s="270"/>
      <c r="T28" s="270"/>
    </row>
    <row r="29" spans="1:20" ht="15" customHeight="1" x14ac:dyDescent="0.3">
      <c r="A29" s="274" t="s">
        <v>70</v>
      </c>
      <c r="B29" s="272">
        <v>33.272841572761536</v>
      </c>
      <c r="C29" s="272">
        <v>30.81684410572052</v>
      </c>
      <c r="D29" s="272">
        <v>30.256396532058716</v>
      </c>
      <c r="E29" s="272">
        <v>25.856506824493408</v>
      </c>
      <c r="F29" s="272">
        <v>25.803488492965698</v>
      </c>
      <c r="G29" s="272">
        <v>18.589065968990326</v>
      </c>
      <c r="H29" s="272">
        <v>19.4135147534776</v>
      </c>
      <c r="I29" s="272">
        <v>17.890691105834701</v>
      </c>
      <c r="J29" s="273">
        <v>10.577520728111267</v>
      </c>
      <c r="K29" s="272">
        <v>7.7683836221694946</v>
      </c>
      <c r="L29" s="272">
        <v>8.4888666868209839</v>
      </c>
      <c r="M29" s="272">
        <v>5.9250820428133011</v>
      </c>
      <c r="N29" s="272">
        <v>6.2804587185382843</v>
      </c>
      <c r="O29" s="272">
        <v>6.1422940343618393</v>
      </c>
      <c r="P29" s="272">
        <v>6.4655664460247602</v>
      </c>
      <c r="Q29" s="272">
        <v>4.6965092040087004</v>
      </c>
      <c r="R29" s="271"/>
      <c r="S29" s="270"/>
      <c r="T29" s="270"/>
    </row>
    <row r="30" spans="1:20" x14ac:dyDescent="0.3">
      <c r="A30" s="274" t="s">
        <v>72</v>
      </c>
      <c r="B30" s="272">
        <v>5.9721548110246658</v>
      </c>
      <c r="C30" s="272">
        <v>7.2878241539001465</v>
      </c>
      <c r="D30" s="272">
        <v>6.2006596475839615</v>
      </c>
      <c r="E30" s="272">
        <v>5.462256446480751</v>
      </c>
      <c r="F30" s="272">
        <v>4.7172941267490387</v>
      </c>
      <c r="G30" s="272">
        <v>6.5389901399612427</v>
      </c>
      <c r="H30" s="272">
        <v>4.3158114679851796</v>
      </c>
      <c r="I30" s="272">
        <v>3.4261444247244901</v>
      </c>
      <c r="J30" s="273">
        <v>19.037699699401855</v>
      </c>
      <c r="K30" s="272">
        <v>21.253693103790283</v>
      </c>
      <c r="L30" s="272">
        <v>17.712591588497162</v>
      </c>
      <c r="M30" s="272">
        <v>15.730814635753632</v>
      </c>
      <c r="N30" s="272">
        <v>16.186857223510742</v>
      </c>
      <c r="O30" s="272">
        <v>20.259532332420349</v>
      </c>
      <c r="P30" s="272">
        <v>11.369076452189899</v>
      </c>
      <c r="Q30" s="272">
        <v>10.1744263076375</v>
      </c>
      <c r="R30" s="271"/>
      <c r="S30" s="270"/>
      <c r="T30" s="270"/>
    </row>
    <row r="31" spans="1:20" x14ac:dyDescent="0.3">
      <c r="A31" s="274" t="s">
        <v>74</v>
      </c>
      <c r="B31" s="272">
        <v>0.41619339026510715</v>
      </c>
      <c r="C31" s="272">
        <v>0.1879444345831871</v>
      </c>
      <c r="D31" s="272">
        <v>0.2849093871191144</v>
      </c>
      <c r="E31" s="272">
        <v>0.32466526608914137</v>
      </c>
      <c r="F31" s="272">
        <v>0.21262345835566521</v>
      </c>
      <c r="G31" s="272">
        <v>0.15050661750137806</v>
      </c>
      <c r="H31" s="272">
        <v>0.37826187207288398</v>
      </c>
      <c r="I31" s="272">
        <v>0.101340627397266</v>
      </c>
      <c r="J31" s="273">
        <v>1.1521140113472939</v>
      </c>
      <c r="K31" s="272">
        <v>0.81692496314644814</v>
      </c>
      <c r="L31" s="272">
        <v>0.94057042151689529</v>
      </c>
      <c r="M31" s="272">
        <v>1.5683108940720558</v>
      </c>
      <c r="N31" s="272">
        <v>0.25710670743137598</v>
      </c>
      <c r="O31" s="272">
        <v>0.73209851980209351</v>
      </c>
      <c r="P31" s="272">
        <v>0.95483429057133995</v>
      </c>
      <c r="Q31" s="272">
        <v>1.01009332779109</v>
      </c>
      <c r="R31" s="271"/>
      <c r="S31" s="270"/>
      <c r="T31" s="270"/>
    </row>
    <row r="32" spans="1:20" x14ac:dyDescent="0.3">
      <c r="A32" s="277" t="s">
        <v>1111</v>
      </c>
      <c r="B32" s="275">
        <v>50.044339895248413</v>
      </c>
      <c r="C32" s="275">
        <v>47.865164279937744</v>
      </c>
      <c r="D32" s="275">
        <v>49.690324068069458</v>
      </c>
      <c r="E32" s="275">
        <v>53.684979677200317</v>
      </c>
      <c r="F32" s="275">
        <v>56.10535740852356</v>
      </c>
      <c r="G32" s="275">
        <v>57.258373498916626</v>
      </c>
      <c r="H32" s="275">
        <v>59.752941346997503</v>
      </c>
      <c r="I32" s="275">
        <v>63.881514881052702</v>
      </c>
      <c r="J32" s="276">
        <v>36.341187357902527</v>
      </c>
      <c r="K32" s="275">
        <v>27.008745074272156</v>
      </c>
      <c r="L32" s="275">
        <v>31.070807576179504</v>
      </c>
      <c r="M32" s="275">
        <v>31.140419840812683</v>
      </c>
      <c r="N32" s="275">
        <v>30.762681365013123</v>
      </c>
      <c r="O32" s="275">
        <v>28.882455825805664</v>
      </c>
      <c r="P32" s="275">
        <v>34.962793922445499</v>
      </c>
      <c r="Q32" s="275">
        <v>37.556679365597702</v>
      </c>
      <c r="R32" s="278"/>
      <c r="S32" s="270"/>
      <c r="T32" s="270"/>
    </row>
    <row r="33" spans="1:27" x14ac:dyDescent="0.3">
      <c r="A33" s="274" t="s">
        <v>78</v>
      </c>
      <c r="B33" s="272">
        <v>29.493141174316406</v>
      </c>
      <c r="C33" s="272">
        <v>27.087110280990601</v>
      </c>
      <c r="D33" s="272">
        <v>26.49235725402832</v>
      </c>
      <c r="E33" s="272">
        <v>28.069078922271729</v>
      </c>
      <c r="F33" s="272">
        <v>30.509600043296814</v>
      </c>
      <c r="G33" s="272">
        <v>28.151953220367432</v>
      </c>
      <c r="H33" s="272">
        <v>29.2746768300449</v>
      </c>
      <c r="I33" s="272">
        <v>29.2742777177031</v>
      </c>
      <c r="J33" s="273">
        <v>19.045262038707733</v>
      </c>
      <c r="K33" s="272">
        <v>14.026114344596863</v>
      </c>
      <c r="L33" s="272">
        <v>14.952979981899261</v>
      </c>
      <c r="M33" s="272">
        <v>15.995995700359344</v>
      </c>
      <c r="N33" s="272">
        <v>15.700018405914307</v>
      </c>
      <c r="O33" s="272">
        <v>11.746879667043686</v>
      </c>
      <c r="P33" s="272">
        <v>16.8009037872798</v>
      </c>
      <c r="Q33" s="272">
        <v>14.8662382136093</v>
      </c>
      <c r="R33" s="271"/>
      <c r="S33" s="270"/>
      <c r="T33" s="270"/>
    </row>
    <row r="34" spans="1:27" x14ac:dyDescent="0.3">
      <c r="A34" s="274" t="s">
        <v>136</v>
      </c>
      <c r="B34" s="272">
        <v>18.264205753803253</v>
      </c>
      <c r="C34" s="272">
        <v>18.17760169506073</v>
      </c>
      <c r="D34" s="272">
        <v>21.364392340183258</v>
      </c>
      <c r="E34" s="272">
        <v>23.136492073535919</v>
      </c>
      <c r="F34" s="272">
        <v>23.873229324817657</v>
      </c>
      <c r="G34" s="272">
        <v>26.922467350959778</v>
      </c>
      <c r="H34" s="272">
        <v>28.341805332042</v>
      </c>
      <c r="I34" s="272">
        <v>32.398705716214401</v>
      </c>
      <c r="J34" s="273">
        <v>16.184757649898529</v>
      </c>
      <c r="K34" s="272">
        <v>12.090092897415161</v>
      </c>
      <c r="L34" s="272">
        <v>15.57231992483139</v>
      </c>
      <c r="M34" s="272">
        <v>13.864384591579437</v>
      </c>
      <c r="N34" s="272">
        <v>14.422209560871124</v>
      </c>
      <c r="O34" s="272">
        <v>16.333355009555817</v>
      </c>
      <c r="P34" s="272">
        <v>17.481458474916899</v>
      </c>
      <c r="Q34" s="272">
        <v>21.9890744187962</v>
      </c>
      <c r="R34" s="271"/>
      <c r="S34" s="270"/>
      <c r="T34" s="270"/>
    </row>
    <row r="35" spans="1:27" x14ac:dyDescent="0.3">
      <c r="A35" s="274" t="s">
        <v>1110</v>
      </c>
      <c r="B35" s="272">
        <v>2.286989614367485</v>
      </c>
      <c r="C35" s="272">
        <v>2.600453794002533</v>
      </c>
      <c r="D35" s="272">
        <v>1.8335757777094841</v>
      </c>
      <c r="E35" s="272">
        <v>2.4794088676571846</v>
      </c>
      <c r="F35" s="272">
        <v>1.7225276678800583</v>
      </c>
      <c r="G35" s="272">
        <v>2.1839508786797523</v>
      </c>
      <c r="H35" s="272">
        <v>2.1364591849106498</v>
      </c>
      <c r="I35" s="272">
        <v>2.2085314471352002</v>
      </c>
      <c r="J35" s="273">
        <v>1.1111671105027199</v>
      </c>
      <c r="K35" s="272">
        <v>0.89253718033432961</v>
      </c>
      <c r="L35" s="272">
        <v>0.54550659842789173</v>
      </c>
      <c r="M35" s="272">
        <v>1.2800414115190506</v>
      </c>
      <c r="N35" s="272">
        <v>0.64045479521155357</v>
      </c>
      <c r="O35" s="272">
        <v>0.80222105607390404</v>
      </c>
      <c r="P35" s="272">
        <v>0.68043166024881396</v>
      </c>
      <c r="Q35" s="272">
        <v>0.70136673319210097</v>
      </c>
      <c r="R35" s="271"/>
      <c r="S35" s="270"/>
      <c r="T35" s="270"/>
    </row>
    <row r="36" spans="1:27" x14ac:dyDescent="0.3">
      <c r="A36" s="277" t="s">
        <v>83</v>
      </c>
      <c r="B36" s="275">
        <v>8.1628188490867615</v>
      </c>
      <c r="C36" s="275">
        <v>9.5355145633220673</v>
      </c>
      <c r="D36" s="275">
        <v>9.3054249882698059</v>
      </c>
      <c r="E36" s="275">
        <v>10.899044573307037</v>
      </c>
      <c r="F36" s="275">
        <v>10.532066971063614</v>
      </c>
      <c r="G36" s="275">
        <v>12.140940129756927</v>
      </c>
      <c r="H36" s="275">
        <v>12.8730971570509</v>
      </c>
      <c r="I36" s="275">
        <v>11.3853002426684</v>
      </c>
      <c r="J36" s="276">
        <v>30.149790644645691</v>
      </c>
      <c r="K36" s="275">
        <v>33.287635445594788</v>
      </c>
      <c r="L36" s="275">
        <v>30.860963463783264</v>
      </c>
      <c r="M36" s="275">
        <v>35.791516304016113</v>
      </c>
      <c r="N36" s="275">
        <v>40.034964680671692</v>
      </c>
      <c r="O36" s="275">
        <v>33.596888184547424</v>
      </c>
      <c r="P36" s="275">
        <v>39.6814979480788</v>
      </c>
      <c r="Q36" s="275">
        <v>41.421407997607503</v>
      </c>
      <c r="R36" s="278"/>
      <c r="S36" s="270"/>
      <c r="T36" s="270"/>
    </row>
    <row r="37" spans="1:27" x14ac:dyDescent="0.3">
      <c r="A37" s="274" t="s">
        <v>87</v>
      </c>
      <c r="B37" s="272">
        <v>3.4568112343549728</v>
      </c>
      <c r="C37" s="272">
        <v>4.5525219291448593</v>
      </c>
      <c r="D37" s="272">
        <v>5.2593693137168884</v>
      </c>
      <c r="E37" s="272">
        <v>5.6465860456228256</v>
      </c>
      <c r="F37" s="272">
        <v>6.1866432428359985</v>
      </c>
      <c r="G37" s="272">
        <v>6.7093260586261749</v>
      </c>
      <c r="H37" s="272">
        <v>6.8249862433647204</v>
      </c>
      <c r="I37" s="272">
        <v>6.2908521264978701</v>
      </c>
      <c r="J37" s="273">
        <v>11.277248710393906</v>
      </c>
      <c r="K37" s="272">
        <v>16.153810918331146</v>
      </c>
      <c r="L37" s="272">
        <v>18.447422981262207</v>
      </c>
      <c r="M37" s="272">
        <v>15.926133096218109</v>
      </c>
      <c r="N37" s="272">
        <v>23.676416277885437</v>
      </c>
      <c r="O37" s="272">
        <v>17.91522353887558</v>
      </c>
      <c r="P37" s="272">
        <v>20.0794802969553</v>
      </c>
      <c r="Q37" s="272">
        <v>21.592875990852701</v>
      </c>
      <c r="R37" s="271"/>
      <c r="S37" s="270"/>
      <c r="T37" s="270"/>
    </row>
    <row r="38" spans="1:27" x14ac:dyDescent="0.3">
      <c r="A38" s="274" t="s">
        <v>85</v>
      </c>
      <c r="B38" s="272">
        <v>4.7060076147317886</v>
      </c>
      <c r="C38" s="272">
        <v>4.9829922616481781</v>
      </c>
      <c r="D38" s="272">
        <v>4.0460556745529175</v>
      </c>
      <c r="E38" s="272">
        <v>5.2524581551551819</v>
      </c>
      <c r="F38" s="272">
        <v>4.3454237282276154</v>
      </c>
      <c r="G38" s="272">
        <v>5.4316133260726929</v>
      </c>
      <c r="H38" s="272">
        <v>6.0481109136862097</v>
      </c>
      <c r="I38" s="272">
        <v>5.0944481161705699</v>
      </c>
      <c r="J38" s="273">
        <v>18.872541189193726</v>
      </c>
      <c r="K38" s="272">
        <v>17.133826017379761</v>
      </c>
      <c r="L38" s="272">
        <v>12.413540482521057</v>
      </c>
      <c r="M38" s="272">
        <v>19.865383207798004</v>
      </c>
      <c r="N38" s="272">
        <v>16.358546912670135</v>
      </c>
      <c r="O38" s="272">
        <v>15.681663155555725</v>
      </c>
      <c r="P38" s="272">
        <v>19.6020176511235</v>
      </c>
      <c r="Q38" s="272">
        <v>19.828532006754799</v>
      </c>
      <c r="R38" s="271"/>
      <c r="S38" s="270"/>
      <c r="T38" s="270"/>
    </row>
    <row r="39" spans="1:27" x14ac:dyDescent="0.3">
      <c r="A39" s="277" t="s">
        <v>29</v>
      </c>
      <c r="B39" s="275">
        <v>2.1316550672054291</v>
      </c>
      <c r="C39" s="275">
        <v>4.3067093938589096</v>
      </c>
      <c r="D39" s="275">
        <v>4.2622845619916916</v>
      </c>
      <c r="E39" s="275">
        <v>3.7725478410720825</v>
      </c>
      <c r="F39" s="275">
        <v>2.6291687041521072</v>
      </c>
      <c r="G39" s="275">
        <v>5.3221255540847778</v>
      </c>
      <c r="H39" s="275">
        <v>3.2663734024158702</v>
      </c>
      <c r="I39" s="275">
        <v>3.3150087183224799</v>
      </c>
      <c r="J39" s="276">
        <v>2.7416886761784554</v>
      </c>
      <c r="K39" s="275">
        <v>9.8646163940429688</v>
      </c>
      <c r="L39" s="275">
        <v>10.926202684640884</v>
      </c>
      <c r="M39" s="275">
        <v>9.8438546061515808</v>
      </c>
      <c r="N39" s="275">
        <v>6.4779311418533325</v>
      </c>
      <c r="O39" s="275">
        <v>10.38673147559166</v>
      </c>
      <c r="P39" s="275">
        <v>6.5662309406896702</v>
      </c>
      <c r="Q39" s="275">
        <v>5.1408837973575299</v>
      </c>
      <c r="R39" s="271"/>
      <c r="S39" s="270"/>
      <c r="T39" s="270"/>
    </row>
    <row r="40" spans="1:27" x14ac:dyDescent="0.3">
      <c r="A40" s="274" t="s">
        <v>1109</v>
      </c>
      <c r="B40" s="272">
        <v>0.30619504395872355</v>
      </c>
      <c r="C40" s="272">
        <v>0.68901968188583851</v>
      </c>
      <c r="D40" s="272">
        <v>0.19846179056912661</v>
      </c>
      <c r="E40" s="272">
        <v>0.1743687316775322</v>
      </c>
      <c r="F40" s="272">
        <v>0.13876337325200438</v>
      </c>
      <c r="G40" s="272">
        <v>2.5258045643568039</v>
      </c>
      <c r="H40" s="272">
        <v>0.55132140413076702</v>
      </c>
      <c r="I40" s="272">
        <v>0.59425787994801504</v>
      </c>
      <c r="J40" s="273">
        <v>0.58884900063276291</v>
      </c>
      <c r="K40" s="272">
        <v>0.44005257077515125</v>
      </c>
      <c r="L40" s="272">
        <v>6.3769787084311247E-2</v>
      </c>
      <c r="M40" s="272">
        <v>7.2283722693100572E-2</v>
      </c>
      <c r="N40" s="272">
        <v>8.9874659897759557E-2</v>
      </c>
      <c r="O40" s="272">
        <v>1.8684240058064461</v>
      </c>
      <c r="P40" s="272">
        <v>0.74214435680157698</v>
      </c>
      <c r="Q40" s="272">
        <v>0.34814506373716603</v>
      </c>
      <c r="R40" s="271"/>
      <c r="S40" s="270"/>
      <c r="T40" s="270"/>
    </row>
    <row r="41" spans="1:27" x14ac:dyDescent="0.3">
      <c r="A41" s="274" t="s">
        <v>1108</v>
      </c>
      <c r="B41" s="272">
        <v>0.4145448561757803</v>
      </c>
      <c r="C41" s="272">
        <v>0.7967725396156311</v>
      </c>
      <c r="D41" s="272">
        <v>0.83018038421869278</v>
      </c>
      <c r="E41" s="272">
        <v>1.1035275645554066</v>
      </c>
      <c r="F41" s="272">
        <v>0.80293538048863411</v>
      </c>
      <c r="G41" s="272">
        <v>0.87345335632562637</v>
      </c>
      <c r="H41" s="272">
        <v>1.0150497471762501</v>
      </c>
      <c r="I41" s="272">
        <v>0.71805498261852696</v>
      </c>
      <c r="J41" s="273">
        <v>1.1641740798950195</v>
      </c>
      <c r="K41" s="272">
        <v>4.2724553495645523</v>
      </c>
      <c r="L41" s="272">
        <v>6.7615456879138947</v>
      </c>
      <c r="M41" s="272">
        <v>6.8880759179592133</v>
      </c>
      <c r="N41" s="272">
        <v>3.5650774836540222</v>
      </c>
      <c r="O41" s="272">
        <v>5.4657865315675735</v>
      </c>
      <c r="P41" s="272">
        <v>3.7404744008738802</v>
      </c>
      <c r="Q41" s="272">
        <v>2.4034441900057599</v>
      </c>
      <c r="R41" s="271"/>
      <c r="S41" s="270"/>
      <c r="T41" s="270"/>
    </row>
    <row r="42" spans="1:27" x14ac:dyDescent="0.3">
      <c r="A42" s="274" t="s">
        <v>1107</v>
      </c>
      <c r="B42" s="272">
        <v>0.20692304242402315</v>
      </c>
      <c r="C42" s="272">
        <v>0.60622375458478928</v>
      </c>
      <c r="D42" s="272">
        <v>0.58588869869709015</v>
      </c>
      <c r="E42" s="272">
        <v>0.48772655427455902</v>
      </c>
      <c r="F42" s="272">
        <v>0.45126979239284992</v>
      </c>
      <c r="G42" s="272">
        <v>0.64973323605954647</v>
      </c>
      <c r="H42" s="272">
        <v>0.93578149034549296</v>
      </c>
      <c r="I42" s="272">
        <v>1.2489952879425099</v>
      </c>
      <c r="J42" s="273">
        <v>0.36897850222885609</v>
      </c>
      <c r="K42" s="272">
        <v>0.96104536205530167</v>
      </c>
      <c r="L42" s="272">
        <v>1.2827384285628796</v>
      </c>
      <c r="M42" s="272">
        <v>1.0511058382689953</v>
      </c>
      <c r="N42" s="272">
        <v>1.8038488924503326</v>
      </c>
      <c r="O42" s="272">
        <v>2.1601025015115738</v>
      </c>
      <c r="P42" s="272">
        <v>1.2219829759927101</v>
      </c>
      <c r="Q42" s="272">
        <v>1.4414957855971999</v>
      </c>
      <c r="R42" s="271"/>
      <c r="S42" s="270"/>
      <c r="T42" s="270"/>
    </row>
    <row r="43" spans="1:27" x14ac:dyDescent="0.3">
      <c r="A43" s="274" t="s">
        <v>1106</v>
      </c>
      <c r="B43" s="272">
        <v>0.91159138828516006</v>
      </c>
      <c r="C43" s="272">
        <v>1.7563942819833755</v>
      </c>
      <c r="D43" s="272">
        <v>2.448827400803566</v>
      </c>
      <c r="E43" s="272">
        <v>1.8925337120890617</v>
      </c>
      <c r="F43" s="272">
        <v>1.2362002395093441</v>
      </c>
      <c r="G43" s="272">
        <v>1.2731341645121574</v>
      </c>
      <c r="H43" s="272">
        <v>0.76422076076336298</v>
      </c>
      <c r="I43" s="272">
        <v>0.75370056781342099</v>
      </c>
      <c r="J43" s="273">
        <v>0.31797667033970356</v>
      </c>
      <c r="K43" s="272">
        <v>3.5031989216804504</v>
      </c>
      <c r="L43" s="272">
        <v>2.6273127645254135</v>
      </c>
      <c r="M43" s="272">
        <v>1.7066862434148788</v>
      </c>
      <c r="N43" s="272">
        <v>1.0191303677856922</v>
      </c>
      <c r="O43" s="272">
        <v>0.89241834357380867</v>
      </c>
      <c r="P43" s="272">
        <v>0.86162920702149803</v>
      </c>
      <c r="Q43" s="272">
        <v>0.94779875801740499</v>
      </c>
      <c r="R43" s="271"/>
      <c r="S43" s="270"/>
      <c r="T43" s="270"/>
    </row>
    <row r="44" spans="1:27" ht="3" customHeight="1" x14ac:dyDescent="0.3">
      <c r="A44" s="269"/>
      <c r="B44" s="269"/>
      <c r="C44" s="269"/>
      <c r="D44" s="269"/>
      <c r="E44" s="269"/>
      <c r="F44" s="269"/>
      <c r="G44" s="269"/>
      <c r="H44" s="269"/>
      <c r="I44" s="269"/>
      <c r="J44" s="269"/>
      <c r="K44" s="269"/>
      <c r="L44" s="269"/>
      <c r="M44" s="269"/>
      <c r="N44" s="269"/>
      <c r="O44" s="269"/>
      <c r="P44" s="269"/>
      <c r="Q44" s="269"/>
      <c r="AA44" s="268"/>
    </row>
    <row r="45" spans="1:27" ht="30" customHeight="1" x14ac:dyDescent="0.3">
      <c r="A45" s="482" t="s">
        <v>1105</v>
      </c>
      <c r="B45" s="482"/>
      <c r="C45" s="482"/>
      <c r="D45" s="482"/>
      <c r="E45" s="482"/>
      <c r="F45" s="482"/>
      <c r="G45" s="482"/>
      <c r="H45" s="482"/>
      <c r="I45" s="482"/>
      <c r="J45" s="482"/>
      <c r="K45" s="482"/>
      <c r="L45" s="482"/>
      <c r="M45" s="482"/>
      <c r="N45" s="482"/>
      <c r="O45" s="482"/>
      <c r="P45" s="482"/>
      <c r="Q45" s="368"/>
      <c r="AA45" s="266"/>
    </row>
    <row r="46" spans="1:27" ht="28.65" customHeight="1" x14ac:dyDescent="0.3">
      <c r="A46" s="463" t="s">
        <v>1104</v>
      </c>
      <c r="B46" s="463"/>
      <c r="C46" s="463"/>
      <c r="D46" s="463"/>
      <c r="E46" s="463"/>
      <c r="F46" s="463"/>
      <c r="G46" s="463"/>
      <c r="H46" s="463"/>
      <c r="I46" s="463"/>
      <c r="J46" s="463"/>
      <c r="K46" s="463"/>
      <c r="L46" s="463"/>
      <c r="M46" s="463"/>
      <c r="N46" s="463"/>
      <c r="O46" s="463"/>
      <c r="P46" s="463"/>
      <c r="Q46" s="365"/>
      <c r="R46" s="365"/>
      <c r="S46" s="365"/>
      <c r="T46" s="365"/>
      <c r="AA46" s="266"/>
    </row>
    <row r="47" spans="1:27" ht="15" customHeight="1" x14ac:dyDescent="0.3">
      <c r="AA47" s="266"/>
    </row>
    <row r="48" spans="1:27" ht="15" customHeight="1" x14ac:dyDescent="0.3">
      <c r="AA48" s="268"/>
    </row>
    <row r="49" spans="1:27" ht="15" customHeight="1" x14ac:dyDescent="0.3">
      <c r="AA49" s="266"/>
    </row>
    <row r="50" spans="1:27" x14ac:dyDescent="0.3">
      <c r="AA50" s="266"/>
    </row>
    <row r="51" spans="1:27" x14ac:dyDescent="0.3">
      <c r="AA51" s="268"/>
    </row>
    <row r="52" spans="1:27" x14ac:dyDescent="0.3">
      <c r="AA52" s="266"/>
    </row>
    <row r="53" spans="1:27" x14ac:dyDescent="0.3">
      <c r="AA53" s="266"/>
    </row>
    <row r="54" spans="1:27" x14ac:dyDescent="0.3">
      <c r="AA54" s="266"/>
    </row>
    <row r="55" spans="1:27" ht="28.65" customHeight="1" x14ac:dyDescent="0.3">
      <c r="A55" s="463"/>
      <c r="B55" s="463"/>
      <c r="C55" s="463"/>
      <c r="D55" s="463"/>
      <c r="E55" s="463"/>
      <c r="F55" s="463"/>
      <c r="G55" s="463"/>
      <c r="H55" s="463"/>
      <c r="I55" s="463"/>
      <c r="J55" s="463"/>
      <c r="K55" s="463"/>
      <c r="L55" s="463"/>
      <c r="M55" s="463"/>
      <c r="N55" s="463"/>
      <c r="O55" s="365"/>
      <c r="P55" s="365"/>
      <c r="Q55" s="365"/>
      <c r="AA55" s="266"/>
    </row>
    <row r="56" spans="1:27" x14ac:dyDescent="0.3">
      <c r="AA56" s="266"/>
    </row>
  </sheetData>
  <mergeCells count="6">
    <mergeCell ref="A55:N55"/>
    <mergeCell ref="A4:A5"/>
    <mergeCell ref="B4:G4"/>
    <mergeCell ref="J4:O4"/>
    <mergeCell ref="A45:P45"/>
    <mergeCell ref="A46:P46"/>
  </mergeCells>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7BD338-1392-4B2C-B359-85FCB3227112}">
  <sheetPr>
    <tabColor rgb="FF00B050"/>
  </sheetPr>
  <dimension ref="A1:K28"/>
  <sheetViews>
    <sheetView showWhiteSpace="0" view="pageLayout" zoomScaleNormal="100" workbookViewId="0">
      <selection activeCell="K19" sqref="K19"/>
    </sheetView>
  </sheetViews>
  <sheetFormatPr defaultColWidth="8.88671875" defaultRowHeight="14.4" x14ac:dyDescent="0.3"/>
  <cols>
    <col min="1" max="1" width="28" style="265" customWidth="1"/>
    <col min="2" max="8" width="9.5546875" style="265" customWidth="1"/>
    <col min="9" max="11" width="10.5546875" style="265" customWidth="1"/>
    <col min="12" max="12" width="8.88671875" style="265"/>
    <col min="13" max="13" width="10.5546875" style="265" customWidth="1"/>
    <col min="14" max="16384" width="8.88671875" style="265"/>
  </cols>
  <sheetData>
    <row r="1" spans="1:11" x14ac:dyDescent="0.3">
      <c r="A1" s="304" t="s">
        <v>12</v>
      </c>
      <c r="B1" s="304"/>
      <c r="C1" s="304"/>
      <c r="D1" s="304"/>
      <c r="E1" s="304"/>
      <c r="F1" s="304"/>
      <c r="G1" s="304"/>
      <c r="H1" s="304"/>
      <c r="I1" s="304"/>
      <c r="J1" s="304"/>
      <c r="K1" s="304"/>
    </row>
    <row r="2" spans="1:11" x14ac:dyDescent="0.3">
      <c r="A2" s="304" t="s">
        <v>1120</v>
      </c>
      <c r="B2" s="304"/>
      <c r="C2" s="304"/>
      <c r="D2" s="304"/>
      <c r="E2" s="304"/>
      <c r="F2" s="304"/>
      <c r="G2" s="304"/>
      <c r="H2" s="304"/>
      <c r="I2" s="304"/>
      <c r="J2" s="304"/>
      <c r="K2" s="304"/>
    </row>
    <row r="3" spans="1:11" x14ac:dyDescent="0.3">
      <c r="A3" s="307" t="s">
        <v>1119</v>
      </c>
      <c r="B3" s="307"/>
      <c r="C3" s="307"/>
      <c r="D3" s="307"/>
      <c r="E3" s="307"/>
      <c r="F3" s="307"/>
      <c r="G3" s="303"/>
      <c r="H3" s="303"/>
      <c r="I3" s="303"/>
      <c r="J3" s="303"/>
      <c r="K3" s="303"/>
    </row>
    <row r="4" spans="1:11" ht="18" customHeight="1" x14ac:dyDescent="0.3">
      <c r="A4" s="367"/>
      <c r="B4" s="367">
        <v>2015</v>
      </c>
      <c r="C4" s="367">
        <v>2016</v>
      </c>
      <c r="D4" s="367">
        <v>2017</v>
      </c>
      <c r="E4" s="367">
        <v>2018</v>
      </c>
      <c r="F4" s="164">
        <v>2019</v>
      </c>
      <c r="G4" s="164">
        <v>2020</v>
      </c>
      <c r="H4" s="164">
        <v>2021</v>
      </c>
      <c r="I4" s="164">
        <v>2022</v>
      </c>
    </row>
    <row r="5" spans="1:11" ht="3.6" customHeight="1" x14ac:dyDescent="0.3">
      <c r="B5" s="295"/>
      <c r="C5" s="295"/>
      <c r="D5" s="295"/>
      <c r="E5" s="295"/>
      <c r="F5" s="295"/>
      <c r="G5" s="295"/>
      <c r="H5" s="295"/>
      <c r="I5" s="295"/>
    </row>
    <row r="6" spans="1:11" ht="15" customHeight="1" x14ac:dyDescent="0.3">
      <c r="A6" s="264" t="s">
        <v>1112</v>
      </c>
      <c r="B6" s="275">
        <v>70.039871215820313</v>
      </c>
      <c r="C6" s="275">
        <v>85.323661804199219</v>
      </c>
      <c r="D6" s="275">
        <v>83.337066650390625</v>
      </c>
      <c r="E6" s="275">
        <v>92.376411437988281</v>
      </c>
      <c r="F6" s="275">
        <v>109.56533813476563</v>
      </c>
      <c r="G6" s="275">
        <v>126.41107940673828</v>
      </c>
      <c r="H6" s="275">
        <v>134.789559826257</v>
      </c>
      <c r="I6" s="275">
        <v>119.74655701670601</v>
      </c>
      <c r="J6" s="345"/>
      <c r="K6" s="270"/>
    </row>
    <row r="7" spans="1:11" x14ac:dyDescent="0.3">
      <c r="A7" s="277" t="s">
        <v>68</v>
      </c>
      <c r="B7" s="275">
        <v>54.333724975585938</v>
      </c>
      <c r="C7" s="275">
        <v>66.487312316894531</v>
      </c>
      <c r="D7" s="275">
        <v>61.562763214111328</v>
      </c>
      <c r="E7" s="275">
        <v>67.798248291015625</v>
      </c>
      <c r="F7" s="275">
        <v>81.013114929199219</v>
      </c>
      <c r="G7" s="275">
        <v>135.68922424316406</v>
      </c>
      <c r="H7" s="275">
        <v>105.055111685813</v>
      </c>
      <c r="I7" s="275">
        <v>88.789003852654801</v>
      </c>
      <c r="J7" s="345"/>
      <c r="K7" s="270"/>
    </row>
    <row r="8" spans="1:11" ht="15" customHeight="1" x14ac:dyDescent="0.3">
      <c r="A8" s="274" t="s">
        <v>70</v>
      </c>
      <c r="B8" s="272">
        <v>22.265851974487305</v>
      </c>
      <c r="C8" s="272">
        <v>21.50859260559082</v>
      </c>
      <c r="D8" s="272">
        <v>23.381410598754883</v>
      </c>
      <c r="E8" s="272">
        <v>21.168281555175781</v>
      </c>
      <c r="F8" s="272">
        <v>26.667732238769531</v>
      </c>
      <c r="G8" s="272">
        <v>41.769393920898438</v>
      </c>
      <c r="H8" s="272">
        <v>44.890936358187197</v>
      </c>
      <c r="I8" s="272">
        <v>31.434828529005301</v>
      </c>
      <c r="J8" s="345"/>
      <c r="K8" s="270"/>
    </row>
    <row r="9" spans="1:11" x14ac:dyDescent="0.3">
      <c r="A9" s="274" t="s">
        <v>72</v>
      </c>
      <c r="B9" s="272">
        <v>223.26918029785156</v>
      </c>
      <c r="C9" s="272">
        <v>248.83186340332031</v>
      </c>
      <c r="D9" s="272">
        <v>238.05778503417969</v>
      </c>
      <c r="E9" s="272">
        <v>266.035888671875</v>
      </c>
      <c r="F9" s="272">
        <v>375.96096801757813</v>
      </c>
      <c r="G9" s="272">
        <v>391.65518188476563</v>
      </c>
      <c r="H9" s="272">
        <v>355.07408560113703</v>
      </c>
      <c r="I9" s="272">
        <v>355.604542285972</v>
      </c>
      <c r="J9" s="345"/>
      <c r="K9" s="270"/>
    </row>
    <row r="10" spans="1:11" x14ac:dyDescent="0.3">
      <c r="A10" s="274" t="s">
        <v>74</v>
      </c>
      <c r="B10" s="272">
        <v>193.8856201171875</v>
      </c>
      <c r="C10" s="272">
        <v>370.870361328125</v>
      </c>
      <c r="D10" s="272">
        <v>275.120361328125</v>
      </c>
      <c r="E10" s="272">
        <v>446.22860717773438</v>
      </c>
      <c r="F10" s="272">
        <v>132.48765563964844</v>
      </c>
      <c r="G10" s="272">
        <v>614.892333984375</v>
      </c>
      <c r="H10" s="272">
        <v>340.24495524182402</v>
      </c>
      <c r="I10" s="272">
        <v>1193.5509121565999</v>
      </c>
      <c r="J10" s="345"/>
      <c r="K10" s="270"/>
    </row>
    <row r="11" spans="1:11" x14ac:dyDescent="0.3">
      <c r="A11" s="277" t="s">
        <v>1111</v>
      </c>
      <c r="B11" s="275">
        <v>50.861541748046875</v>
      </c>
      <c r="C11" s="275">
        <v>48.145347595214844</v>
      </c>
      <c r="D11" s="275">
        <v>52.109737396240234</v>
      </c>
      <c r="E11" s="275">
        <v>53.583705902099609</v>
      </c>
      <c r="F11" s="275">
        <v>60.074897766113281</v>
      </c>
      <c r="G11" s="275">
        <v>63.764690399169922</v>
      </c>
      <c r="H11" s="275">
        <v>78.868412112726304</v>
      </c>
      <c r="I11" s="275">
        <v>70.400381947494793</v>
      </c>
      <c r="J11" s="345"/>
      <c r="K11" s="270"/>
    </row>
    <row r="12" spans="1:11" x14ac:dyDescent="0.3">
      <c r="A12" s="274" t="s">
        <v>78</v>
      </c>
      <c r="B12" s="272">
        <v>45.228404998779297</v>
      </c>
      <c r="C12" s="272">
        <v>44.181880950927734</v>
      </c>
      <c r="D12" s="272">
        <v>47.037620544433594</v>
      </c>
      <c r="E12" s="272">
        <v>52.643428802490234</v>
      </c>
      <c r="F12" s="272">
        <v>56.381526947021484</v>
      </c>
      <c r="G12" s="272">
        <v>52.747165679931641</v>
      </c>
      <c r="H12" s="272">
        <v>77.356496173053102</v>
      </c>
      <c r="I12" s="272">
        <v>60.810410389506202</v>
      </c>
      <c r="J12" s="345"/>
      <c r="K12" s="270"/>
    </row>
    <row r="13" spans="1:11" x14ac:dyDescent="0.3">
      <c r="A13" s="274" t="s">
        <v>136</v>
      </c>
      <c r="B13" s="272">
        <v>62.065567016601563</v>
      </c>
      <c r="C13" s="272">
        <v>56.749565124511719</v>
      </c>
      <c r="D13" s="272">
        <v>60.743667602539063</v>
      </c>
      <c r="E13" s="272">
        <v>55.355930328369141</v>
      </c>
      <c r="F13" s="272">
        <v>66.190216064453125</v>
      </c>
      <c r="G13" s="272">
        <v>76.691230773925781</v>
      </c>
      <c r="H13" s="272">
        <v>83.139308359128904</v>
      </c>
      <c r="I13" s="272">
        <v>81.272257500002397</v>
      </c>
      <c r="J13" s="345"/>
      <c r="K13" s="270"/>
    </row>
    <row r="14" spans="1:11" x14ac:dyDescent="0.3">
      <c r="A14" s="274" t="s">
        <v>1110</v>
      </c>
      <c r="B14" s="272">
        <v>34.029888153076172</v>
      </c>
      <c r="C14" s="272">
        <v>29.28509521484375</v>
      </c>
      <c r="D14" s="272">
        <v>24.793586730957031</v>
      </c>
      <c r="E14" s="272">
        <v>47.691055297851563</v>
      </c>
      <c r="F14" s="272">
        <v>40.737598419189453</v>
      </c>
      <c r="G14" s="272">
        <v>46.434024810791016</v>
      </c>
      <c r="H14" s="272">
        <v>42.928544867391203</v>
      </c>
      <c r="I14" s="272">
        <v>38.028098542473401</v>
      </c>
      <c r="J14" s="345"/>
      <c r="K14" s="270"/>
    </row>
    <row r="15" spans="1:11" x14ac:dyDescent="0.3">
      <c r="A15" s="277" t="s">
        <v>83</v>
      </c>
      <c r="B15" s="275">
        <v>258.69586181640625</v>
      </c>
      <c r="C15" s="275">
        <v>297.85733032226563</v>
      </c>
      <c r="D15" s="275">
        <v>276.38308715820313</v>
      </c>
      <c r="E15" s="275">
        <v>303.35610961914063</v>
      </c>
      <c r="F15" s="275">
        <v>416.484619140625</v>
      </c>
      <c r="G15" s="275">
        <v>349.80972290039063</v>
      </c>
      <c r="H15" s="275">
        <v>415.49066059355101</v>
      </c>
      <c r="I15" s="275">
        <v>435.655704178007</v>
      </c>
      <c r="J15" s="345"/>
      <c r="K15" s="270"/>
    </row>
    <row r="16" spans="1:11" x14ac:dyDescent="0.3">
      <c r="A16" s="274" t="s">
        <v>87</v>
      </c>
      <c r="B16" s="272">
        <v>228.49298095703125</v>
      </c>
      <c r="C16" s="272">
        <v>302.7557373046875</v>
      </c>
      <c r="D16" s="272">
        <v>292.30767822265625</v>
      </c>
      <c r="E16" s="272">
        <v>260.546630859375</v>
      </c>
      <c r="F16" s="272">
        <v>419.30886840820313</v>
      </c>
      <c r="G16" s="272">
        <v>337.54251098632813</v>
      </c>
      <c r="H16" s="272">
        <v>396.55820748325601</v>
      </c>
      <c r="I16" s="272">
        <v>411.02103562443</v>
      </c>
      <c r="J16" s="345"/>
      <c r="K16" s="270"/>
    </row>
    <row r="17" spans="1:11" x14ac:dyDescent="0.3">
      <c r="A17" s="274" t="s">
        <v>85</v>
      </c>
      <c r="B17" s="272">
        <v>280.8814697265625</v>
      </c>
      <c r="C17" s="272">
        <v>293.38211059570313</v>
      </c>
      <c r="D17" s="272">
        <v>255.68309020996094</v>
      </c>
      <c r="E17" s="272">
        <v>349.37789916992188</v>
      </c>
      <c r="F17" s="272">
        <v>412.46371459960938</v>
      </c>
      <c r="G17" s="272">
        <v>364.962646484375</v>
      </c>
      <c r="H17" s="272">
        <v>436.854973165682</v>
      </c>
      <c r="I17" s="272">
        <v>466.07569345298498</v>
      </c>
      <c r="J17" s="345"/>
      <c r="K17" s="270"/>
    </row>
    <row r="18" spans="1:11" x14ac:dyDescent="0.3">
      <c r="A18" s="277" t="s">
        <v>29</v>
      </c>
      <c r="B18" s="275">
        <v>90.083770751953125</v>
      </c>
      <c r="C18" s="275">
        <v>195.43580627441406</v>
      </c>
      <c r="D18" s="275">
        <v>213.63134765625</v>
      </c>
      <c r="E18" s="275">
        <v>241.04135131835938</v>
      </c>
      <c r="F18" s="275">
        <v>269.95480346679688</v>
      </c>
      <c r="G18" s="275">
        <v>246.70555114746094</v>
      </c>
      <c r="H18" s="275">
        <v>270.96086980089399</v>
      </c>
      <c r="I18" s="275">
        <v>185.701814705348</v>
      </c>
      <c r="J18" s="345"/>
      <c r="K18" s="270"/>
    </row>
    <row r="19" spans="1:11" x14ac:dyDescent="0.3">
      <c r="A19" s="274" t="s">
        <v>1118</v>
      </c>
      <c r="B19" s="272">
        <v>134.69488525390625</v>
      </c>
      <c r="C19" s="272">
        <v>54.493209838867188</v>
      </c>
      <c r="D19" s="272">
        <v>26.777885437011719</v>
      </c>
      <c r="E19" s="272">
        <v>38.294200897216797</v>
      </c>
      <c r="F19" s="272">
        <v>70.963592529296875</v>
      </c>
      <c r="G19" s="272">
        <v>93.510597229003906</v>
      </c>
      <c r="H19" s="272">
        <v>181.44282161245101</v>
      </c>
      <c r="I19" s="272">
        <v>70.153336003780296</v>
      </c>
      <c r="J19" s="345"/>
      <c r="K19" s="270"/>
    </row>
    <row r="20" spans="1:11" x14ac:dyDescent="0.3">
      <c r="A20" s="274" t="s">
        <v>1108</v>
      </c>
      <c r="B20" s="272">
        <v>196.69427490234375</v>
      </c>
      <c r="C20" s="272">
        <v>457.522705078125</v>
      </c>
      <c r="D20" s="272">
        <v>678.7529296875</v>
      </c>
      <c r="E20" s="272">
        <v>576.6015625</v>
      </c>
      <c r="F20" s="272">
        <v>486.47613525390625</v>
      </c>
      <c r="G20" s="272">
        <v>791.039306640625</v>
      </c>
      <c r="H20" s="272">
        <v>496.70166357632797</v>
      </c>
      <c r="I20" s="272">
        <v>400.81076477662202</v>
      </c>
      <c r="J20" s="345"/>
      <c r="K20" s="270"/>
    </row>
    <row r="21" spans="1:11" x14ac:dyDescent="0.3">
      <c r="A21" s="274" t="s">
        <v>1107</v>
      </c>
      <c r="B21" s="272">
        <v>124.89283752441406</v>
      </c>
      <c r="C21" s="272">
        <v>135.263427734375</v>
      </c>
      <c r="D21" s="272">
        <v>182.457275390625</v>
      </c>
      <c r="E21" s="272">
        <v>199.08161926269531</v>
      </c>
      <c r="F21" s="272">
        <v>437.962646484375</v>
      </c>
      <c r="G21" s="272">
        <v>420.26617431640625</v>
      </c>
      <c r="H21" s="272">
        <v>176.01389763375801</v>
      </c>
      <c r="I21" s="272">
        <v>138.20240872462099</v>
      </c>
      <c r="J21" s="345"/>
      <c r="K21" s="270"/>
    </row>
    <row r="22" spans="1:11" x14ac:dyDescent="0.3">
      <c r="A22" s="274" t="s">
        <v>1106</v>
      </c>
      <c r="B22" s="272">
        <v>24.430952072143555</v>
      </c>
      <c r="C22" s="272">
        <v>170.18145751953125</v>
      </c>
      <c r="D22" s="272">
        <v>89.411170959472656</v>
      </c>
      <c r="E22" s="272">
        <v>83.305015563964844</v>
      </c>
      <c r="F22" s="272">
        <v>90.326278686523438</v>
      </c>
      <c r="G22" s="272">
        <v>88.609329223632813</v>
      </c>
      <c r="H22" s="272">
        <v>151.96999023144301</v>
      </c>
      <c r="I22" s="272">
        <v>150.58451972055599</v>
      </c>
      <c r="J22" s="345"/>
      <c r="K22" s="270"/>
    </row>
    <row r="23" spans="1:11" ht="3.6" customHeight="1" x14ac:dyDescent="0.3">
      <c r="A23" s="269"/>
      <c r="B23" s="269"/>
      <c r="C23" s="269"/>
      <c r="D23" s="269"/>
      <c r="E23" s="269"/>
      <c r="F23" s="269"/>
      <c r="G23" s="269"/>
      <c r="H23" s="269"/>
      <c r="I23" s="269"/>
    </row>
    <row r="24" spans="1:11" ht="28.5" customHeight="1" x14ac:dyDescent="0.3">
      <c r="A24" s="467" t="s">
        <v>1105</v>
      </c>
      <c r="B24" s="467"/>
      <c r="C24" s="467"/>
      <c r="D24" s="467"/>
      <c r="E24" s="467"/>
      <c r="F24" s="467"/>
      <c r="G24" s="467"/>
      <c r="H24" s="467"/>
    </row>
    <row r="25" spans="1:11" ht="28.65" customHeight="1" x14ac:dyDescent="0.3">
      <c r="A25" s="468" t="s">
        <v>1117</v>
      </c>
      <c r="B25" s="468"/>
      <c r="C25" s="468"/>
      <c r="D25" s="468"/>
      <c r="E25" s="468"/>
      <c r="F25" s="468"/>
      <c r="G25" s="468"/>
      <c r="H25" s="468"/>
    </row>
    <row r="28" spans="1:11" x14ac:dyDescent="0.3">
      <c r="C28" s="306"/>
    </row>
  </sheetData>
  <mergeCells count="2">
    <mergeCell ref="A24:H24"/>
    <mergeCell ref="A25:H25"/>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7DDB6A-A770-45FC-81B2-55C830BA79CA}">
  <sheetPr>
    <tabColor rgb="FF00B050"/>
  </sheetPr>
  <dimension ref="A1:G34"/>
  <sheetViews>
    <sheetView view="pageLayout" zoomScaleNormal="100" workbookViewId="0">
      <selection activeCell="D14" sqref="D14"/>
    </sheetView>
  </sheetViews>
  <sheetFormatPr defaultColWidth="8.88671875" defaultRowHeight="14.4" x14ac:dyDescent="0.3"/>
  <cols>
    <col min="1" max="1" width="31.88671875" style="345" customWidth="1"/>
    <col min="2" max="4" width="19.109375" style="345" customWidth="1"/>
    <col min="5" max="5" width="6.44140625" style="345" customWidth="1"/>
    <col min="6" max="6" width="19.44140625" style="345" bestFit="1" customWidth="1"/>
    <col min="7" max="7" width="19.44140625" style="345" customWidth="1"/>
    <col min="8" max="9" width="23" style="345" customWidth="1"/>
    <col min="10" max="10" width="20.44140625" style="345" bestFit="1" customWidth="1"/>
    <col min="11" max="11" width="11.5546875" style="345" bestFit="1" customWidth="1"/>
    <col min="12" max="16384" width="8.88671875" style="345"/>
  </cols>
  <sheetData>
    <row r="1" spans="1:7" x14ac:dyDescent="0.3">
      <c r="A1" s="304" t="s">
        <v>1132</v>
      </c>
    </row>
    <row r="2" spans="1:7" x14ac:dyDescent="0.3">
      <c r="A2" s="304" t="s">
        <v>1131</v>
      </c>
      <c r="F2" s="194"/>
      <c r="G2" s="194"/>
    </row>
    <row r="3" spans="1:7" x14ac:dyDescent="0.3">
      <c r="A3" s="303" t="s">
        <v>1213</v>
      </c>
      <c r="B3" s="42"/>
      <c r="C3" s="42"/>
      <c r="D3" s="42"/>
    </row>
    <row r="4" spans="1:7" ht="18" customHeight="1" x14ac:dyDescent="0.3">
      <c r="A4" s="464"/>
      <c r="B4" s="311" t="s">
        <v>1130</v>
      </c>
      <c r="C4" s="476" t="s">
        <v>1129</v>
      </c>
      <c r="D4" s="477"/>
    </row>
    <row r="5" spans="1:7" ht="18" customHeight="1" x14ac:dyDescent="0.3">
      <c r="A5" s="466"/>
      <c r="B5" s="478" t="s">
        <v>1128</v>
      </c>
      <c r="C5" s="479"/>
      <c r="D5" s="369" t="s">
        <v>1127</v>
      </c>
    </row>
    <row r="6" spans="1:7" ht="3.6" customHeight="1" x14ac:dyDescent="0.3">
      <c r="B6" s="308"/>
      <c r="C6" s="308"/>
      <c r="D6" s="308"/>
    </row>
    <row r="7" spans="1:7" ht="15" customHeight="1" x14ac:dyDescent="0.3">
      <c r="A7" s="264" t="s">
        <v>1079</v>
      </c>
      <c r="B7" s="275">
        <v>28.821738360767601</v>
      </c>
      <c r="C7" s="275">
        <v>1859.10109042773</v>
      </c>
      <c r="D7" s="275">
        <v>64.503433733142103</v>
      </c>
    </row>
    <row r="8" spans="1:7" x14ac:dyDescent="0.3">
      <c r="A8" s="277" t="s">
        <v>68</v>
      </c>
      <c r="B8" s="275">
        <v>6.5446942769716996</v>
      </c>
      <c r="C8" s="275">
        <v>335.30973206048799</v>
      </c>
      <c r="D8" s="275">
        <v>51.2338266495222</v>
      </c>
    </row>
    <row r="9" spans="1:7" ht="15" customHeight="1" x14ac:dyDescent="0.3">
      <c r="A9" s="274" t="s">
        <v>70</v>
      </c>
      <c r="B9" s="272">
        <v>5.9918039922129003</v>
      </c>
      <c r="C9" s="272">
        <v>147.86627958645499</v>
      </c>
      <c r="D9" s="272">
        <v>24.678090234364401</v>
      </c>
    </row>
    <row r="10" spans="1:7" x14ac:dyDescent="0.3">
      <c r="A10" s="274" t="s">
        <v>72</v>
      </c>
      <c r="B10" s="272">
        <v>0.54311436947900105</v>
      </c>
      <c r="C10" s="272">
        <v>156.125582242474</v>
      </c>
      <c r="D10" s="272">
        <v>287.463545463255</v>
      </c>
    </row>
    <row r="11" spans="1:7" x14ac:dyDescent="0.3">
      <c r="A11" s="274" t="s">
        <v>74</v>
      </c>
      <c r="B11" s="272">
        <v>9.7759152798025592E-3</v>
      </c>
      <c r="C11" s="272">
        <v>31.317870231559802</v>
      </c>
      <c r="D11" s="272">
        <v>3203.5742265753602</v>
      </c>
    </row>
    <row r="12" spans="1:7" x14ac:dyDescent="0.3">
      <c r="A12" s="277" t="s">
        <v>1111</v>
      </c>
      <c r="B12" s="275">
        <v>20.508074101555199</v>
      </c>
      <c r="C12" s="275">
        <v>1146.1151701761301</v>
      </c>
      <c r="D12" s="275">
        <v>55.886045881276701</v>
      </c>
    </row>
    <row r="13" spans="1:7" x14ac:dyDescent="0.3">
      <c r="A13" s="274" t="s">
        <v>78</v>
      </c>
      <c r="B13" s="272">
        <v>9.2090289552965601</v>
      </c>
      <c r="C13" s="272">
        <v>414.96874052688997</v>
      </c>
      <c r="D13" s="272">
        <v>45.061074575970501</v>
      </c>
    </row>
    <row r="14" spans="1:7" x14ac:dyDescent="0.3">
      <c r="A14" s="274" t="s">
        <v>136</v>
      </c>
      <c r="B14" s="272">
        <v>10.546532056026599</v>
      </c>
      <c r="C14" s="272">
        <v>708.62745898051003</v>
      </c>
      <c r="D14" s="272">
        <v>67.190566075753495</v>
      </c>
    </row>
    <row r="15" spans="1:7" x14ac:dyDescent="0.3">
      <c r="A15" s="274" t="s">
        <v>1110</v>
      </c>
      <c r="B15" s="272">
        <v>0.75251309023197099</v>
      </c>
      <c r="C15" s="272">
        <v>22.518970668734202</v>
      </c>
      <c r="D15" s="272">
        <v>29.925021851503502</v>
      </c>
    </row>
    <row r="16" spans="1:7" x14ac:dyDescent="0.3">
      <c r="A16" s="277" t="s">
        <v>83</v>
      </c>
      <c r="B16" s="275">
        <v>0.90372011222845505</v>
      </c>
      <c r="C16" s="275">
        <v>282.10356854350601</v>
      </c>
      <c r="D16" s="275">
        <v>312.15811701686698</v>
      </c>
    </row>
    <row r="17" spans="1:4" x14ac:dyDescent="0.3">
      <c r="A17" s="274" t="s">
        <v>87</v>
      </c>
      <c r="B17" s="272">
        <v>0.71529304749016298</v>
      </c>
      <c r="C17" s="272">
        <v>181.08001099880099</v>
      </c>
      <c r="D17" s="272">
        <v>253.154999386865</v>
      </c>
    </row>
    <row r="18" spans="1:4" x14ac:dyDescent="0.3">
      <c r="A18" s="274" t="s">
        <v>85</v>
      </c>
      <c r="B18" s="272">
        <v>0.18842706473829199</v>
      </c>
      <c r="C18" s="272">
        <v>101.023557544705</v>
      </c>
      <c r="D18" s="272">
        <v>536.14143851902395</v>
      </c>
    </row>
    <row r="19" spans="1:4" x14ac:dyDescent="0.3">
      <c r="A19" s="277" t="s">
        <v>29</v>
      </c>
      <c r="B19" s="275">
        <v>0.86524987001222697</v>
      </c>
      <c r="C19" s="275">
        <v>95.5726196476014</v>
      </c>
      <c r="D19" s="275">
        <v>110.456670332988</v>
      </c>
    </row>
    <row r="20" spans="1:4" x14ac:dyDescent="0.3">
      <c r="A20" s="274" t="s">
        <v>1126</v>
      </c>
      <c r="B20" s="272">
        <v>0.190088610864174</v>
      </c>
      <c r="C20" s="272">
        <v>12.569207626391099</v>
      </c>
      <c r="D20" s="272">
        <v>66.122886422544696</v>
      </c>
    </row>
    <row r="21" spans="1:4" x14ac:dyDescent="0.3">
      <c r="A21" s="274" t="s">
        <v>1108</v>
      </c>
      <c r="B21" s="272">
        <v>0.127737959109546</v>
      </c>
      <c r="C21" s="272">
        <v>31.2436824007906</v>
      </c>
      <c r="D21" s="272">
        <v>244.59199613480899</v>
      </c>
    </row>
    <row r="22" spans="1:4" x14ac:dyDescent="0.3">
      <c r="A22" s="274" t="s">
        <v>1107</v>
      </c>
      <c r="B22" s="272">
        <v>0.38360946907863802</v>
      </c>
      <c r="C22" s="272">
        <v>33.5052058066331</v>
      </c>
      <c r="D22" s="272">
        <v>87.341967566928503</v>
      </c>
    </row>
    <row r="23" spans="1:4" x14ac:dyDescent="0.3">
      <c r="A23" s="274" t="s">
        <v>1125</v>
      </c>
      <c r="B23" s="272">
        <v>0.16381383095986801</v>
      </c>
      <c r="C23" s="272">
        <v>18.254523813786601</v>
      </c>
      <c r="D23" s="272">
        <v>111.434570004402</v>
      </c>
    </row>
    <row r="24" spans="1:4" ht="3.6" customHeight="1" x14ac:dyDescent="0.3">
      <c r="A24" s="42"/>
      <c r="B24" s="42"/>
      <c r="C24" s="42"/>
      <c r="D24" s="42"/>
    </row>
    <row r="25" spans="1:4" ht="3.6" customHeight="1" x14ac:dyDescent="0.3"/>
    <row r="26" spans="1:4" ht="14.25" customHeight="1" x14ac:dyDescent="0.3">
      <c r="A26" s="480" t="s">
        <v>1124</v>
      </c>
      <c r="B26" s="480"/>
      <c r="C26" s="480"/>
      <c r="D26" s="480"/>
    </row>
    <row r="27" spans="1:4" ht="28.65" customHeight="1" x14ac:dyDescent="0.3">
      <c r="A27" s="480" t="s">
        <v>1123</v>
      </c>
      <c r="B27" s="480"/>
      <c r="C27" s="480"/>
      <c r="D27" s="480"/>
    </row>
    <row r="28" spans="1:4" ht="29.1" customHeight="1" x14ac:dyDescent="0.3">
      <c r="A28" s="480" t="s">
        <v>1122</v>
      </c>
      <c r="B28" s="480"/>
      <c r="C28" s="480"/>
      <c r="D28" s="480"/>
    </row>
    <row r="29" spans="1:4" ht="28.5" customHeight="1" x14ac:dyDescent="0.3">
      <c r="A29" s="475" t="s">
        <v>1121</v>
      </c>
      <c r="B29" s="475"/>
      <c r="C29" s="475"/>
      <c r="D29" s="475"/>
    </row>
    <row r="34" spans="2:3" x14ac:dyDescent="0.3">
      <c r="B34" s="194"/>
      <c r="C34" s="194"/>
    </row>
  </sheetData>
  <mergeCells count="7">
    <mergeCell ref="A29:D29"/>
    <mergeCell ref="A4:A5"/>
    <mergeCell ref="C4:D4"/>
    <mergeCell ref="B5:C5"/>
    <mergeCell ref="A26:D26"/>
    <mergeCell ref="A27:D27"/>
    <mergeCell ref="A28:D28"/>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AC558-9EEB-4B5C-815A-3566352178B3}">
  <sheetPr>
    <tabColor rgb="FF00B050"/>
  </sheetPr>
  <dimension ref="A1:F29"/>
  <sheetViews>
    <sheetView view="pageLayout" zoomScaleNormal="100" workbookViewId="0"/>
  </sheetViews>
  <sheetFormatPr defaultColWidth="8.88671875" defaultRowHeight="14.4" x14ac:dyDescent="0.3"/>
  <cols>
    <col min="1" max="1" width="31.88671875" style="345" customWidth="1"/>
    <col min="2" max="4" width="19.109375" style="345" customWidth="1"/>
    <col min="5" max="5" width="6.44140625" style="345" customWidth="1"/>
    <col min="6" max="6" width="19.44140625" style="345" bestFit="1" customWidth="1"/>
    <col min="7" max="8" width="23" style="345" customWidth="1"/>
    <col min="9" max="9" width="20.44140625" style="345" bestFit="1" customWidth="1"/>
    <col min="10" max="10" width="11.5546875" style="345" bestFit="1" customWidth="1"/>
    <col min="11" max="11" width="9.44140625" style="345" customWidth="1"/>
    <col min="12" max="12" width="8" style="345" customWidth="1"/>
    <col min="13" max="13" width="7.88671875" style="345" customWidth="1"/>
    <col min="14" max="16384" width="8.88671875" style="345"/>
  </cols>
  <sheetData>
    <row r="1" spans="1:6" x14ac:dyDescent="0.3">
      <c r="A1" s="304" t="s">
        <v>1133</v>
      </c>
    </row>
    <row r="2" spans="1:6" x14ac:dyDescent="0.3">
      <c r="A2" s="304" t="s">
        <v>1131</v>
      </c>
      <c r="F2" s="194"/>
    </row>
    <row r="3" spans="1:6" x14ac:dyDescent="0.3">
      <c r="A3" s="303" t="s">
        <v>1214</v>
      </c>
      <c r="B3" s="42"/>
      <c r="C3" s="42"/>
      <c r="D3" s="42"/>
    </row>
    <row r="4" spans="1:6" ht="18" customHeight="1" x14ac:dyDescent="0.3">
      <c r="A4" s="464"/>
      <c r="B4" s="311" t="s">
        <v>1130</v>
      </c>
      <c r="C4" s="476" t="s">
        <v>1129</v>
      </c>
      <c r="D4" s="477"/>
    </row>
    <row r="5" spans="1:6" ht="18" customHeight="1" x14ac:dyDescent="0.3">
      <c r="A5" s="466"/>
      <c r="B5" s="478" t="s">
        <v>1128</v>
      </c>
      <c r="C5" s="479"/>
      <c r="D5" s="369" t="s">
        <v>1127</v>
      </c>
    </row>
    <row r="6" spans="1:6" ht="3.6" customHeight="1" x14ac:dyDescent="0.3">
      <c r="B6" s="317"/>
      <c r="C6" s="317"/>
      <c r="D6" s="317"/>
    </row>
    <row r="7" spans="1:6" ht="15" customHeight="1" x14ac:dyDescent="0.3">
      <c r="A7" s="264" t="s">
        <v>1079</v>
      </c>
      <c r="B7" s="315" t="s">
        <v>42</v>
      </c>
      <c r="C7" s="315" t="s">
        <v>42</v>
      </c>
      <c r="D7" s="314" t="s">
        <v>42</v>
      </c>
      <c r="E7" s="316"/>
    </row>
    <row r="8" spans="1:6" x14ac:dyDescent="0.3">
      <c r="A8" s="277" t="s">
        <v>68</v>
      </c>
      <c r="B8" s="275">
        <v>22.707493195068398</v>
      </c>
      <c r="C8" s="275">
        <v>18.036121531365598</v>
      </c>
      <c r="D8" s="314" t="s">
        <v>42</v>
      </c>
      <c r="E8" s="316"/>
    </row>
    <row r="9" spans="1:6" ht="15" customHeight="1" x14ac:dyDescent="0.3">
      <c r="A9" s="274" t="s">
        <v>70</v>
      </c>
      <c r="B9" s="272">
        <v>20.789183210298699</v>
      </c>
      <c r="C9" s="272">
        <v>7.9536438522788702</v>
      </c>
      <c r="D9" s="314" t="s">
        <v>42</v>
      </c>
      <c r="E9" s="313"/>
      <c r="F9" s="194"/>
    </row>
    <row r="10" spans="1:6" x14ac:dyDescent="0.3">
      <c r="A10" s="274" t="s">
        <v>72</v>
      </c>
      <c r="B10" s="272">
        <v>1.8843914363551899</v>
      </c>
      <c r="C10" s="272">
        <v>8.3979070878041195</v>
      </c>
      <c r="D10" s="314" t="s">
        <v>42</v>
      </c>
      <c r="E10" s="313"/>
    </row>
    <row r="11" spans="1:6" x14ac:dyDescent="0.3">
      <c r="A11" s="274" t="s">
        <v>74</v>
      </c>
      <c r="B11" s="272">
        <v>3.3918548414517698E-2</v>
      </c>
      <c r="C11" s="272">
        <v>1.6845705912826101</v>
      </c>
      <c r="D11" s="314" t="s">
        <v>42</v>
      </c>
      <c r="E11" s="313"/>
    </row>
    <row r="12" spans="1:6" x14ac:dyDescent="0.3">
      <c r="A12" s="277" t="s">
        <v>1111</v>
      </c>
      <c r="B12" s="275">
        <v>71.154882626618303</v>
      </c>
      <c r="C12" s="275">
        <v>61.648889136654901</v>
      </c>
      <c r="D12" s="314" t="s">
        <v>42</v>
      </c>
      <c r="E12" s="316"/>
    </row>
    <row r="13" spans="1:6" x14ac:dyDescent="0.3">
      <c r="A13" s="274" t="s">
        <v>78</v>
      </c>
      <c r="B13" s="272">
        <v>31.9516777233395</v>
      </c>
      <c r="C13" s="272">
        <v>22.320934706752102</v>
      </c>
      <c r="D13" s="314" t="s">
        <v>42</v>
      </c>
      <c r="E13" s="313"/>
    </row>
    <row r="14" spans="1:6" x14ac:dyDescent="0.3">
      <c r="A14" s="274" t="s">
        <v>136</v>
      </c>
      <c r="B14" s="272">
        <v>36.5922829636906</v>
      </c>
      <c r="C14" s="272">
        <v>38.116671687684999</v>
      </c>
      <c r="D14" s="314" t="s">
        <v>42</v>
      </c>
      <c r="E14" s="313"/>
    </row>
    <row r="15" spans="1:6" x14ac:dyDescent="0.3">
      <c r="A15" s="274" t="s">
        <v>1110</v>
      </c>
      <c r="B15" s="272">
        <v>2.61092193958814</v>
      </c>
      <c r="C15" s="272">
        <v>1.2112827422178101</v>
      </c>
      <c r="D15" s="314" t="s">
        <v>42</v>
      </c>
      <c r="E15" s="313"/>
    </row>
    <row r="16" spans="1:6" x14ac:dyDescent="0.3">
      <c r="A16" s="277" t="s">
        <v>83</v>
      </c>
      <c r="B16" s="275">
        <v>3.1355503298115002</v>
      </c>
      <c r="C16" s="275">
        <v>15.174191978909599</v>
      </c>
      <c r="D16" s="314" t="s">
        <v>42</v>
      </c>
      <c r="E16" s="316"/>
    </row>
    <row r="17" spans="1:5" x14ac:dyDescent="0.3">
      <c r="A17" s="274" t="s">
        <v>87</v>
      </c>
      <c r="B17" s="272">
        <v>2.4817831545644302</v>
      </c>
      <c r="C17" s="272">
        <v>9.7401917481065805</v>
      </c>
      <c r="D17" s="314" t="s">
        <v>42</v>
      </c>
      <c r="E17" s="313"/>
    </row>
    <row r="18" spans="1:5" x14ac:dyDescent="0.3">
      <c r="A18" s="274" t="s">
        <v>85</v>
      </c>
      <c r="B18" s="272">
        <v>0.65376717524707295</v>
      </c>
      <c r="C18" s="272">
        <v>5.4340002308030604</v>
      </c>
      <c r="D18" s="314" t="s">
        <v>42</v>
      </c>
      <c r="E18" s="313"/>
    </row>
    <row r="19" spans="1:5" x14ac:dyDescent="0.3">
      <c r="A19" s="277" t="s">
        <v>29</v>
      </c>
      <c r="B19" s="275">
        <v>3.0020738485018401</v>
      </c>
      <c r="C19" s="275">
        <v>5.1407973530698401</v>
      </c>
      <c r="D19" s="315" t="s">
        <v>42</v>
      </c>
      <c r="E19" s="313"/>
    </row>
    <row r="20" spans="1:5" x14ac:dyDescent="0.3">
      <c r="A20" s="274" t="s">
        <v>1126</v>
      </c>
      <c r="B20" s="272">
        <v>0.65953208125338103</v>
      </c>
      <c r="C20" s="272">
        <v>0.67609059513268599</v>
      </c>
      <c r="D20" s="314" t="s">
        <v>42</v>
      </c>
      <c r="E20" s="313"/>
    </row>
    <row r="21" spans="1:5" x14ac:dyDescent="0.3">
      <c r="A21" s="274" t="s">
        <v>1108</v>
      </c>
      <c r="B21" s="272">
        <v>0.44320005098451898</v>
      </c>
      <c r="C21" s="272">
        <v>1.68058006967239</v>
      </c>
      <c r="D21" s="314" t="s">
        <v>42</v>
      </c>
      <c r="E21" s="313"/>
    </row>
    <row r="22" spans="1:5" x14ac:dyDescent="0.3">
      <c r="A22" s="274" t="s">
        <v>1107</v>
      </c>
      <c r="B22" s="272">
        <v>1.33097269941501</v>
      </c>
      <c r="C22" s="272">
        <v>1.80222613924262</v>
      </c>
      <c r="D22" s="314" t="s">
        <v>42</v>
      </c>
      <c r="E22" s="313"/>
    </row>
    <row r="23" spans="1:5" x14ac:dyDescent="0.3">
      <c r="A23" s="274" t="s">
        <v>1125</v>
      </c>
      <c r="B23" s="272">
        <v>0.56836901684893804</v>
      </c>
      <c r="C23" s="272">
        <v>0.98190054902214696</v>
      </c>
      <c r="D23" s="314" t="s">
        <v>42</v>
      </c>
      <c r="E23" s="313"/>
    </row>
    <row r="24" spans="1:5" ht="3.6" customHeight="1" x14ac:dyDescent="0.3">
      <c r="A24" s="42"/>
      <c r="B24" s="312"/>
      <c r="C24" s="312"/>
      <c r="D24" s="312"/>
    </row>
    <row r="25" spans="1:5" ht="3.6" customHeight="1" x14ac:dyDescent="0.3"/>
    <row r="26" spans="1:5" ht="14.25" customHeight="1" x14ac:dyDescent="0.3">
      <c r="A26" s="480" t="s">
        <v>1124</v>
      </c>
      <c r="B26" s="480"/>
      <c r="C26" s="480"/>
      <c r="D26" s="480"/>
    </row>
    <row r="27" spans="1:5" ht="28.65" customHeight="1" x14ac:dyDescent="0.3">
      <c r="A27" s="480" t="s">
        <v>1123</v>
      </c>
      <c r="B27" s="480"/>
      <c r="C27" s="480"/>
      <c r="D27" s="480"/>
    </row>
    <row r="28" spans="1:5" ht="29.1" customHeight="1" x14ac:dyDescent="0.3">
      <c r="A28" s="480" t="s">
        <v>1122</v>
      </c>
      <c r="B28" s="480"/>
      <c r="C28" s="480"/>
      <c r="D28" s="480"/>
    </row>
    <row r="29" spans="1:5" ht="25.5" customHeight="1" x14ac:dyDescent="0.3">
      <c r="A29" s="475" t="s">
        <v>1121</v>
      </c>
      <c r="B29" s="475"/>
      <c r="C29" s="475"/>
      <c r="D29" s="475"/>
    </row>
  </sheetData>
  <mergeCells count="7">
    <mergeCell ref="A29:D29"/>
    <mergeCell ref="A4:A5"/>
    <mergeCell ref="C4:D4"/>
    <mergeCell ref="B5:C5"/>
    <mergeCell ref="A26:D26"/>
    <mergeCell ref="A27:D27"/>
    <mergeCell ref="A28:D28"/>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C521EE-F8D0-428E-AE5D-AC12E407F3C9}">
  <sheetPr>
    <tabColor rgb="FF00B050"/>
  </sheetPr>
  <dimension ref="A1:G46"/>
  <sheetViews>
    <sheetView view="pageLayout" zoomScaleNormal="100" workbookViewId="0"/>
  </sheetViews>
  <sheetFormatPr defaultColWidth="8.88671875" defaultRowHeight="14.4" x14ac:dyDescent="0.3"/>
  <cols>
    <col min="1" max="1" width="31.88671875" style="345" customWidth="1"/>
    <col min="2" max="4" width="19.109375" style="345" customWidth="1"/>
    <col min="5" max="5" width="6.44140625" style="345" customWidth="1"/>
    <col min="6" max="6" width="31" style="345" bestFit="1" customWidth="1"/>
    <col min="7" max="7" width="19.44140625" style="345" customWidth="1"/>
    <col min="8" max="9" width="23" style="345" customWidth="1"/>
    <col min="10" max="10" width="20.44140625" style="345" bestFit="1" customWidth="1"/>
    <col min="11" max="16384" width="8.88671875" style="345"/>
  </cols>
  <sheetData>
    <row r="1" spans="1:7" x14ac:dyDescent="0.3">
      <c r="A1" s="304" t="s">
        <v>13</v>
      </c>
      <c r="F1" s="194"/>
      <c r="G1" s="194"/>
    </row>
    <row r="2" spans="1:7" x14ac:dyDescent="0.3">
      <c r="A2" s="304" t="s">
        <v>1136</v>
      </c>
    </row>
    <row r="3" spans="1:7" x14ac:dyDescent="0.3">
      <c r="A3" s="303" t="s">
        <v>1215</v>
      </c>
      <c r="B3" s="42"/>
      <c r="C3" s="42"/>
      <c r="D3" s="42"/>
    </row>
    <row r="4" spans="1:7" ht="18" customHeight="1" x14ac:dyDescent="0.3">
      <c r="A4" s="464"/>
      <c r="B4" s="311" t="s">
        <v>1130</v>
      </c>
      <c r="C4" s="476" t="s">
        <v>1129</v>
      </c>
      <c r="D4" s="477"/>
    </row>
    <row r="5" spans="1:7" ht="18" customHeight="1" x14ac:dyDescent="0.3">
      <c r="A5" s="466"/>
      <c r="B5" s="478" t="s">
        <v>1128</v>
      </c>
      <c r="C5" s="479"/>
      <c r="D5" s="369" t="s">
        <v>1127</v>
      </c>
    </row>
    <row r="6" spans="1:7" ht="3.6" customHeight="1" x14ac:dyDescent="0.3">
      <c r="B6" s="317"/>
      <c r="C6" s="317"/>
      <c r="D6" s="317"/>
    </row>
    <row r="7" spans="1:7" ht="15" customHeight="1" x14ac:dyDescent="0.3">
      <c r="A7" s="264" t="s">
        <v>1135</v>
      </c>
      <c r="B7" s="275">
        <v>5.9406229432605597</v>
      </c>
      <c r="C7" s="275">
        <v>2303.61544380846</v>
      </c>
      <c r="D7" s="275">
        <v>387.77338097544703</v>
      </c>
    </row>
    <row r="8" spans="1:7" x14ac:dyDescent="0.3">
      <c r="A8" s="277" t="s">
        <v>68</v>
      </c>
      <c r="B8" s="275">
        <v>0.90020189287726504</v>
      </c>
      <c r="C8" s="275">
        <v>325.73627574698099</v>
      </c>
      <c r="D8" s="275">
        <v>361.84802356485602</v>
      </c>
    </row>
    <row r="9" spans="1:7" ht="15" customHeight="1" x14ac:dyDescent="0.3">
      <c r="A9" s="274" t="s">
        <v>70</v>
      </c>
      <c r="B9" s="272">
        <v>0.22755191752513901</v>
      </c>
      <c r="C9" s="272">
        <v>47.638106997016401</v>
      </c>
      <c r="D9" s="272">
        <v>209.350496867396</v>
      </c>
    </row>
    <row r="10" spans="1:7" x14ac:dyDescent="0.3">
      <c r="A10" s="274" t="s">
        <v>72</v>
      </c>
      <c r="B10" s="272">
        <v>0.64719676358640099</v>
      </c>
      <c r="C10" s="272">
        <v>267.36828226185298</v>
      </c>
      <c r="D10" s="272">
        <v>413.117458715721</v>
      </c>
    </row>
    <row r="11" spans="1:7" x14ac:dyDescent="0.3">
      <c r="A11" s="274" t="s">
        <v>74</v>
      </c>
      <c r="B11" s="272">
        <v>2.54532117657255E-2</v>
      </c>
      <c r="C11" s="272">
        <v>10.7298864881112</v>
      </c>
      <c r="D11" s="272">
        <v>421.55334214284602</v>
      </c>
    </row>
    <row r="12" spans="1:7" x14ac:dyDescent="0.3">
      <c r="A12" s="277" t="s">
        <v>1111</v>
      </c>
      <c r="B12" s="275">
        <v>1.6991103357705699</v>
      </c>
      <c r="C12" s="275">
        <v>417.27909619006101</v>
      </c>
      <c r="D12" s="275">
        <v>245.586815291086</v>
      </c>
    </row>
    <row r="13" spans="1:7" x14ac:dyDescent="0.3">
      <c r="A13" s="274" t="s">
        <v>78</v>
      </c>
      <c r="B13" s="272">
        <v>0.96761268754820295</v>
      </c>
      <c r="C13" s="272">
        <v>203.87701416143901</v>
      </c>
      <c r="D13" s="272">
        <v>210.70105506577701</v>
      </c>
    </row>
    <row r="14" spans="1:7" x14ac:dyDescent="0.3">
      <c r="A14" s="274" t="s">
        <v>136</v>
      </c>
      <c r="B14" s="272">
        <v>0.71625710466077797</v>
      </c>
      <c r="C14" s="272">
        <v>206.724841855113</v>
      </c>
      <c r="D14" s="272">
        <v>288.61820777752598</v>
      </c>
    </row>
    <row r="15" spans="1:7" x14ac:dyDescent="0.3">
      <c r="A15" s="274" t="s">
        <v>1110</v>
      </c>
      <c r="B15" s="272">
        <v>1.52405435615854E-2</v>
      </c>
      <c r="C15" s="272">
        <v>6.6772401735092002</v>
      </c>
      <c r="D15" s="272">
        <v>438.12349254652202</v>
      </c>
    </row>
    <row r="16" spans="1:7" x14ac:dyDescent="0.3">
      <c r="A16" s="277" t="s">
        <v>83</v>
      </c>
      <c r="B16" s="275">
        <v>3.0541613317862502</v>
      </c>
      <c r="C16" s="275">
        <v>1442.1700590017799</v>
      </c>
      <c r="D16" s="275">
        <v>472.19838847161401</v>
      </c>
    </row>
    <row r="17" spans="1:6" x14ac:dyDescent="0.3">
      <c r="A17" s="274" t="s">
        <v>87</v>
      </c>
      <c r="B17" s="272">
        <v>1.47160113780281</v>
      </c>
      <c r="C17" s="272">
        <v>717.77950184136296</v>
      </c>
      <c r="D17" s="272">
        <v>487.75410904686402</v>
      </c>
    </row>
    <row r="18" spans="1:6" x14ac:dyDescent="0.3">
      <c r="A18" s="274" t="s">
        <v>85</v>
      </c>
      <c r="B18" s="272">
        <v>1.58256019398343</v>
      </c>
      <c r="C18" s="272">
        <v>724.39055716042196</v>
      </c>
      <c r="D18" s="272">
        <v>457.733336093253</v>
      </c>
    </row>
    <row r="19" spans="1:6" x14ac:dyDescent="0.3">
      <c r="A19" s="277" t="s">
        <v>29</v>
      </c>
      <c r="B19" s="275">
        <v>0.287149382826483</v>
      </c>
      <c r="C19" s="275">
        <v>118.430012869634</v>
      </c>
      <c r="D19" s="275">
        <v>412.43345781870801</v>
      </c>
    </row>
    <row r="20" spans="1:6" x14ac:dyDescent="0.3">
      <c r="A20" s="274" t="s">
        <v>1118</v>
      </c>
      <c r="B20" s="272">
        <v>1.6493752874571901E-2</v>
      </c>
      <c r="C20" s="272">
        <v>1.9232343494283399</v>
      </c>
      <c r="D20" s="272">
        <v>116.603805334889</v>
      </c>
    </row>
    <row r="21" spans="1:6" x14ac:dyDescent="0.3">
      <c r="A21" s="274" t="s">
        <v>1108</v>
      </c>
      <c r="B21" s="272">
        <v>0.12188009495259899</v>
      </c>
      <c r="C21" s="272">
        <v>68.805920749910001</v>
      </c>
      <c r="D21" s="272">
        <v>564.53780066933598</v>
      </c>
    </row>
    <row r="22" spans="1:6" x14ac:dyDescent="0.3">
      <c r="A22" s="274" t="s">
        <v>1107</v>
      </c>
      <c r="B22" s="272">
        <v>5.05798073080568E-2</v>
      </c>
      <c r="C22" s="272">
        <v>26.500798032408301</v>
      </c>
      <c r="D22" s="272">
        <v>523.94027266661794</v>
      </c>
    </row>
    <row r="23" spans="1:6" x14ac:dyDescent="0.3">
      <c r="A23" s="274" t="s">
        <v>1106</v>
      </c>
      <c r="B23" s="272">
        <v>9.8195727691255494E-2</v>
      </c>
      <c r="C23" s="272">
        <v>21.200059737887599</v>
      </c>
      <c r="D23" s="272">
        <v>215.895948187729</v>
      </c>
    </row>
    <row r="24" spans="1:6" ht="3.6" customHeight="1" x14ac:dyDescent="0.3">
      <c r="A24" s="42"/>
      <c r="B24" s="312"/>
      <c r="C24" s="312"/>
      <c r="D24" s="312"/>
    </row>
    <row r="25" spans="1:6" ht="28.65" customHeight="1" x14ac:dyDescent="0.3">
      <c r="A25" s="290" t="s">
        <v>1113</v>
      </c>
      <c r="B25" s="286"/>
      <c r="C25" s="286"/>
      <c r="D25" s="318"/>
      <c r="E25" s="313"/>
      <c r="F25" s="313"/>
    </row>
    <row r="26" spans="1:6" ht="2.85" customHeight="1" x14ac:dyDescent="0.3">
      <c r="A26" s="274"/>
      <c r="B26" s="283"/>
      <c r="C26" s="283"/>
      <c r="D26" s="314"/>
      <c r="E26" s="313"/>
      <c r="F26" s="313"/>
    </row>
    <row r="27" spans="1:6" ht="15" customHeight="1" x14ac:dyDescent="0.3">
      <c r="A27" s="264" t="s">
        <v>1135</v>
      </c>
      <c r="B27" s="315" t="s">
        <v>42</v>
      </c>
      <c r="C27" s="315" t="s">
        <v>42</v>
      </c>
      <c r="D27" s="314" t="s">
        <v>42</v>
      </c>
      <c r="E27" s="316"/>
    </row>
    <row r="28" spans="1:6" x14ac:dyDescent="0.3">
      <c r="A28" s="277" t="s">
        <v>68</v>
      </c>
      <c r="B28" s="275">
        <v>15.1533248528846</v>
      </c>
      <c r="C28" s="275">
        <v>14.140219307110399</v>
      </c>
      <c r="D28" s="314" t="s">
        <v>42</v>
      </c>
      <c r="E28" s="316"/>
    </row>
    <row r="29" spans="1:6" ht="15" customHeight="1" x14ac:dyDescent="0.3">
      <c r="A29" s="274" t="s">
        <v>70</v>
      </c>
      <c r="B29" s="272">
        <v>3.8304386543045799</v>
      </c>
      <c r="C29" s="272">
        <v>2.0679713328479199</v>
      </c>
      <c r="D29" s="314" t="s">
        <v>42</v>
      </c>
      <c r="E29" s="313"/>
    </row>
    <row r="30" spans="1:6" x14ac:dyDescent="0.3">
      <c r="A30" s="274" t="s">
        <v>72</v>
      </c>
      <c r="B30" s="272">
        <v>10.8944258837472</v>
      </c>
      <c r="C30" s="272">
        <v>11.606463352226299</v>
      </c>
      <c r="D30" s="314" t="s">
        <v>42</v>
      </c>
      <c r="E30" s="313"/>
    </row>
    <row r="31" spans="1:6" x14ac:dyDescent="0.3">
      <c r="A31" s="274" t="s">
        <v>74</v>
      </c>
      <c r="B31" s="272">
        <v>0.42846031483282998</v>
      </c>
      <c r="C31" s="272">
        <v>0.46578462203621901</v>
      </c>
      <c r="D31" s="314" t="s">
        <v>42</v>
      </c>
      <c r="E31" s="313"/>
    </row>
    <row r="32" spans="1:6" x14ac:dyDescent="0.3">
      <c r="A32" s="277" t="s">
        <v>1111</v>
      </c>
      <c r="B32" s="275">
        <v>28.601551588089801</v>
      </c>
      <c r="C32" s="275">
        <v>18.114095271917101</v>
      </c>
      <c r="D32" s="314" t="s">
        <v>42</v>
      </c>
      <c r="E32" s="316"/>
    </row>
    <row r="33" spans="1:5" x14ac:dyDescent="0.3">
      <c r="A33" s="274" t="s">
        <v>78</v>
      </c>
      <c r="B33" s="272">
        <v>16.288067712594501</v>
      </c>
      <c r="C33" s="272">
        <v>8.8503059271202993</v>
      </c>
      <c r="D33" s="314" t="s">
        <v>42</v>
      </c>
      <c r="E33" s="313"/>
    </row>
    <row r="34" spans="1:5" x14ac:dyDescent="0.3">
      <c r="A34" s="274" t="s">
        <v>136</v>
      </c>
      <c r="B34" s="272">
        <v>12.0569359729075</v>
      </c>
      <c r="C34" s="272">
        <v>8.9739301935458702</v>
      </c>
      <c r="D34" s="314" t="s">
        <v>42</v>
      </c>
      <c r="E34" s="313"/>
    </row>
    <row r="35" spans="1:5" x14ac:dyDescent="0.3">
      <c r="A35" s="274" t="s">
        <v>1110</v>
      </c>
      <c r="B35" s="272">
        <v>0.25654790258781401</v>
      </c>
      <c r="C35" s="272">
        <v>0.28985915125095801</v>
      </c>
      <c r="D35" s="314" t="s">
        <v>42</v>
      </c>
      <c r="E35" s="313"/>
    </row>
    <row r="36" spans="1:5" x14ac:dyDescent="0.3">
      <c r="A36" s="277" t="s">
        <v>83</v>
      </c>
      <c r="B36" s="275">
        <v>51.411465783249</v>
      </c>
      <c r="C36" s="275">
        <v>62.604635807507499</v>
      </c>
      <c r="D36" s="314" t="s">
        <v>42</v>
      </c>
      <c r="E36" s="316"/>
    </row>
    <row r="37" spans="1:5" x14ac:dyDescent="0.3">
      <c r="A37" s="274" t="s">
        <v>87</v>
      </c>
      <c r="B37" s="272">
        <v>24.771832042838199</v>
      </c>
      <c r="C37" s="272">
        <v>31.158824871163901</v>
      </c>
      <c r="D37" s="314" t="s">
        <v>42</v>
      </c>
      <c r="E37" s="313"/>
    </row>
    <row r="38" spans="1:5" x14ac:dyDescent="0.3">
      <c r="A38" s="274" t="s">
        <v>85</v>
      </c>
      <c r="B38" s="272">
        <v>26.6396337404109</v>
      </c>
      <c r="C38" s="272">
        <v>31.445810936343602</v>
      </c>
      <c r="D38" s="314" t="s">
        <v>42</v>
      </c>
      <c r="E38" s="313"/>
    </row>
    <row r="39" spans="1:5" x14ac:dyDescent="0.3">
      <c r="A39" s="277" t="s">
        <v>29</v>
      </c>
      <c r="B39" s="275">
        <v>4.8336577757765999</v>
      </c>
      <c r="C39" s="275">
        <v>5.1410496134649701</v>
      </c>
      <c r="D39" s="315" t="s">
        <v>42</v>
      </c>
      <c r="E39" s="313"/>
    </row>
    <row r="40" spans="1:5" x14ac:dyDescent="0.3">
      <c r="A40" s="274" t="s">
        <v>1118</v>
      </c>
      <c r="B40" s="272">
        <v>0.27764349012056799</v>
      </c>
      <c r="C40" s="272">
        <v>8.3487647844934801E-2</v>
      </c>
      <c r="D40" s="314" t="s">
        <v>42</v>
      </c>
      <c r="E40" s="313"/>
    </row>
    <row r="41" spans="1:5" x14ac:dyDescent="0.3">
      <c r="A41" s="274" t="s">
        <v>1108</v>
      </c>
      <c r="B41" s="272">
        <v>2.0516382897330301</v>
      </c>
      <c r="C41" s="272">
        <v>2.9868666202444101</v>
      </c>
      <c r="D41" s="314" t="s">
        <v>42</v>
      </c>
      <c r="E41" s="313"/>
    </row>
    <row r="42" spans="1:5" x14ac:dyDescent="0.3">
      <c r="A42" s="274" t="s">
        <v>1107</v>
      </c>
      <c r="B42" s="272">
        <v>0.85142261663716401</v>
      </c>
      <c r="C42" s="272">
        <v>1.15040025902048</v>
      </c>
      <c r="D42" s="314" t="s">
        <v>42</v>
      </c>
      <c r="E42" s="313"/>
    </row>
    <row r="43" spans="1:5" x14ac:dyDescent="0.3">
      <c r="A43" s="274" t="s">
        <v>1106</v>
      </c>
      <c r="B43" s="272">
        <v>1.65295337928584</v>
      </c>
      <c r="C43" s="272">
        <v>0.92029508635514901</v>
      </c>
      <c r="D43" s="314" t="s">
        <v>42</v>
      </c>
      <c r="E43" s="313"/>
    </row>
    <row r="44" spans="1:5" ht="2.25" customHeight="1" x14ac:dyDescent="0.3">
      <c r="A44" s="42"/>
      <c r="B44" s="42"/>
      <c r="C44" s="42"/>
      <c r="D44" s="42"/>
    </row>
    <row r="45" spans="1:5" ht="25.5" customHeight="1" x14ac:dyDescent="0.3">
      <c r="A45" s="483" t="s">
        <v>1134</v>
      </c>
      <c r="B45" s="483"/>
      <c r="C45" s="483"/>
      <c r="D45" s="483"/>
    </row>
    <row r="46" spans="1:5" ht="29.1" customHeight="1" x14ac:dyDescent="0.3">
      <c r="A46" s="480" t="s">
        <v>1117</v>
      </c>
      <c r="B46" s="480"/>
      <c r="C46" s="480"/>
      <c r="D46" s="480"/>
    </row>
  </sheetData>
  <mergeCells count="5">
    <mergeCell ref="A4:A5"/>
    <mergeCell ref="C4:D4"/>
    <mergeCell ref="B5:C5"/>
    <mergeCell ref="A45:D45"/>
    <mergeCell ref="A46:D46"/>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C615E-5177-40FC-B7B4-7A62479B9732}">
  <sheetPr>
    <tabColor rgb="FF00B050"/>
  </sheetPr>
  <dimension ref="A1:G53"/>
  <sheetViews>
    <sheetView view="pageLayout" zoomScaleNormal="100" workbookViewId="0"/>
  </sheetViews>
  <sheetFormatPr defaultColWidth="8.88671875" defaultRowHeight="14.4" x14ac:dyDescent="0.3"/>
  <cols>
    <col min="1" max="1" width="58.6640625" style="345" customWidth="1"/>
    <col min="2" max="3" width="15.33203125" style="345" customWidth="1"/>
    <col min="4" max="4" width="10.5546875" style="345" customWidth="1"/>
    <col min="5" max="5" width="26" style="345" customWidth="1"/>
    <col min="6" max="6" width="26.109375" style="345" customWidth="1"/>
    <col min="7" max="7" width="19.44140625" style="345" bestFit="1" customWidth="1"/>
    <col min="8" max="16384" width="8.88671875" style="345"/>
  </cols>
  <sheetData>
    <row r="1" spans="1:7" x14ac:dyDescent="0.3">
      <c r="A1" s="304" t="s">
        <v>14</v>
      </c>
      <c r="B1" s="304"/>
      <c r="C1" s="304"/>
      <c r="D1" s="304"/>
      <c r="E1" s="304"/>
    </row>
    <row r="2" spans="1:7" x14ac:dyDescent="0.3">
      <c r="A2" s="304" t="s">
        <v>1153</v>
      </c>
      <c r="B2" s="304"/>
      <c r="C2" s="304"/>
      <c r="D2" s="304"/>
      <c r="E2" s="304"/>
    </row>
    <row r="3" spans="1:7" x14ac:dyDescent="0.3">
      <c r="A3" s="303" t="s">
        <v>1216</v>
      </c>
      <c r="B3" s="303"/>
      <c r="C3" s="303"/>
      <c r="D3" s="303"/>
      <c r="E3" s="303"/>
    </row>
    <row r="4" spans="1:7" ht="26.4" x14ac:dyDescent="0.3">
      <c r="A4" s="164"/>
      <c r="B4" s="325" t="s">
        <v>616</v>
      </c>
      <c r="C4" s="325" t="s">
        <v>1114</v>
      </c>
      <c r="D4" s="168"/>
      <c r="E4" s="324"/>
      <c r="G4" s="324"/>
    </row>
    <row r="5" spans="1:7" ht="3.6" customHeight="1" x14ac:dyDescent="0.3"/>
    <row r="6" spans="1:7" ht="15" customHeight="1" x14ac:dyDescent="0.3">
      <c r="A6" s="264" t="s">
        <v>1201</v>
      </c>
      <c r="B6" s="275">
        <v>34.834652249964002</v>
      </c>
      <c r="C6" s="275">
        <v>4168.3503130448698</v>
      </c>
      <c r="D6" s="316"/>
    </row>
    <row r="7" spans="1:7" x14ac:dyDescent="0.3">
      <c r="A7" s="156" t="s">
        <v>1152</v>
      </c>
      <c r="B7" s="272">
        <v>6.7298796882171601</v>
      </c>
      <c r="C7" s="272">
        <v>323.31858411615298</v>
      </c>
      <c r="D7" s="316"/>
    </row>
    <row r="8" spans="1:7" ht="15" customHeight="1" x14ac:dyDescent="0.3">
      <c r="A8" s="156" t="s">
        <v>1151</v>
      </c>
      <c r="B8" s="272">
        <v>3.3087658996926699</v>
      </c>
      <c r="C8" s="272">
        <v>121.348686628842</v>
      </c>
      <c r="D8" s="313"/>
    </row>
    <row r="9" spans="1:7" x14ac:dyDescent="0.3">
      <c r="A9" s="156" t="s">
        <v>1150</v>
      </c>
      <c r="B9" s="272">
        <v>2.6119132561749798</v>
      </c>
      <c r="C9" s="272">
        <v>120.03132999709599</v>
      </c>
      <c r="D9" s="313"/>
    </row>
    <row r="10" spans="1:7" x14ac:dyDescent="0.3">
      <c r="A10" s="156" t="s">
        <v>1149</v>
      </c>
      <c r="B10" s="272">
        <v>5.1774122404686898</v>
      </c>
      <c r="C10" s="272">
        <v>92.783258208656505</v>
      </c>
      <c r="D10" s="313"/>
    </row>
    <row r="11" spans="1:7" x14ac:dyDescent="0.3">
      <c r="A11" s="156" t="s">
        <v>1148</v>
      </c>
      <c r="B11" s="272">
        <v>5.5332226692652702</v>
      </c>
      <c r="C11" s="272">
        <v>479.32987806124601</v>
      </c>
      <c r="D11" s="313"/>
    </row>
    <row r="12" spans="1:7" ht="16.2" x14ac:dyDescent="0.3">
      <c r="A12" s="156" t="s">
        <v>1147</v>
      </c>
      <c r="B12" s="272">
        <v>0.89900567739411996</v>
      </c>
      <c r="C12" s="272">
        <v>120.940863970056</v>
      </c>
      <c r="D12" s="313"/>
    </row>
    <row r="13" spans="1:7" x14ac:dyDescent="0.3">
      <c r="A13" s="156" t="s">
        <v>1146</v>
      </c>
      <c r="B13" s="272">
        <v>0.77683816350782497</v>
      </c>
      <c r="C13" s="272">
        <v>55.1028260241916</v>
      </c>
      <c r="D13" s="313"/>
    </row>
    <row r="14" spans="1:7" ht="16.2" x14ac:dyDescent="0.3">
      <c r="A14" s="156" t="s">
        <v>1145</v>
      </c>
      <c r="B14" s="272">
        <v>1.0468243187189701</v>
      </c>
      <c r="C14" s="272">
        <v>124.848131417959</v>
      </c>
      <c r="D14" s="313"/>
    </row>
    <row r="15" spans="1:7" ht="16.2" x14ac:dyDescent="0.3">
      <c r="A15" s="156" t="s">
        <v>1144</v>
      </c>
      <c r="B15" s="272">
        <v>1.2500806121560599</v>
      </c>
      <c r="C15" s="272">
        <v>127.461802735977</v>
      </c>
      <c r="D15" s="313"/>
    </row>
    <row r="16" spans="1:7" x14ac:dyDescent="0.3">
      <c r="A16" s="156" t="s">
        <v>1143</v>
      </c>
      <c r="B16" s="272">
        <v>0.30386749317380801</v>
      </c>
      <c r="C16" s="272">
        <v>274.81673711015998</v>
      </c>
      <c r="D16" s="313"/>
    </row>
    <row r="17" spans="1:4" ht="16.2" x14ac:dyDescent="0.3">
      <c r="A17" s="156" t="s">
        <v>1142</v>
      </c>
      <c r="B17" s="272">
        <v>2.5699301130080898</v>
      </c>
      <c r="C17" s="272">
        <v>1590.1871610350599</v>
      </c>
      <c r="D17" s="316"/>
    </row>
    <row r="18" spans="1:4" ht="16.2" x14ac:dyDescent="0.3">
      <c r="A18" s="156" t="s">
        <v>1141</v>
      </c>
      <c r="B18" s="272">
        <v>0.68884499801799004</v>
      </c>
      <c r="C18" s="272">
        <v>111.82028611356399</v>
      </c>
      <c r="D18" s="313"/>
    </row>
    <row r="19" spans="1:4" ht="16.2" x14ac:dyDescent="0.3">
      <c r="A19" s="156" t="s">
        <v>1140</v>
      </c>
      <c r="B19" s="272">
        <v>0.31748772294306998</v>
      </c>
      <c r="C19" s="272">
        <v>62.497868738576003</v>
      </c>
      <c r="D19" s="313"/>
    </row>
    <row r="20" spans="1:4" x14ac:dyDescent="0.3">
      <c r="A20" s="156" t="s">
        <v>1139</v>
      </c>
      <c r="B20" s="272">
        <v>0.59316011402124702</v>
      </c>
      <c r="C20" s="272">
        <v>60.173523456007203</v>
      </c>
      <c r="D20" s="313"/>
    </row>
    <row r="21" spans="1:4" ht="16.2" x14ac:dyDescent="0.3">
      <c r="A21" s="156" t="s">
        <v>1138</v>
      </c>
      <c r="B21" s="272">
        <v>1.4546160642501</v>
      </c>
      <c r="C21" s="272">
        <v>205.16171488287401</v>
      </c>
      <c r="D21" s="313"/>
    </row>
    <row r="22" spans="1:4" x14ac:dyDescent="0.3">
      <c r="A22" s="156" t="s">
        <v>1137</v>
      </c>
      <c r="B22" s="272">
        <v>1.57280321895393</v>
      </c>
      <c r="C22" s="272">
        <v>298.52766054845</v>
      </c>
    </row>
    <row r="23" spans="1:4" ht="2.85" customHeight="1" x14ac:dyDescent="0.3">
      <c r="A23" s="292"/>
      <c r="B23" s="318"/>
      <c r="C23" s="318"/>
      <c r="D23" s="313"/>
    </row>
    <row r="24" spans="1:4" ht="28.65" customHeight="1" x14ac:dyDescent="0.3">
      <c r="A24" s="290" t="s">
        <v>1113</v>
      </c>
      <c r="B24" s="318"/>
      <c r="C24" s="323"/>
      <c r="D24" s="313"/>
    </row>
    <row r="25" spans="1:4" ht="2.85" customHeight="1" x14ac:dyDescent="0.3">
      <c r="A25" s="274"/>
      <c r="B25" s="314"/>
      <c r="C25" s="322"/>
      <c r="D25" s="313"/>
    </row>
    <row r="26" spans="1:4" ht="15" customHeight="1" x14ac:dyDescent="0.3">
      <c r="A26" s="264" t="s">
        <v>1112</v>
      </c>
      <c r="B26" s="315" t="s">
        <v>42</v>
      </c>
      <c r="C26" s="321" t="s">
        <v>42</v>
      </c>
      <c r="D26" s="316"/>
    </row>
    <row r="27" spans="1:4" ht="15" customHeight="1" x14ac:dyDescent="0.3">
      <c r="A27" s="156" t="s">
        <v>1152</v>
      </c>
      <c r="B27" s="272">
        <v>19.319497263602301</v>
      </c>
      <c r="C27" s="272">
        <v>7.7565118052656601</v>
      </c>
      <c r="D27" s="316"/>
    </row>
    <row r="28" spans="1:4" ht="15" customHeight="1" x14ac:dyDescent="0.3">
      <c r="A28" s="156" t="s">
        <v>1151</v>
      </c>
      <c r="B28" s="272">
        <v>9.4984898254470007</v>
      </c>
      <c r="C28" s="272">
        <v>2.9111921387480502</v>
      </c>
      <c r="D28" s="316"/>
    </row>
    <row r="29" spans="1:4" ht="15" customHeight="1" x14ac:dyDescent="0.3">
      <c r="A29" s="156" t="s">
        <v>1150</v>
      </c>
      <c r="B29" s="272">
        <v>7.4980316652297798</v>
      </c>
      <c r="C29" s="272">
        <v>2.8795883498912702</v>
      </c>
      <c r="D29" s="316"/>
    </row>
    <row r="30" spans="1:4" ht="15" customHeight="1" x14ac:dyDescent="0.3">
      <c r="A30" s="156" t="s">
        <v>1149</v>
      </c>
      <c r="B30" s="272">
        <v>14.862821661938799</v>
      </c>
      <c r="C30" s="272">
        <v>2.2258987666725401</v>
      </c>
      <c r="D30" s="316"/>
    </row>
    <row r="31" spans="1:4" ht="15" customHeight="1" x14ac:dyDescent="0.3">
      <c r="A31" s="156" t="s">
        <v>1148</v>
      </c>
      <c r="B31" s="272">
        <v>15.8842483328393</v>
      </c>
      <c r="C31" s="272">
        <v>11.499270504237201</v>
      </c>
      <c r="D31" s="316"/>
    </row>
    <row r="32" spans="1:4" ht="15" customHeight="1" x14ac:dyDescent="0.3">
      <c r="A32" s="156" t="s">
        <v>1147</v>
      </c>
      <c r="B32" s="272">
        <v>2.5807798250520801</v>
      </c>
      <c r="C32" s="272">
        <v>2.90140834832359</v>
      </c>
      <c r="D32" s="316"/>
    </row>
    <row r="33" spans="1:4" ht="15" customHeight="1" x14ac:dyDescent="0.3">
      <c r="A33" s="156" t="s">
        <v>1146</v>
      </c>
      <c r="B33" s="272">
        <v>2.2300729685298601</v>
      </c>
      <c r="C33" s="272">
        <v>1.32193366406242</v>
      </c>
      <c r="D33" s="316"/>
    </row>
    <row r="34" spans="1:4" ht="15" customHeight="1" x14ac:dyDescent="0.3">
      <c r="A34" s="156" t="s">
        <v>1145</v>
      </c>
      <c r="B34" s="272">
        <v>3.0051234937189699</v>
      </c>
      <c r="C34" s="272">
        <v>2.99514489046773</v>
      </c>
      <c r="D34" s="316"/>
    </row>
    <row r="35" spans="1:4" ht="15" customHeight="1" x14ac:dyDescent="0.3">
      <c r="A35" s="156" t="s">
        <v>1144</v>
      </c>
      <c r="B35" s="272">
        <v>3.5886122909619602</v>
      </c>
      <c r="C35" s="272">
        <v>3.0578476654681501</v>
      </c>
      <c r="D35" s="316"/>
    </row>
    <row r="36" spans="1:4" ht="15" customHeight="1" x14ac:dyDescent="0.3">
      <c r="A36" s="156" t="s">
        <v>1143</v>
      </c>
      <c r="B36" s="272">
        <v>0.87231384138224699</v>
      </c>
      <c r="C36" s="272">
        <v>6.5929376485013798</v>
      </c>
      <c r="D36" s="316"/>
    </row>
    <row r="37" spans="1:4" ht="16.2" x14ac:dyDescent="0.3">
      <c r="A37" s="156" t="s">
        <v>1142</v>
      </c>
      <c r="B37" s="272">
        <v>7.3775104587436902</v>
      </c>
      <c r="C37" s="272">
        <v>38.149076771656198</v>
      </c>
      <c r="D37" s="316"/>
    </row>
    <row r="38" spans="1:4" ht="16.2" x14ac:dyDescent="0.3">
      <c r="A38" s="156" t="s">
        <v>1141</v>
      </c>
      <c r="B38" s="272">
        <v>1.9774705746307599</v>
      </c>
      <c r="C38" s="272">
        <v>2.6826028936105102</v>
      </c>
      <c r="D38" s="313"/>
    </row>
    <row r="39" spans="1:4" ht="16.2" x14ac:dyDescent="0.3">
      <c r="A39" s="156" t="s">
        <v>1140</v>
      </c>
      <c r="B39" s="272">
        <v>0.91141349902064295</v>
      </c>
      <c r="C39" s="272">
        <v>1.4993430025060199</v>
      </c>
      <c r="D39" s="313"/>
    </row>
    <row r="40" spans="1:4" x14ac:dyDescent="0.3">
      <c r="A40" s="156" t="s">
        <v>1139</v>
      </c>
      <c r="B40" s="272">
        <v>1.70278752824886</v>
      </c>
      <c r="C40" s="272">
        <v>1.4435812476627501</v>
      </c>
      <c r="D40" s="313"/>
    </row>
    <row r="41" spans="1:4" ht="15" customHeight="1" x14ac:dyDescent="0.3">
      <c r="A41" s="156" t="s">
        <v>1138</v>
      </c>
      <c r="B41" s="272">
        <v>4.1757731749758102</v>
      </c>
      <c r="C41" s="272">
        <v>4.9218923428968999</v>
      </c>
      <c r="D41" s="313"/>
    </row>
    <row r="42" spans="1:4" x14ac:dyDescent="0.3">
      <c r="A42" s="320" t="s">
        <v>1137</v>
      </c>
      <c r="B42" s="288">
        <v>4.5150535956780002</v>
      </c>
      <c r="C42" s="288">
        <v>7.1617699600296802</v>
      </c>
      <c r="D42" s="313"/>
    </row>
    <row r="43" spans="1:4" ht="122.4" customHeight="1" x14ac:dyDescent="0.3">
      <c r="A43" s="480" t="s">
        <v>1202</v>
      </c>
      <c r="B43" s="480"/>
      <c r="C43" s="480"/>
    </row>
    <row r="44" spans="1:4" x14ac:dyDescent="0.3">
      <c r="A44" s="370"/>
    </row>
    <row r="53" spans="1:3" x14ac:dyDescent="0.3">
      <c r="A53" s="480"/>
      <c r="B53" s="480"/>
      <c r="C53" s="480"/>
    </row>
  </sheetData>
  <mergeCells count="2">
    <mergeCell ref="A43:C43"/>
    <mergeCell ref="A53:C53"/>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724E37-8F2C-41DB-807F-1929E5FE7A5D}">
  <sheetPr>
    <tabColor rgb="FF7030A0"/>
  </sheetPr>
  <dimension ref="A1:P74"/>
  <sheetViews>
    <sheetView showWhiteSpace="0" view="pageLayout" zoomScaleNormal="100" workbookViewId="0"/>
  </sheetViews>
  <sheetFormatPr defaultColWidth="9.33203125" defaultRowHeight="14.4" x14ac:dyDescent="0.3"/>
  <cols>
    <col min="1" max="1" width="38.33203125" style="126" customWidth="1"/>
    <col min="2" max="2" width="12.6640625" style="126" customWidth="1"/>
    <col min="3" max="3" width="12.6640625" style="69" customWidth="1"/>
    <col min="4" max="8" width="12.6640625" style="35" customWidth="1"/>
    <col min="9" max="10" width="14.6640625" style="35" bestFit="1" customWidth="1"/>
    <col min="11" max="14" width="14.6640625" style="126" bestFit="1" customWidth="1"/>
    <col min="15" max="15" width="6.33203125" style="126" customWidth="1"/>
    <col min="16" max="16" width="20.5546875" style="126" bestFit="1" customWidth="1"/>
    <col min="17" max="16384" width="9.33203125" style="126"/>
  </cols>
  <sheetData>
    <row r="1" spans="1:16" s="26" customFormat="1" ht="13.2" customHeight="1" x14ac:dyDescent="0.3">
      <c r="A1" s="202" t="s">
        <v>90</v>
      </c>
      <c r="B1" s="202"/>
      <c r="C1" s="202"/>
      <c r="D1" s="175"/>
      <c r="E1" s="175"/>
      <c r="F1" s="175"/>
      <c r="G1" s="175"/>
      <c r="H1" s="175"/>
      <c r="I1" s="175"/>
      <c r="J1" s="175"/>
    </row>
    <row r="2" spans="1:16" s="26" customFormat="1" ht="15.75" customHeight="1" x14ac:dyDescent="0.3">
      <c r="A2" s="202" t="s">
        <v>91</v>
      </c>
      <c r="B2" s="202"/>
      <c r="C2" s="202"/>
      <c r="D2" s="175"/>
      <c r="E2" s="175"/>
      <c r="F2" s="175"/>
      <c r="G2" s="175"/>
      <c r="H2" s="175"/>
      <c r="I2" s="175"/>
      <c r="J2" s="175"/>
    </row>
    <row r="3" spans="1:16" s="116" customFormat="1" ht="13.2" customHeight="1" x14ac:dyDescent="0.3">
      <c r="A3" s="455" t="s">
        <v>92</v>
      </c>
      <c r="B3" s="455"/>
      <c r="C3" s="455"/>
      <c r="D3" s="204"/>
      <c r="E3" s="64"/>
      <c r="F3" s="64"/>
      <c r="G3" s="64"/>
      <c r="H3" s="64"/>
      <c r="I3" s="64"/>
      <c r="J3" s="64"/>
    </row>
    <row r="4" spans="1:16" ht="14.7" customHeight="1" x14ac:dyDescent="0.3">
      <c r="A4" s="38"/>
      <c r="B4" s="159">
        <v>1</v>
      </c>
      <c r="C4" s="159">
        <v>2</v>
      </c>
      <c r="D4" s="159">
        <v>3</v>
      </c>
      <c r="E4" s="159">
        <v>4</v>
      </c>
      <c r="F4" s="159">
        <v>5</v>
      </c>
      <c r="G4" s="159" t="s">
        <v>93</v>
      </c>
      <c r="H4" s="196"/>
      <c r="I4" s="59" t="s">
        <v>94</v>
      </c>
      <c r="J4" s="77" t="s">
        <v>95</v>
      </c>
      <c r="K4" s="77" t="s">
        <v>96</v>
      </c>
      <c r="L4" s="77" t="s">
        <v>97</v>
      </c>
      <c r="M4" s="77" t="s">
        <v>98</v>
      </c>
      <c r="N4" s="77" t="s">
        <v>99</v>
      </c>
      <c r="O4" s="77"/>
      <c r="P4" s="77"/>
    </row>
    <row r="5" spans="1:16" ht="4.3499999999999996" customHeight="1" x14ac:dyDescent="0.3">
      <c r="A5" s="39"/>
      <c r="B5" s="169"/>
      <c r="C5" s="103"/>
      <c r="D5" s="103"/>
      <c r="E5" s="126"/>
      <c r="F5" s="126"/>
      <c r="G5" s="126"/>
      <c r="H5" s="129"/>
      <c r="I5" s="103"/>
      <c r="J5" s="120"/>
      <c r="K5" s="120"/>
      <c r="L5" s="120"/>
    </row>
    <row r="6" spans="1:16" ht="12.9" customHeight="1" x14ac:dyDescent="0.3">
      <c r="A6" s="146" t="s">
        <v>100</v>
      </c>
      <c r="B6" s="138">
        <f>VLOOKUP(I6,scpc22!$A:$E,2,FALSE)*100</f>
        <v>67.325155808147898</v>
      </c>
      <c r="C6" s="138">
        <f>VLOOKUP(J6,scpc22!$A:$E,2,FALSE)*100</f>
        <v>24.999887218946601</v>
      </c>
      <c r="D6" s="138">
        <f>VLOOKUP(K6,scpc22!$A:$E,2,FALSE)*100</f>
        <v>5.8478555915000596</v>
      </c>
      <c r="E6" s="138">
        <f>VLOOKUP(L6,scpc22!$A:$E,2,FALSE)*100</f>
        <v>1.28010936963823</v>
      </c>
      <c r="F6" s="138">
        <f>VLOOKUP(M6,scpc22!$A:$E,2,FALSE)*100</f>
        <v>0.22704695798546398</v>
      </c>
      <c r="G6" s="138">
        <f>VLOOKUP(N6,scpc22!$A:$E,2,FALSE)*100</f>
        <v>0.31994505378163701</v>
      </c>
      <c r="H6" s="135"/>
      <c r="I6" s="126" t="s">
        <v>101</v>
      </c>
      <c r="J6" s="126" t="s">
        <v>102</v>
      </c>
      <c r="K6" s="126" t="s">
        <v>103</v>
      </c>
      <c r="L6" s="126" t="s">
        <v>104</v>
      </c>
      <c r="M6" s="126" t="s">
        <v>105</v>
      </c>
      <c r="N6" s="126" t="s">
        <v>106</v>
      </c>
      <c r="O6" s="130"/>
    </row>
    <row r="7" spans="1:16" ht="12.9" customHeight="1" x14ac:dyDescent="0.3">
      <c r="A7" s="146" t="s">
        <v>107</v>
      </c>
      <c r="B7" s="138">
        <f>VLOOKUP(I7,scpc22!$A:$E,2,FALSE)*100</f>
        <v>64.123745507998194</v>
      </c>
      <c r="C7" s="138">
        <f>VLOOKUP(J7,scpc22!$A:$E,2,FALSE)*100</f>
        <v>24.727120852741198</v>
      </c>
      <c r="D7" s="138">
        <f>VLOOKUP(K7,scpc22!$A:$E,2,FALSE)*100</f>
        <v>7.1734596537099096</v>
      </c>
      <c r="E7" s="138">
        <f>VLOOKUP(L7,scpc22!$A:$E,2,FALSE)*100</f>
        <v>2.4025381352394097</v>
      </c>
      <c r="F7" s="138">
        <f>VLOOKUP(M7,scpc22!$A:$E,2,FALSE)*100</f>
        <v>0.86351363750488408</v>
      </c>
      <c r="G7" s="138">
        <f>VLOOKUP(N7,scpc22!$A:$E,2,FALSE)*100</f>
        <v>0.709622212806304</v>
      </c>
      <c r="H7" s="135"/>
      <c r="I7" s="126" t="s">
        <v>108</v>
      </c>
      <c r="J7" s="126" t="s">
        <v>109</v>
      </c>
      <c r="K7" s="126" t="s">
        <v>110</v>
      </c>
      <c r="L7" s="126" t="s">
        <v>111</v>
      </c>
      <c r="M7" s="126" t="s">
        <v>112</v>
      </c>
      <c r="N7" s="126" t="s">
        <v>113</v>
      </c>
      <c r="O7" s="130"/>
    </row>
    <row r="8" spans="1:16" ht="12.9" customHeight="1" x14ac:dyDescent="0.3">
      <c r="A8" s="61" t="s">
        <v>114</v>
      </c>
      <c r="B8" s="138">
        <f>VLOOKUP(I8,scpc22!$A:$E,2,FALSE)*100</f>
        <v>64.661156248698404</v>
      </c>
      <c r="C8" s="138">
        <f>VLOOKUP(J8,scpc22!$A:$E,2,FALSE)*100</f>
        <v>26.748624227777899</v>
      </c>
      <c r="D8" s="138">
        <f>VLOOKUP(K8,scpc22!$A:$E,2,FALSE)*100</f>
        <v>6.1034302009018093</v>
      </c>
      <c r="E8" s="138">
        <f>VLOOKUP(L8,scpc22!$A:$E,2,FALSE)*100</f>
        <v>1.63048361906786</v>
      </c>
      <c r="F8" s="138">
        <f>VLOOKUP(M8,scpc22!$A:$E,2,FALSE)*100</f>
        <v>0.45294334510705903</v>
      </c>
      <c r="G8" s="138">
        <f>VLOOKUP(N8,scpc22!$A:$E,2,FALSE)*100</f>
        <v>0.40336235844686896</v>
      </c>
      <c r="I8" s="126" t="s">
        <v>115</v>
      </c>
      <c r="J8" s="126" t="s">
        <v>116</v>
      </c>
      <c r="K8" s="126" t="s">
        <v>117</v>
      </c>
      <c r="L8" s="126" t="s">
        <v>118</v>
      </c>
      <c r="M8" s="126" t="s">
        <v>119</v>
      </c>
      <c r="N8" s="126" t="s">
        <v>120</v>
      </c>
      <c r="O8" s="130"/>
    </row>
    <row r="9" spans="1:16" ht="12.9" customHeight="1" x14ac:dyDescent="0.3">
      <c r="A9" s="146" t="s">
        <v>121</v>
      </c>
      <c r="B9" s="138">
        <f>VLOOKUP(I9,scpc22!$A:$E,2,FALSE)*100</f>
        <v>24.6556987901836</v>
      </c>
      <c r="C9" s="138">
        <f>VLOOKUP(J9,scpc22!$A:$E,2,FALSE)*100</f>
        <v>24.428014735126798</v>
      </c>
      <c r="D9" s="138">
        <f>VLOOKUP(K9,scpc22!$A:$E,2,FALSE)*100</f>
        <v>18.504770324287602</v>
      </c>
      <c r="E9" s="138">
        <f>VLOOKUP(L9,scpc22!$A:$E,2,FALSE)*100</f>
        <v>10.7734184040138</v>
      </c>
      <c r="F9" s="138">
        <f>VLOOKUP(M9,scpc22!$A:$E,2,FALSE)*100</f>
        <v>7.3101183648778791</v>
      </c>
      <c r="G9" s="138">
        <f>VLOOKUP(N9,scpc22!$A:$E,2,FALSE)*100</f>
        <v>14.3279793815102</v>
      </c>
      <c r="I9" s="126" t="s">
        <v>122</v>
      </c>
      <c r="J9" s="126" t="s">
        <v>123</v>
      </c>
      <c r="K9" s="126" t="s">
        <v>124</v>
      </c>
      <c r="L9" s="126" t="s">
        <v>125</v>
      </c>
      <c r="M9" s="126" t="s">
        <v>126</v>
      </c>
      <c r="N9" s="126" t="s">
        <v>127</v>
      </c>
      <c r="O9" s="130"/>
    </row>
    <row r="10" spans="1:16" x14ac:dyDescent="0.3">
      <c r="A10" s="129"/>
      <c r="B10" s="129"/>
      <c r="C10" s="91"/>
      <c r="D10" s="135"/>
      <c r="E10" s="135"/>
      <c r="F10" s="135"/>
      <c r="G10" s="135"/>
      <c r="H10" s="135"/>
      <c r="I10" s="135"/>
      <c r="J10" s="135"/>
    </row>
    <row r="11" spans="1:16" x14ac:dyDescent="0.3">
      <c r="A11" s="129"/>
      <c r="B11" s="129"/>
      <c r="C11" s="91"/>
      <c r="D11" s="135"/>
      <c r="E11" s="135"/>
      <c r="F11" s="135"/>
      <c r="G11" s="135"/>
      <c r="H11" s="135"/>
      <c r="I11" s="135"/>
      <c r="J11" s="135"/>
    </row>
    <row r="12" spans="1:16" x14ac:dyDescent="0.3">
      <c r="A12" s="129"/>
      <c r="B12" s="129"/>
      <c r="C12" s="91"/>
      <c r="D12" s="135"/>
      <c r="E12" s="135"/>
      <c r="F12" s="135"/>
      <c r="G12" s="135"/>
      <c r="H12" s="135"/>
      <c r="I12" s="135"/>
      <c r="J12" s="135"/>
    </row>
    <row r="13" spans="1:16" x14ac:dyDescent="0.3">
      <c r="A13" s="129" t="s">
        <v>128</v>
      </c>
      <c r="B13" s="129"/>
      <c r="C13" s="91"/>
      <c r="D13" s="135"/>
      <c r="E13" s="135"/>
      <c r="F13" s="135"/>
      <c r="G13" s="135"/>
      <c r="H13" s="135"/>
      <c r="I13" s="135"/>
      <c r="J13" s="135"/>
    </row>
    <row r="14" spans="1:16" x14ac:dyDescent="0.3">
      <c r="A14" s="129"/>
      <c r="B14" s="129"/>
      <c r="C14" s="91"/>
      <c r="D14" s="135"/>
      <c r="E14" s="135"/>
      <c r="F14" s="135"/>
      <c r="G14" s="135"/>
      <c r="H14" s="135"/>
      <c r="I14" s="135"/>
      <c r="J14" s="135"/>
    </row>
    <row r="15" spans="1:16" x14ac:dyDescent="0.3">
      <c r="A15" s="129"/>
      <c r="B15" s="129"/>
      <c r="C15" s="91"/>
      <c r="D15" s="135"/>
      <c r="E15" s="135"/>
      <c r="F15" s="135"/>
      <c r="G15" s="135"/>
      <c r="H15" s="135"/>
      <c r="I15" s="135"/>
      <c r="J15" s="135"/>
    </row>
    <row r="16" spans="1:16" x14ac:dyDescent="0.3">
      <c r="A16" s="129"/>
      <c r="B16" s="129"/>
      <c r="C16" s="91"/>
      <c r="D16" s="135"/>
      <c r="E16" s="135"/>
      <c r="F16" s="135"/>
      <c r="G16" s="135"/>
      <c r="H16" s="135"/>
      <c r="I16" s="135"/>
      <c r="J16" s="135"/>
    </row>
    <row r="17" spans="1:16" x14ac:dyDescent="0.3">
      <c r="A17" s="129"/>
      <c r="B17" s="129"/>
      <c r="C17" s="91"/>
      <c r="D17" s="135"/>
      <c r="E17" s="135"/>
      <c r="F17" s="135"/>
      <c r="G17" s="135"/>
      <c r="H17" s="135"/>
      <c r="I17" s="135"/>
      <c r="J17" s="135"/>
    </row>
    <row r="18" spans="1:16" s="69" customFormat="1" x14ac:dyDescent="0.3">
      <c r="A18" s="129"/>
      <c r="B18" s="129"/>
      <c r="D18" s="35"/>
      <c r="E18" s="35"/>
      <c r="F18" s="35"/>
      <c r="G18" s="35"/>
      <c r="H18" s="35"/>
      <c r="I18" s="35"/>
      <c r="J18" s="35"/>
      <c r="K18" s="126"/>
      <c r="L18" s="126"/>
      <c r="M18" s="126"/>
      <c r="N18" s="126"/>
      <c r="O18" s="126"/>
      <c r="P18" s="126"/>
    </row>
    <row r="19" spans="1:16" s="69" customFormat="1" x14ac:dyDescent="0.3">
      <c r="A19" s="129"/>
      <c r="B19" s="129"/>
      <c r="D19" s="35"/>
      <c r="E19" s="35"/>
      <c r="F19" s="35"/>
      <c r="G19" s="35"/>
      <c r="H19" s="35"/>
      <c r="I19" s="35"/>
      <c r="J19" s="35"/>
      <c r="K19" s="126"/>
      <c r="L19" s="126"/>
      <c r="M19" s="126"/>
      <c r="N19" s="126"/>
      <c r="O19" s="126"/>
      <c r="P19" s="126"/>
    </row>
    <row r="20" spans="1:16" s="69" customFormat="1" x14ac:dyDescent="0.3">
      <c r="A20" s="129"/>
      <c r="B20" s="129"/>
      <c r="D20" s="35"/>
      <c r="E20" s="35"/>
      <c r="F20" s="35"/>
      <c r="G20" s="35"/>
      <c r="H20" s="35"/>
      <c r="I20" s="35"/>
      <c r="J20" s="35"/>
      <c r="K20" s="126"/>
      <c r="L20" s="126"/>
      <c r="M20" s="126"/>
      <c r="N20" s="126"/>
      <c r="O20" s="126"/>
      <c r="P20" s="126"/>
    </row>
    <row r="21" spans="1:16" s="69" customFormat="1" x14ac:dyDescent="0.3">
      <c r="A21" s="129"/>
      <c r="B21" s="129"/>
      <c r="D21" s="35"/>
      <c r="E21" s="35"/>
      <c r="F21" s="35"/>
      <c r="G21" s="35"/>
      <c r="H21" s="35"/>
      <c r="I21" s="35"/>
      <c r="J21" s="35"/>
      <c r="K21" s="126"/>
      <c r="L21" s="126"/>
      <c r="M21" s="126"/>
      <c r="N21" s="126"/>
      <c r="O21" s="126"/>
      <c r="P21" s="126"/>
    </row>
    <row r="22" spans="1:16" s="69" customFormat="1" x14ac:dyDescent="0.3">
      <c r="A22" s="129"/>
      <c r="B22" s="129"/>
      <c r="D22" s="35"/>
      <c r="E22" s="35"/>
      <c r="F22" s="35"/>
      <c r="G22" s="35"/>
      <c r="H22" s="35"/>
      <c r="I22" s="35"/>
      <c r="J22" s="35"/>
      <c r="K22" s="126"/>
      <c r="L22" s="126"/>
      <c r="M22" s="126"/>
      <c r="N22" s="126"/>
      <c r="O22" s="126"/>
      <c r="P22" s="126"/>
    </row>
    <row r="23" spans="1:16" s="69" customFormat="1" x14ac:dyDescent="0.3">
      <c r="A23" s="129"/>
      <c r="B23" s="129"/>
      <c r="D23" s="35"/>
      <c r="E23" s="35"/>
      <c r="F23" s="35"/>
      <c r="G23" s="35"/>
      <c r="H23" s="35"/>
      <c r="I23" s="35"/>
      <c r="J23" s="35"/>
      <c r="K23" s="126"/>
      <c r="L23" s="126"/>
      <c r="M23" s="126"/>
      <c r="N23" s="126"/>
      <c r="O23" s="126"/>
      <c r="P23" s="126"/>
    </row>
    <row r="24" spans="1:16" s="69" customFormat="1" x14ac:dyDescent="0.3">
      <c r="A24" s="129"/>
      <c r="B24" s="129"/>
      <c r="D24" s="35"/>
      <c r="E24" s="35"/>
      <c r="F24" s="35"/>
      <c r="G24" s="35"/>
      <c r="H24" s="35"/>
      <c r="I24" s="35"/>
      <c r="J24" s="35"/>
      <c r="K24" s="126"/>
      <c r="L24" s="126"/>
      <c r="M24" s="126"/>
      <c r="N24" s="126"/>
      <c r="O24" s="126"/>
      <c r="P24" s="126"/>
    </row>
    <row r="25" spans="1:16" s="69" customFormat="1" x14ac:dyDescent="0.3">
      <c r="A25" s="129"/>
      <c r="B25" s="129"/>
      <c r="D25" s="35"/>
      <c r="E25" s="35"/>
      <c r="F25" s="35"/>
      <c r="G25" s="35"/>
      <c r="H25" s="35"/>
      <c r="I25" s="35"/>
      <c r="J25" s="35"/>
      <c r="K25" s="126"/>
      <c r="L25" s="126"/>
      <c r="M25" s="126"/>
      <c r="N25" s="126"/>
      <c r="O25" s="126"/>
      <c r="P25" s="126"/>
    </row>
    <row r="26" spans="1:16" s="69" customFormat="1" x14ac:dyDescent="0.3">
      <c r="A26" s="129"/>
      <c r="B26" s="129"/>
      <c r="D26" s="35"/>
      <c r="E26" s="35"/>
      <c r="F26" s="35"/>
      <c r="G26" s="35"/>
      <c r="H26" s="35"/>
      <c r="I26" s="35"/>
      <c r="J26" s="35"/>
      <c r="K26" s="126"/>
      <c r="L26" s="126"/>
      <c r="M26" s="126"/>
      <c r="N26" s="126"/>
      <c r="O26" s="126"/>
      <c r="P26" s="126"/>
    </row>
    <row r="27" spans="1:16" s="69" customFormat="1" x14ac:dyDescent="0.3">
      <c r="A27" s="129"/>
      <c r="B27" s="129"/>
      <c r="D27" s="35"/>
      <c r="E27" s="35"/>
      <c r="F27" s="35"/>
      <c r="G27" s="35"/>
      <c r="H27" s="35"/>
      <c r="I27" s="35"/>
      <c r="J27" s="35"/>
      <c r="K27" s="126"/>
      <c r="L27" s="126"/>
      <c r="M27" s="126"/>
      <c r="N27" s="126"/>
      <c r="O27" s="126"/>
      <c r="P27" s="126"/>
    </row>
    <row r="28" spans="1:16" s="69" customFormat="1" x14ac:dyDescent="0.3">
      <c r="A28" s="129"/>
      <c r="B28" s="129"/>
      <c r="D28" s="35"/>
      <c r="E28" s="35"/>
      <c r="F28" s="35"/>
      <c r="G28" s="35"/>
      <c r="H28" s="35"/>
      <c r="I28" s="35"/>
      <c r="J28" s="35"/>
      <c r="K28" s="126"/>
      <c r="L28" s="126"/>
      <c r="M28" s="126"/>
      <c r="N28" s="126"/>
      <c r="O28" s="126"/>
      <c r="P28" s="126"/>
    </row>
    <row r="29" spans="1:16" s="69" customFormat="1" x14ac:dyDescent="0.3">
      <c r="A29" s="129"/>
      <c r="B29" s="129"/>
      <c r="D29" s="35"/>
      <c r="E29" s="35"/>
      <c r="F29" s="35"/>
      <c r="G29" s="35"/>
      <c r="H29" s="35"/>
      <c r="I29" s="35"/>
      <c r="J29" s="35"/>
      <c r="K29" s="126"/>
      <c r="L29" s="126"/>
      <c r="M29" s="126"/>
      <c r="N29" s="126"/>
      <c r="O29" s="126"/>
      <c r="P29" s="126"/>
    </row>
    <row r="30" spans="1:16" s="69" customFormat="1" x14ac:dyDescent="0.3">
      <c r="A30" s="129"/>
      <c r="B30" s="129"/>
      <c r="D30" s="35"/>
      <c r="E30" s="35"/>
      <c r="F30" s="35"/>
      <c r="G30" s="35"/>
      <c r="H30" s="35"/>
      <c r="I30" s="35"/>
      <c r="J30" s="35"/>
      <c r="K30" s="126"/>
      <c r="L30" s="126"/>
      <c r="M30" s="126"/>
      <c r="N30" s="126"/>
      <c r="O30" s="126"/>
      <c r="P30" s="126"/>
    </row>
    <row r="31" spans="1:16" s="69" customFormat="1" x14ac:dyDescent="0.3">
      <c r="A31" s="129"/>
      <c r="B31" s="129"/>
      <c r="D31" s="35"/>
      <c r="E31" s="35"/>
      <c r="F31" s="35"/>
      <c r="G31" s="35"/>
      <c r="H31" s="35"/>
      <c r="I31" s="35"/>
      <c r="J31" s="35"/>
      <c r="K31" s="126"/>
      <c r="L31" s="126"/>
      <c r="M31" s="126"/>
      <c r="N31" s="126"/>
      <c r="O31" s="126"/>
      <c r="P31" s="126"/>
    </row>
    <row r="32" spans="1:16" s="69" customFormat="1" x14ac:dyDescent="0.3">
      <c r="A32" s="129"/>
      <c r="B32" s="129"/>
      <c r="D32" s="35"/>
      <c r="E32" s="35"/>
      <c r="F32" s="35"/>
      <c r="G32" s="35"/>
      <c r="H32" s="35"/>
      <c r="I32" s="35"/>
      <c r="J32" s="35"/>
      <c r="K32" s="126"/>
      <c r="L32" s="126"/>
      <c r="M32" s="126"/>
      <c r="N32" s="126"/>
      <c r="O32" s="126"/>
      <c r="P32" s="126"/>
    </row>
    <row r="33" spans="1:16" s="69" customFormat="1" x14ac:dyDescent="0.3">
      <c r="A33" s="129"/>
      <c r="B33" s="129"/>
      <c r="D33" s="35"/>
      <c r="E33" s="35"/>
      <c r="F33" s="35"/>
      <c r="G33" s="35"/>
      <c r="H33" s="35"/>
      <c r="I33" s="35"/>
      <c r="J33" s="35"/>
      <c r="K33" s="126"/>
      <c r="L33" s="126"/>
      <c r="M33" s="126"/>
      <c r="N33" s="126"/>
      <c r="O33" s="126"/>
      <c r="P33" s="126"/>
    </row>
    <row r="34" spans="1:16" s="69" customFormat="1" x14ac:dyDescent="0.3">
      <c r="A34" s="129"/>
      <c r="B34" s="129"/>
      <c r="D34" s="35"/>
      <c r="E34" s="35"/>
      <c r="F34" s="35"/>
      <c r="G34" s="35"/>
      <c r="H34" s="35"/>
      <c r="I34" s="35"/>
      <c r="J34" s="35"/>
      <c r="K34" s="126"/>
      <c r="L34" s="126"/>
      <c r="M34" s="126"/>
      <c r="N34" s="126"/>
      <c r="O34" s="126"/>
      <c r="P34" s="126"/>
    </row>
    <row r="35" spans="1:16" s="69" customFormat="1" x14ac:dyDescent="0.3">
      <c r="A35" s="129"/>
      <c r="B35" s="129"/>
      <c r="D35" s="35"/>
      <c r="E35" s="35"/>
      <c r="F35" s="35"/>
      <c r="G35" s="35"/>
      <c r="H35" s="35"/>
      <c r="I35" s="35"/>
      <c r="J35" s="35"/>
      <c r="K35" s="126"/>
      <c r="L35" s="126"/>
      <c r="M35" s="126"/>
      <c r="N35" s="126"/>
      <c r="O35" s="126"/>
      <c r="P35" s="126"/>
    </row>
    <row r="36" spans="1:16" s="69" customFormat="1" x14ac:dyDescent="0.3">
      <c r="A36" s="129"/>
      <c r="B36" s="129"/>
      <c r="D36" s="35"/>
      <c r="E36" s="35"/>
      <c r="F36" s="35"/>
      <c r="G36" s="35"/>
      <c r="H36" s="35"/>
      <c r="I36" s="35"/>
      <c r="J36" s="35"/>
      <c r="K36" s="126"/>
      <c r="L36" s="126"/>
      <c r="M36" s="126"/>
      <c r="N36" s="126"/>
      <c r="O36" s="126"/>
      <c r="P36" s="126"/>
    </row>
    <row r="37" spans="1:16" s="69" customFormat="1" x14ac:dyDescent="0.3">
      <c r="A37" s="129"/>
      <c r="B37" s="129"/>
      <c r="D37" s="35"/>
      <c r="E37" s="35"/>
      <c r="F37" s="35"/>
      <c r="G37" s="35"/>
      <c r="H37" s="35"/>
      <c r="I37" s="35"/>
      <c r="J37" s="35"/>
      <c r="K37" s="126"/>
      <c r="L37" s="126"/>
      <c r="M37" s="126"/>
      <c r="N37" s="126"/>
      <c r="O37" s="126"/>
      <c r="P37" s="126"/>
    </row>
    <row r="38" spans="1:16" s="69" customFormat="1" x14ac:dyDescent="0.3">
      <c r="A38" s="129"/>
      <c r="B38" s="129"/>
      <c r="D38" s="35"/>
      <c r="E38" s="35"/>
      <c r="F38" s="35"/>
      <c r="G38" s="35"/>
      <c r="H38" s="35"/>
      <c r="I38" s="35"/>
      <c r="J38" s="35"/>
      <c r="K38" s="126"/>
      <c r="L38" s="126"/>
      <c r="M38" s="126"/>
      <c r="N38" s="126"/>
      <c r="O38" s="126"/>
      <c r="P38" s="126"/>
    </row>
    <row r="39" spans="1:16" s="69" customFormat="1" x14ac:dyDescent="0.3">
      <c r="A39" s="129"/>
      <c r="B39" s="129"/>
      <c r="D39" s="35"/>
      <c r="E39" s="35"/>
      <c r="F39" s="35"/>
      <c r="G39" s="35"/>
      <c r="H39" s="35"/>
      <c r="I39" s="35"/>
      <c r="J39" s="35"/>
      <c r="K39" s="126"/>
      <c r="L39" s="126"/>
      <c r="M39" s="126"/>
      <c r="N39" s="126"/>
      <c r="O39" s="126"/>
      <c r="P39" s="126"/>
    </row>
    <row r="40" spans="1:16" s="69" customFormat="1" x14ac:dyDescent="0.3">
      <c r="A40" s="129"/>
      <c r="B40" s="129"/>
      <c r="D40" s="35"/>
      <c r="E40" s="35"/>
      <c r="F40" s="35"/>
      <c r="G40" s="35"/>
      <c r="H40" s="35"/>
      <c r="I40" s="35"/>
      <c r="J40" s="35"/>
      <c r="K40" s="126"/>
      <c r="L40" s="126"/>
      <c r="M40" s="126"/>
      <c r="N40" s="126"/>
      <c r="O40" s="126"/>
      <c r="P40" s="126"/>
    </row>
    <row r="41" spans="1:16" s="69" customFormat="1" x14ac:dyDescent="0.3">
      <c r="A41" s="129"/>
      <c r="B41" s="129"/>
      <c r="D41" s="35"/>
      <c r="E41" s="35"/>
      <c r="F41" s="35"/>
      <c r="G41" s="35"/>
      <c r="H41" s="35"/>
      <c r="I41" s="35"/>
      <c r="J41" s="35"/>
      <c r="K41" s="126"/>
      <c r="L41" s="126"/>
      <c r="M41" s="126"/>
      <c r="N41" s="126"/>
      <c r="O41" s="126"/>
      <c r="P41" s="126"/>
    </row>
    <row r="42" spans="1:16" s="69" customFormat="1" x14ac:dyDescent="0.3">
      <c r="A42" s="129"/>
      <c r="B42" s="129"/>
      <c r="D42" s="35"/>
      <c r="E42" s="35"/>
      <c r="F42" s="35"/>
      <c r="G42" s="35"/>
      <c r="H42" s="35"/>
      <c r="I42" s="35"/>
      <c r="J42" s="35"/>
      <c r="K42" s="126"/>
      <c r="L42" s="126"/>
      <c r="M42" s="126"/>
      <c r="N42" s="126"/>
      <c r="O42" s="126"/>
      <c r="P42" s="126"/>
    </row>
    <row r="43" spans="1:16" s="69" customFormat="1" x14ac:dyDescent="0.3">
      <c r="A43" s="129"/>
      <c r="B43" s="129"/>
      <c r="D43" s="35"/>
      <c r="E43" s="35"/>
      <c r="F43" s="35"/>
      <c r="G43" s="35"/>
      <c r="H43" s="35"/>
      <c r="I43" s="35"/>
      <c r="J43" s="35"/>
      <c r="K43" s="126"/>
      <c r="L43" s="126"/>
      <c r="M43" s="126"/>
      <c r="N43" s="126"/>
      <c r="O43" s="126"/>
      <c r="P43" s="126"/>
    </row>
    <row r="44" spans="1:16" s="69" customFormat="1" x14ac:dyDescent="0.3">
      <c r="A44" s="129"/>
      <c r="B44" s="129"/>
      <c r="D44" s="35"/>
      <c r="E44" s="35"/>
      <c r="F44" s="35"/>
      <c r="G44" s="35"/>
      <c r="H44" s="35"/>
      <c r="I44" s="35"/>
      <c r="J44" s="35"/>
      <c r="K44" s="126"/>
      <c r="L44" s="126"/>
      <c r="M44" s="126"/>
      <c r="N44" s="126"/>
      <c r="O44" s="126"/>
      <c r="P44" s="126"/>
    </row>
    <row r="45" spans="1:16" s="69" customFormat="1" x14ac:dyDescent="0.3">
      <c r="A45" s="129"/>
      <c r="B45" s="129"/>
      <c r="D45" s="35"/>
      <c r="E45" s="35"/>
      <c r="F45" s="35"/>
      <c r="G45" s="35"/>
      <c r="H45" s="35"/>
      <c r="I45" s="35"/>
      <c r="J45" s="35"/>
      <c r="K45" s="126"/>
      <c r="L45" s="126"/>
      <c r="M45" s="126"/>
      <c r="N45" s="126"/>
      <c r="O45" s="126"/>
      <c r="P45" s="126"/>
    </row>
    <row r="46" spans="1:16" s="69" customFormat="1" x14ac:dyDescent="0.3">
      <c r="A46" s="129"/>
      <c r="B46" s="129"/>
      <c r="D46" s="35"/>
      <c r="E46" s="35"/>
      <c r="F46" s="35"/>
      <c r="G46" s="35"/>
      <c r="H46" s="35"/>
      <c r="I46" s="35"/>
      <c r="J46" s="35"/>
      <c r="K46" s="126"/>
      <c r="L46" s="126"/>
      <c r="M46" s="126"/>
      <c r="N46" s="126"/>
      <c r="O46" s="126"/>
      <c r="P46" s="126"/>
    </row>
    <row r="47" spans="1:16" s="69" customFormat="1" x14ac:dyDescent="0.3">
      <c r="A47" s="129"/>
      <c r="B47" s="129"/>
      <c r="D47" s="35"/>
      <c r="E47" s="35"/>
      <c r="F47" s="35"/>
      <c r="G47" s="35"/>
      <c r="H47" s="35"/>
      <c r="I47" s="35"/>
      <c r="J47" s="35"/>
      <c r="K47" s="126"/>
      <c r="L47" s="126"/>
      <c r="M47" s="126"/>
      <c r="N47" s="126"/>
      <c r="O47" s="126"/>
      <c r="P47" s="126"/>
    </row>
    <row r="48" spans="1:16" s="69" customFormat="1" x14ac:dyDescent="0.3">
      <c r="A48" s="129"/>
      <c r="B48" s="129"/>
      <c r="D48" s="35"/>
      <c r="E48" s="35"/>
      <c r="F48" s="35"/>
      <c r="G48" s="35"/>
      <c r="H48" s="35"/>
      <c r="I48" s="35"/>
      <c r="J48" s="35"/>
      <c r="K48" s="126"/>
      <c r="L48" s="126"/>
      <c r="M48" s="126"/>
      <c r="N48" s="126"/>
      <c r="O48" s="126"/>
      <c r="P48" s="126"/>
    </row>
    <row r="49" spans="1:16" s="69" customFormat="1" x14ac:dyDescent="0.3">
      <c r="A49" s="129"/>
      <c r="B49" s="129"/>
      <c r="D49" s="35"/>
      <c r="E49" s="35"/>
      <c r="F49" s="35"/>
      <c r="G49" s="35"/>
      <c r="H49" s="35"/>
      <c r="I49" s="35"/>
      <c r="J49" s="35"/>
      <c r="K49" s="126"/>
      <c r="L49" s="126"/>
      <c r="M49" s="126"/>
      <c r="N49" s="126"/>
      <c r="O49" s="126"/>
      <c r="P49" s="126"/>
    </row>
    <row r="50" spans="1:16" s="69" customFormat="1" x14ac:dyDescent="0.3">
      <c r="A50" s="129"/>
      <c r="B50" s="129"/>
      <c r="D50" s="35"/>
      <c r="E50" s="35"/>
      <c r="F50" s="35"/>
      <c r="G50" s="35"/>
      <c r="H50" s="35"/>
      <c r="I50" s="35"/>
      <c r="J50" s="35"/>
      <c r="K50" s="126"/>
      <c r="L50" s="126"/>
      <c r="M50" s="126"/>
      <c r="N50" s="126"/>
      <c r="O50" s="126"/>
      <c r="P50" s="126"/>
    </row>
    <row r="51" spans="1:16" s="69" customFormat="1" x14ac:dyDescent="0.3">
      <c r="A51" s="129"/>
      <c r="B51" s="129"/>
      <c r="D51" s="35"/>
      <c r="E51" s="35"/>
      <c r="F51" s="35"/>
      <c r="G51" s="35"/>
      <c r="H51" s="35"/>
      <c r="I51" s="35"/>
      <c r="J51" s="35"/>
      <c r="K51" s="126"/>
      <c r="L51" s="126"/>
      <c r="M51" s="126"/>
      <c r="N51" s="126"/>
      <c r="O51" s="126"/>
      <c r="P51" s="126"/>
    </row>
    <row r="52" spans="1:16" s="69" customFormat="1" x14ac:dyDescent="0.3">
      <c r="A52" s="129"/>
      <c r="B52" s="129"/>
      <c r="D52" s="35"/>
      <c r="E52" s="35"/>
      <c r="F52" s="35"/>
      <c r="G52" s="35"/>
      <c r="H52" s="35"/>
      <c r="I52" s="35"/>
      <c r="J52" s="35"/>
      <c r="K52" s="126"/>
      <c r="L52" s="126"/>
      <c r="M52" s="126"/>
      <c r="N52" s="126"/>
      <c r="O52" s="126"/>
      <c r="P52" s="126"/>
    </row>
    <row r="53" spans="1:16" s="69" customFormat="1" x14ac:dyDescent="0.3">
      <c r="A53" s="129"/>
      <c r="B53" s="129"/>
      <c r="D53" s="35"/>
      <c r="E53" s="35"/>
      <c r="F53" s="35"/>
      <c r="G53" s="35"/>
      <c r="H53" s="35"/>
      <c r="I53" s="35"/>
      <c r="J53" s="35"/>
      <c r="K53" s="126"/>
      <c r="L53" s="126"/>
      <c r="M53" s="126"/>
      <c r="N53" s="126"/>
      <c r="O53" s="126"/>
      <c r="P53" s="126"/>
    </row>
    <row r="54" spans="1:16" s="69" customFormat="1" x14ac:dyDescent="0.3">
      <c r="A54" s="129"/>
      <c r="B54" s="129"/>
      <c r="D54" s="35"/>
      <c r="E54" s="35"/>
      <c r="F54" s="35"/>
      <c r="G54" s="35"/>
      <c r="H54" s="35"/>
      <c r="I54" s="35"/>
      <c r="J54" s="35"/>
      <c r="K54" s="126"/>
      <c r="L54" s="126"/>
      <c r="M54" s="126"/>
      <c r="N54" s="126"/>
      <c r="O54" s="126"/>
      <c r="P54" s="126"/>
    </row>
    <row r="55" spans="1:16" s="69" customFormat="1" x14ac:dyDescent="0.3">
      <c r="A55" s="129"/>
      <c r="B55" s="129"/>
      <c r="D55" s="35"/>
      <c r="E55" s="35"/>
      <c r="F55" s="35"/>
      <c r="G55" s="35"/>
      <c r="H55" s="35"/>
      <c r="I55" s="35"/>
      <c r="J55" s="35"/>
      <c r="K55" s="126"/>
      <c r="L55" s="126"/>
      <c r="M55" s="126"/>
      <c r="N55" s="126"/>
      <c r="O55" s="126"/>
      <c r="P55" s="126"/>
    </row>
    <row r="56" spans="1:16" s="69" customFormat="1" x14ac:dyDescent="0.3">
      <c r="A56" s="129"/>
      <c r="B56" s="129"/>
      <c r="D56" s="35"/>
      <c r="E56" s="35"/>
      <c r="F56" s="35"/>
      <c r="G56" s="35"/>
      <c r="H56" s="35"/>
      <c r="I56" s="35"/>
      <c r="J56" s="35"/>
      <c r="K56" s="126"/>
      <c r="L56" s="126"/>
      <c r="M56" s="126"/>
      <c r="N56" s="126"/>
      <c r="O56" s="126"/>
      <c r="P56" s="126"/>
    </row>
    <row r="57" spans="1:16" s="69" customFormat="1" x14ac:dyDescent="0.3">
      <c r="A57" s="129"/>
      <c r="B57" s="129"/>
      <c r="D57" s="35"/>
      <c r="E57" s="35"/>
      <c r="F57" s="35"/>
      <c r="G57" s="35"/>
      <c r="H57" s="35"/>
      <c r="I57" s="35"/>
      <c r="J57" s="35"/>
      <c r="K57" s="126"/>
      <c r="L57" s="126"/>
      <c r="M57" s="126"/>
      <c r="N57" s="126"/>
      <c r="O57" s="126"/>
      <c r="P57" s="126"/>
    </row>
    <row r="58" spans="1:16" s="69" customFormat="1" x14ac:dyDescent="0.3">
      <c r="A58" s="129"/>
      <c r="B58" s="129"/>
      <c r="D58" s="35"/>
      <c r="E58" s="35"/>
      <c r="F58" s="35"/>
      <c r="G58" s="35"/>
      <c r="H58" s="35"/>
      <c r="I58" s="35"/>
      <c r="J58" s="35"/>
      <c r="K58" s="126"/>
      <c r="L58" s="126"/>
      <c r="M58" s="126"/>
      <c r="N58" s="126"/>
      <c r="O58" s="126"/>
      <c r="P58" s="126"/>
    </row>
    <row r="59" spans="1:16" s="69" customFormat="1" x14ac:dyDescent="0.3">
      <c r="A59" s="129"/>
      <c r="B59" s="129"/>
      <c r="D59" s="35"/>
      <c r="E59" s="35"/>
      <c r="F59" s="35"/>
      <c r="G59" s="35"/>
      <c r="H59" s="35"/>
      <c r="I59" s="35"/>
      <c r="J59" s="35"/>
      <c r="K59" s="126"/>
      <c r="L59" s="126"/>
      <c r="M59" s="126"/>
      <c r="N59" s="126"/>
      <c r="O59" s="126"/>
      <c r="P59" s="126"/>
    </row>
    <row r="60" spans="1:16" s="69" customFormat="1" x14ac:dyDescent="0.3">
      <c r="A60" s="129"/>
      <c r="B60" s="129"/>
      <c r="D60" s="35"/>
      <c r="E60" s="35"/>
      <c r="F60" s="35"/>
      <c r="G60" s="35"/>
      <c r="H60" s="35"/>
      <c r="I60" s="35"/>
      <c r="J60" s="35"/>
      <c r="K60" s="126"/>
      <c r="L60" s="126"/>
      <c r="M60" s="126"/>
      <c r="N60" s="126"/>
      <c r="O60" s="126"/>
      <c r="P60" s="126"/>
    </row>
    <row r="61" spans="1:16" s="69" customFormat="1" x14ac:dyDescent="0.3">
      <c r="A61" s="129"/>
      <c r="B61" s="129"/>
      <c r="D61" s="35"/>
      <c r="E61" s="35"/>
      <c r="F61" s="35"/>
      <c r="G61" s="35"/>
      <c r="H61" s="35"/>
      <c r="I61" s="35"/>
      <c r="J61" s="35"/>
      <c r="K61" s="126"/>
      <c r="L61" s="126"/>
      <c r="M61" s="126"/>
      <c r="N61" s="126"/>
      <c r="O61" s="126"/>
      <c r="P61" s="126"/>
    </row>
    <row r="62" spans="1:16" s="69" customFormat="1" x14ac:dyDescent="0.3">
      <c r="A62" s="129"/>
      <c r="B62" s="129"/>
      <c r="D62" s="35"/>
      <c r="E62" s="35"/>
      <c r="F62" s="35"/>
      <c r="G62" s="35"/>
      <c r="H62" s="35"/>
      <c r="I62" s="35"/>
      <c r="J62" s="35"/>
      <c r="K62" s="126"/>
      <c r="L62" s="126"/>
      <c r="M62" s="126"/>
      <c r="N62" s="126"/>
      <c r="O62" s="126"/>
      <c r="P62" s="126"/>
    </row>
    <row r="63" spans="1:16" s="69" customFormat="1" x14ac:dyDescent="0.3">
      <c r="A63" s="129"/>
      <c r="B63" s="129"/>
      <c r="D63" s="35"/>
      <c r="E63" s="35"/>
      <c r="F63" s="35"/>
      <c r="G63" s="35"/>
      <c r="H63" s="35"/>
      <c r="I63" s="35"/>
      <c r="J63" s="35"/>
      <c r="K63" s="126"/>
      <c r="L63" s="126"/>
      <c r="M63" s="126"/>
      <c r="N63" s="126"/>
      <c r="O63" s="126"/>
      <c r="P63" s="126"/>
    </row>
    <row r="64" spans="1:16" s="69" customFormat="1" x14ac:dyDescent="0.3">
      <c r="A64" s="129"/>
      <c r="B64" s="129"/>
      <c r="D64" s="35"/>
      <c r="E64" s="35"/>
      <c r="F64" s="35"/>
      <c r="G64" s="35"/>
      <c r="H64" s="35"/>
      <c r="I64" s="35"/>
      <c r="J64" s="35"/>
      <c r="K64" s="126"/>
      <c r="L64" s="126"/>
      <c r="M64" s="126"/>
      <c r="N64" s="126"/>
      <c r="O64" s="126"/>
      <c r="P64" s="126"/>
    </row>
    <row r="65" spans="1:16" s="69" customFormat="1" x14ac:dyDescent="0.3">
      <c r="A65" s="129"/>
      <c r="B65" s="129"/>
      <c r="D65" s="35"/>
      <c r="E65" s="35"/>
      <c r="F65" s="35"/>
      <c r="G65" s="35"/>
      <c r="H65" s="35"/>
      <c r="I65" s="35"/>
      <c r="J65" s="35"/>
      <c r="K65" s="126"/>
      <c r="L65" s="126"/>
      <c r="M65" s="126"/>
      <c r="N65" s="126"/>
      <c r="O65" s="126"/>
      <c r="P65" s="126"/>
    </row>
    <row r="66" spans="1:16" s="69" customFormat="1" x14ac:dyDescent="0.3">
      <c r="A66" s="129"/>
      <c r="B66" s="129"/>
      <c r="D66" s="35"/>
      <c r="E66" s="35"/>
      <c r="F66" s="35"/>
      <c r="G66" s="35"/>
      <c r="H66" s="35"/>
      <c r="I66" s="35"/>
      <c r="J66" s="35"/>
      <c r="K66" s="126"/>
      <c r="L66" s="126"/>
      <c r="M66" s="126"/>
      <c r="N66" s="126"/>
      <c r="O66" s="126"/>
      <c r="P66" s="126"/>
    </row>
    <row r="67" spans="1:16" s="69" customFormat="1" x14ac:dyDescent="0.3">
      <c r="A67" s="129"/>
      <c r="B67" s="129"/>
      <c r="D67" s="35"/>
      <c r="E67" s="35"/>
      <c r="F67" s="35"/>
      <c r="G67" s="35"/>
      <c r="H67" s="35"/>
      <c r="I67" s="35"/>
      <c r="J67" s="35"/>
      <c r="K67" s="126"/>
      <c r="L67" s="126"/>
      <c r="M67" s="126"/>
      <c r="N67" s="126"/>
      <c r="O67" s="126"/>
      <c r="P67" s="126"/>
    </row>
    <row r="68" spans="1:16" s="69" customFormat="1" x14ac:dyDescent="0.3">
      <c r="A68" s="129"/>
      <c r="B68" s="129"/>
      <c r="D68" s="35"/>
      <c r="E68" s="35"/>
      <c r="F68" s="35"/>
      <c r="G68" s="35"/>
      <c r="H68" s="35"/>
      <c r="I68" s="35"/>
      <c r="J68" s="35"/>
      <c r="K68" s="126"/>
      <c r="L68" s="126"/>
      <c r="M68" s="126"/>
      <c r="N68" s="126"/>
      <c r="O68" s="126"/>
      <c r="P68" s="126"/>
    </row>
    <row r="69" spans="1:16" s="69" customFormat="1" x14ac:dyDescent="0.3">
      <c r="A69" s="129"/>
      <c r="B69" s="129"/>
      <c r="D69" s="35"/>
      <c r="E69" s="35"/>
      <c r="F69" s="35"/>
      <c r="G69" s="35"/>
      <c r="H69" s="35"/>
      <c r="I69" s="35"/>
      <c r="J69" s="35"/>
      <c r="K69" s="126"/>
      <c r="L69" s="126"/>
      <c r="M69" s="126"/>
      <c r="N69" s="126"/>
      <c r="O69" s="126"/>
      <c r="P69" s="126"/>
    </row>
    <row r="70" spans="1:16" s="69" customFormat="1" x14ac:dyDescent="0.3">
      <c r="A70" s="129"/>
      <c r="B70" s="129"/>
      <c r="D70" s="35"/>
      <c r="E70" s="35"/>
      <c r="F70" s="35"/>
      <c r="G70" s="35"/>
      <c r="H70" s="35"/>
      <c r="I70" s="35"/>
      <c r="J70" s="35"/>
      <c r="K70" s="126"/>
      <c r="L70" s="126"/>
      <c r="M70" s="126"/>
      <c r="N70" s="126"/>
      <c r="O70" s="126"/>
      <c r="P70" s="126"/>
    </row>
    <row r="71" spans="1:16" s="69" customFormat="1" x14ac:dyDescent="0.3">
      <c r="A71" s="129"/>
      <c r="B71" s="129"/>
      <c r="D71" s="35"/>
      <c r="E71" s="35"/>
      <c r="F71" s="35"/>
      <c r="G71" s="35"/>
      <c r="H71" s="35"/>
      <c r="I71" s="35"/>
      <c r="J71" s="35"/>
      <c r="K71" s="126"/>
      <c r="L71" s="126"/>
      <c r="M71" s="126"/>
      <c r="N71" s="126"/>
      <c r="O71" s="126"/>
      <c r="P71" s="126"/>
    </row>
    <row r="72" spans="1:16" s="69" customFormat="1" x14ac:dyDescent="0.3">
      <c r="A72" s="129"/>
      <c r="B72" s="129"/>
      <c r="D72" s="35"/>
      <c r="E72" s="35"/>
      <c r="F72" s="35"/>
      <c r="G72" s="35"/>
      <c r="H72" s="35"/>
      <c r="I72" s="35"/>
      <c r="J72" s="35"/>
      <c r="K72" s="126"/>
      <c r="L72" s="126"/>
      <c r="M72" s="126"/>
      <c r="N72" s="126"/>
      <c r="O72" s="126"/>
      <c r="P72" s="126"/>
    </row>
    <row r="73" spans="1:16" s="69" customFormat="1" x14ac:dyDescent="0.3">
      <c r="A73" s="129"/>
      <c r="B73" s="129"/>
      <c r="D73" s="35"/>
      <c r="E73" s="35"/>
      <c r="F73" s="35"/>
      <c r="G73" s="35"/>
      <c r="H73" s="35"/>
      <c r="I73" s="35"/>
      <c r="J73" s="35"/>
      <c r="K73" s="126"/>
      <c r="L73" s="126"/>
      <c r="M73" s="126"/>
      <c r="N73" s="126"/>
      <c r="O73" s="126"/>
      <c r="P73" s="126"/>
    </row>
    <row r="74" spans="1:16" s="69" customFormat="1" x14ac:dyDescent="0.3">
      <c r="A74" s="129"/>
      <c r="B74" s="129"/>
      <c r="D74" s="35"/>
      <c r="E74" s="35"/>
      <c r="F74" s="35"/>
      <c r="G74" s="35"/>
      <c r="H74" s="35"/>
      <c r="I74" s="35"/>
      <c r="J74" s="35"/>
      <c r="K74" s="126"/>
      <c r="L74" s="126"/>
      <c r="M74" s="126"/>
      <c r="N74" s="126"/>
      <c r="O74" s="126"/>
      <c r="P74" s="126"/>
    </row>
  </sheetData>
  <mergeCells count="1">
    <mergeCell ref="A3:C3"/>
  </mergeCells>
  <pageMargins left="0.7" right="0.7" top="0.75" bottom="0.75" header="0.3" footer="0.3"/>
  <pageSetup orientation="landscape" r:id="rId1"/>
  <headerFooter>
    <oddHeader>&amp;C2021 DCPC Day 0 Tables&amp;L&amp;"Calibri"&amp;11&amp;K000000NONCONFIDENTIAL // EXTERNAL&amp;1#</oddHeader>
    <oddFooter xml:space="preserve">&amp;L&amp;9Diary of Consumer Payment Choice
&amp;C&amp;9Version of February 2022
&amp;"-,Bold"T-&amp;P&amp;R&amp;9©2022 Federal Reserve Bank of Atlanta
</oddFoot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07F68A-11E5-4614-9096-8C91E5FCA504}">
  <sheetPr>
    <tabColor rgb="FFFF0000"/>
  </sheetPr>
  <dimension ref="A1:E1041"/>
  <sheetViews>
    <sheetView topLeftCell="A262" workbookViewId="0">
      <selection activeCell="A279" sqref="A279"/>
    </sheetView>
  </sheetViews>
  <sheetFormatPr defaultRowHeight="14.4" x14ac:dyDescent="0.3"/>
  <cols>
    <col min="1" max="1" width="37.77734375" bestFit="1" customWidth="1"/>
  </cols>
  <sheetData>
    <row r="1" spans="1:5" x14ac:dyDescent="0.3">
      <c r="A1" s="345" t="s">
        <v>561</v>
      </c>
      <c r="B1" s="345" t="s">
        <v>562</v>
      </c>
      <c r="C1" s="345" t="s">
        <v>563</v>
      </c>
      <c r="D1" s="345" t="s">
        <v>564</v>
      </c>
      <c r="E1" s="345" t="s">
        <v>565</v>
      </c>
    </row>
    <row r="2" spans="1:5" x14ac:dyDescent="0.3">
      <c r="A2" s="345" t="s">
        <v>1069</v>
      </c>
      <c r="B2" s="345">
        <v>0.74977146164199204</v>
      </c>
      <c r="C2" s="345">
        <v>2.49133139038707E-2</v>
      </c>
      <c r="D2" s="345">
        <v>0.70094226365486501</v>
      </c>
      <c r="E2" s="345">
        <v>0.79860065962911997</v>
      </c>
    </row>
    <row r="3" spans="1:5" x14ac:dyDescent="0.3">
      <c r="A3" s="345" t="s">
        <v>566</v>
      </c>
      <c r="B3" s="345">
        <v>0.57403838755427805</v>
      </c>
      <c r="C3" s="345">
        <v>9.8857214692139594E-3</v>
      </c>
      <c r="D3" s="345">
        <v>0.55466272951342399</v>
      </c>
      <c r="E3" s="345">
        <v>0.593414045595132</v>
      </c>
    </row>
    <row r="4" spans="1:5" x14ac:dyDescent="0.3">
      <c r="A4" s="345" t="s">
        <v>567</v>
      </c>
      <c r="B4" s="345">
        <v>5.1336649110817799E-3</v>
      </c>
      <c r="C4" s="345">
        <v>1.4551103740665101E-3</v>
      </c>
      <c r="D4" s="345">
        <v>2.2817009843808002E-3</v>
      </c>
      <c r="E4" s="345">
        <v>7.9856288377827701E-3</v>
      </c>
    </row>
    <row r="5" spans="1:5" x14ac:dyDescent="0.3">
      <c r="A5" s="345" t="s">
        <v>568</v>
      </c>
      <c r="B5" s="345">
        <v>7.0641507810596102E-3</v>
      </c>
      <c r="C5" s="345">
        <v>1.90336188597171E-3</v>
      </c>
      <c r="D5" s="345">
        <v>3.3336300350088198E-3</v>
      </c>
      <c r="E5" s="345">
        <v>1.0794671527110399E-2</v>
      </c>
    </row>
    <row r="6" spans="1:5" x14ac:dyDescent="0.3">
      <c r="A6" s="345" t="s">
        <v>569</v>
      </c>
      <c r="B6" s="345">
        <v>5.2846229417094999E-2</v>
      </c>
      <c r="C6" s="345">
        <v>4.9573861287971997E-3</v>
      </c>
      <c r="D6" s="345">
        <v>4.31299311471941E-2</v>
      </c>
      <c r="E6" s="345">
        <v>6.2562527686995995E-2</v>
      </c>
    </row>
    <row r="7" spans="1:5" x14ac:dyDescent="0.3">
      <c r="A7" s="345" t="s">
        <v>570</v>
      </c>
      <c r="B7" s="345">
        <v>0.17697005695843401</v>
      </c>
      <c r="C7" s="345">
        <v>7.0355701290601503E-3</v>
      </c>
      <c r="D7" s="345">
        <v>0.16318059289477099</v>
      </c>
      <c r="E7" s="345">
        <v>0.19075952102209801</v>
      </c>
    </row>
    <row r="8" spans="1:5" x14ac:dyDescent="0.3">
      <c r="A8" s="345" t="s">
        <v>571</v>
      </c>
      <c r="B8" s="345">
        <v>5.3834217094748803E-2</v>
      </c>
      <c r="C8" s="345">
        <v>4.42079726344855E-3</v>
      </c>
      <c r="D8" s="345">
        <v>4.5169613675436399E-2</v>
      </c>
      <c r="E8" s="345">
        <v>6.24988205140612E-2</v>
      </c>
    </row>
    <row r="9" spans="1:5" x14ac:dyDescent="0.3">
      <c r="A9" s="345" t="s">
        <v>572</v>
      </c>
      <c r="B9" s="345">
        <v>5.9636778355525201E-2</v>
      </c>
      <c r="C9" s="345">
        <v>4.8079490737431398E-3</v>
      </c>
      <c r="D9" s="345">
        <v>5.0213371331485901E-2</v>
      </c>
      <c r="E9" s="345">
        <v>6.9060185379564501E-2</v>
      </c>
    </row>
    <row r="10" spans="1:5" x14ac:dyDescent="0.3">
      <c r="A10" s="345" t="s">
        <v>573</v>
      </c>
      <c r="B10" s="345">
        <v>7.0476514927775902E-2</v>
      </c>
      <c r="C10" s="345">
        <v>5.0867720915141598E-3</v>
      </c>
      <c r="D10" s="345">
        <v>6.0506624830844603E-2</v>
      </c>
      <c r="E10" s="345">
        <v>8.0446405024707096E-2</v>
      </c>
    </row>
    <row r="11" spans="1:5" x14ac:dyDescent="0.3">
      <c r="A11" s="345" t="s">
        <v>574</v>
      </c>
      <c r="B11" s="345">
        <v>0.71464452055461103</v>
      </c>
      <c r="C11" s="345">
        <v>9.6382419817160302E-3</v>
      </c>
      <c r="D11" s="345">
        <v>0.69575391339616499</v>
      </c>
      <c r="E11" s="345">
        <v>0.73353512771305596</v>
      </c>
    </row>
    <row r="12" spans="1:5" x14ac:dyDescent="0.3">
      <c r="A12" s="345" t="s">
        <v>575</v>
      </c>
      <c r="B12" s="345">
        <v>0.13205523311327599</v>
      </c>
      <c r="C12" s="345">
        <v>7.3041764034709597E-3</v>
      </c>
      <c r="D12" s="345">
        <v>0.11773931042574599</v>
      </c>
      <c r="E12" s="345">
        <v>0.14637115580080701</v>
      </c>
    </row>
    <row r="13" spans="1:5" x14ac:dyDescent="0.3">
      <c r="A13" s="345" t="s">
        <v>576</v>
      </c>
      <c r="B13" s="345">
        <v>1.20791190732247E-2</v>
      </c>
      <c r="C13" s="345">
        <v>2.49527071184844E-3</v>
      </c>
      <c r="D13" s="345">
        <v>7.1884783463241498E-3</v>
      </c>
      <c r="E13" s="345">
        <v>1.69697598001252E-2</v>
      </c>
    </row>
    <row r="14" spans="1:5" x14ac:dyDescent="0.3">
      <c r="A14" s="345" t="s">
        <v>577</v>
      </c>
      <c r="B14" s="345">
        <v>6.9772481004199097E-2</v>
      </c>
      <c r="C14" s="345">
        <v>5.7021054966104297E-3</v>
      </c>
      <c r="D14" s="345">
        <v>5.8596559594794803E-2</v>
      </c>
      <c r="E14" s="345">
        <v>8.0948402413603404E-2</v>
      </c>
    </row>
    <row r="15" spans="1:5" x14ac:dyDescent="0.3">
      <c r="A15" s="345" t="s">
        <v>578</v>
      </c>
      <c r="B15" s="345">
        <v>3.0930352761512898E-3</v>
      </c>
      <c r="C15" s="345">
        <v>1.32401750247406E-3</v>
      </c>
      <c r="D15" s="346">
        <v>4.9800865640146203E-4</v>
      </c>
      <c r="E15" s="345">
        <v>5.6880618959011201E-3</v>
      </c>
    </row>
    <row r="16" spans="1:5" x14ac:dyDescent="0.3">
      <c r="A16" s="345" t="s">
        <v>579</v>
      </c>
      <c r="B16" s="345">
        <v>6.8355610978537096E-2</v>
      </c>
      <c r="C16" s="345">
        <v>5.4927853505441996E-3</v>
      </c>
      <c r="D16" s="345">
        <v>5.7589949516661201E-2</v>
      </c>
      <c r="E16" s="345">
        <v>7.9121272440412893E-2</v>
      </c>
    </row>
    <row r="17" spans="1:5" x14ac:dyDescent="0.3">
      <c r="A17" s="345" t="s">
        <v>34</v>
      </c>
      <c r="B17" s="345">
        <v>0.92950252078588502</v>
      </c>
      <c r="C17" s="345">
        <v>5.7059239251338999E-3</v>
      </c>
      <c r="D17" s="345">
        <v>0.91831911539409705</v>
      </c>
      <c r="E17" s="345">
        <v>0.94068592617767299</v>
      </c>
    </row>
    <row r="18" spans="1:5" x14ac:dyDescent="0.3">
      <c r="A18" s="345" t="s">
        <v>36</v>
      </c>
      <c r="B18" s="345">
        <v>0.74686111993971505</v>
      </c>
      <c r="C18" s="345">
        <v>8.9309159586262194E-3</v>
      </c>
      <c r="D18" s="345">
        <v>0.72935684631185405</v>
      </c>
      <c r="E18" s="345">
        <v>0.76436539356757605</v>
      </c>
    </row>
    <row r="19" spans="1:5" x14ac:dyDescent="0.3">
      <c r="A19" s="345" t="s">
        <v>32</v>
      </c>
      <c r="B19" s="345">
        <v>0.94195818025197897</v>
      </c>
      <c r="C19" s="345">
        <v>5.2004753796482603E-3</v>
      </c>
      <c r="D19" s="345">
        <v>0.93176543580538096</v>
      </c>
      <c r="E19" s="345">
        <v>0.95215092469857698</v>
      </c>
    </row>
    <row r="20" spans="1:5" x14ac:dyDescent="0.3">
      <c r="A20" s="345" t="s">
        <v>40</v>
      </c>
      <c r="B20" s="345">
        <v>0.364416156470459</v>
      </c>
      <c r="C20" s="345">
        <v>9.6355632507242103E-3</v>
      </c>
      <c r="D20" s="345">
        <v>0.34553079952828197</v>
      </c>
      <c r="E20" s="345">
        <v>0.38330151341263602</v>
      </c>
    </row>
    <row r="21" spans="1:5" x14ac:dyDescent="0.3">
      <c r="A21" s="345" t="s">
        <v>43</v>
      </c>
      <c r="B21" s="345">
        <v>0.22384700483285699</v>
      </c>
      <c r="C21" s="345">
        <v>8.61891512579099E-3</v>
      </c>
      <c r="D21" s="345">
        <v>0.20695424160049999</v>
      </c>
      <c r="E21" s="345">
        <v>0.24073976806521499</v>
      </c>
    </row>
    <row r="22" spans="1:5" x14ac:dyDescent="0.3">
      <c r="A22" s="345" t="s">
        <v>45</v>
      </c>
      <c r="B22" s="345">
        <v>0.285513387096205</v>
      </c>
      <c r="C22" s="345">
        <v>9.1992172712107093E-3</v>
      </c>
      <c r="D22" s="345">
        <v>0.267483252558673</v>
      </c>
      <c r="E22" s="345">
        <v>0.30354352163373599</v>
      </c>
    </row>
    <row r="23" spans="1:5" x14ac:dyDescent="0.3">
      <c r="A23" s="345" t="s">
        <v>47</v>
      </c>
      <c r="B23" s="345">
        <v>0.34958485759236901</v>
      </c>
      <c r="C23" s="345">
        <v>9.8134793686319305E-3</v>
      </c>
      <c r="D23" s="345">
        <v>0.330350791466823</v>
      </c>
      <c r="E23" s="345">
        <v>0.36881892371791403</v>
      </c>
    </row>
    <row r="24" spans="1:5" x14ac:dyDescent="0.3">
      <c r="A24" s="345" t="s">
        <v>38</v>
      </c>
      <c r="B24" s="345">
        <v>0.65954822251878098</v>
      </c>
      <c r="C24" s="345">
        <v>9.4825015219293096E-3</v>
      </c>
      <c r="D24" s="345">
        <v>0.64096286105245404</v>
      </c>
      <c r="E24" s="345">
        <v>0.67813358398510903</v>
      </c>
    </row>
    <row r="25" spans="1:5" x14ac:dyDescent="0.3">
      <c r="A25" s="345" t="s">
        <v>1209</v>
      </c>
      <c r="B25" s="345">
        <v>0.62230746973949802</v>
      </c>
      <c r="C25" s="345">
        <v>9.7110591986843599E-3</v>
      </c>
      <c r="D25" s="345">
        <v>0.60327414345834096</v>
      </c>
      <c r="E25" s="345">
        <v>0.64134079602065597</v>
      </c>
    </row>
    <row r="26" spans="1:5" x14ac:dyDescent="0.3">
      <c r="A26" s="345" t="s">
        <v>50</v>
      </c>
      <c r="B26" s="345">
        <v>0.76519837245101896</v>
      </c>
      <c r="C26" s="345">
        <v>8.7964463865246693E-3</v>
      </c>
      <c r="D26" s="345">
        <v>0.74795765434149297</v>
      </c>
      <c r="E26" s="345">
        <v>0.78243909056054495</v>
      </c>
    </row>
    <row r="27" spans="1:5" x14ac:dyDescent="0.3">
      <c r="A27" s="345" t="s">
        <v>52</v>
      </c>
      <c r="B27" s="345">
        <v>0.68027304920863296</v>
      </c>
      <c r="C27" s="345">
        <v>9.3014328528726892E-3</v>
      </c>
      <c r="D27" s="345">
        <v>0.66204257581238501</v>
      </c>
      <c r="E27" s="345">
        <v>0.69850352260488102</v>
      </c>
    </row>
    <row r="28" spans="1:5" x14ac:dyDescent="0.3">
      <c r="A28" s="345" t="s">
        <v>980</v>
      </c>
      <c r="B28" s="345">
        <v>0.82544456990283199</v>
      </c>
      <c r="C28" s="345">
        <v>7.8630116619131992E-3</v>
      </c>
      <c r="D28" s="345">
        <v>0.81003335023546297</v>
      </c>
      <c r="E28" s="345">
        <v>0.84085578957020002</v>
      </c>
    </row>
    <row r="29" spans="1:5" x14ac:dyDescent="0.3">
      <c r="A29" s="345" t="s">
        <v>73</v>
      </c>
      <c r="B29" s="345">
        <v>0.76550384062710497</v>
      </c>
      <c r="C29" s="345">
        <v>9.3827850179114894E-3</v>
      </c>
      <c r="D29" s="345">
        <v>0.74711391991731602</v>
      </c>
      <c r="E29" s="345">
        <v>0.78389376133689304</v>
      </c>
    </row>
    <row r="30" spans="1:5" x14ac:dyDescent="0.3">
      <c r="A30" s="345" t="s">
        <v>75</v>
      </c>
      <c r="B30" s="345">
        <v>5.5852263270327197E-2</v>
      </c>
      <c r="C30" s="345">
        <v>4.8406719054893696E-3</v>
      </c>
      <c r="D30" s="345">
        <v>4.6364720674593199E-2</v>
      </c>
      <c r="E30" s="345">
        <v>6.5339805866061196E-2</v>
      </c>
    </row>
    <row r="31" spans="1:5" x14ac:dyDescent="0.3">
      <c r="A31" s="345" t="s">
        <v>71</v>
      </c>
      <c r="B31" s="345">
        <v>0.94204006217397396</v>
      </c>
      <c r="C31" s="345">
        <v>4.9877105176452203E-3</v>
      </c>
      <c r="D31" s="345">
        <v>0.93226432919407798</v>
      </c>
      <c r="E31" s="345">
        <v>0.95181579515387105</v>
      </c>
    </row>
    <row r="32" spans="1:5" x14ac:dyDescent="0.3">
      <c r="A32" s="345" t="s">
        <v>69</v>
      </c>
      <c r="B32" s="345">
        <v>0.976667147205037</v>
      </c>
      <c r="C32" s="345">
        <v>3.4234358854764702E-3</v>
      </c>
      <c r="D32" s="345">
        <v>0.96995733616612101</v>
      </c>
      <c r="E32" s="345">
        <v>0.98337695824395299</v>
      </c>
    </row>
    <row r="33" spans="1:5" x14ac:dyDescent="0.3">
      <c r="A33" s="345" t="s">
        <v>79</v>
      </c>
      <c r="B33" s="345">
        <v>0.87167462851011601</v>
      </c>
      <c r="C33" s="345">
        <v>6.8454493443500103E-3</v>
      </c>
      <c r="D33" s="345">
        <v>0.85825779433719696</v>
      </c>
      <c r="E33" s="345">
        <v>0.88509146268303496</v>
      </c>
    </row>
    <row r="34" spans="1:5" x14ac:dyDescent="0.3">
      <c r="A34" s="345" t="s">
        <v>80</v>
      </c>
      <c r="B34" s="345">
        <v>0.79344003593398005</v>
      </c>
      <c r="C34" s="345">
        <v>8.5766092228604096E-3</v>
      </c>
      <c r="D34" s="345">
        <v>0.77663019074769901</v>
      </c>
      <c r="E34" s="345">
        <v>0.81024988112025997</v>
      </c>
    </row>
    <row r="35" spans="1:5" x14ac:dyDescent="0.3">
      <c r="A35" s="345" t="s">
        <v>82</v>
      </c>
      <c r="B35" s="345">
        <v>0.61787933103010295</v>
      </c>
      <c r="C35" s="345">
        <v>9.8197602312605405E-3</v>
      </c>
      <c r="D35" s="345">
        <v>0.59863295464001398</v>
      </c>
      <c r="E35" s="345">
        <v>0.63712570742019303</v>
      </c>
    </row>
    <row r="36" spans="1:5" x14ac:dyDescent="0.3">
      <c r="A36" s="345" t="s">
        <v>77</v>
      </c>
      <c r="B36" s="345">
        <v>0.98240892258317003</v>
      </c>
      <c r="C36" s="345">
        <v>2.9584693354717299E-3</v>
      </c>
      <c r="D36" s="345">
        <v>0.97661042923627905</v>
      </c>
      <c r="E36" s="345">
        <v>0.98820741593006101</v>
      </c>
    </row>
    <row r="37" spans="1:5" x14ac:dyDescent="0.3">
      <c r="A37" s="345" t="s">
        <v>88</v>
      </c>
      <c r="B37" s="345">
        <v>0.39850144308615199</v>
      </c>
      <c r="C37" s="345">
        <v>9.7787485906783798E-3</v>
      </c>
      <c r="D37" s="345">
        <v>0.37933544803454999</v>
      </c>
      <c r="E37" s="345">
        <v>0.41766743813775298</v>
      </c>
    </row>
    <row r="38" spans="1:5" x14ac:dyDescent="0.3">
      <c r="A38" s="345" t="s">
        <v>86</v>
      </c>
      <c r="B38" s="345">
        <v>0.51674697983627405</v>
      </c>
      <c r="C38" s="345">
        <v>1.00882009567846E-2</v>
      </c>
      <c r="D38" s="345">
        <v>0.49697446929217398</v>
      </c>
      <c r="E38" s="345">
        <v>0.53651949038037405</v>
      </c>
    </row>
    <row r="39" spans="1:5" x14ac:dyDescent="0.3">
      <c r="A39" s="345" t="s">
        <v>84</v>
      </c>
      <c r="B39" s="345">
        <v>0.65084181273221398</v>
      </c>
      <c r="C39" s="345">
        <v>9.8185392072799704E-3</v>
      </c>
      <c r="D39" s="345">
        <v>0.63159782950515098</v>
      </c>
      <c r="E39" s="345">
        <v>0.67008579595927698</v>
      </c>
    </row>
    <row r="40" spans="1:5" x14ac:dyDescent="0.3">
      <c r="A40" s="345" t="s">
        <v>131</v>
      </c>
      <c r="B40" s="345">
        <v>0.83009362100448003</v>
      </c>
      <c r="C40" s="345">
        <v>7.8231765116095996E-3</v>
      </c>
      <c r="D40" s="345">
        <v>0.81476047679702501</v>
      </c>
      <c r="E40" s="345">
        <v>0.84542676521193405</v>
      </c>
    </row>
    <row r="41" spans="1:5" x14ac:dyDescent="0.3">
      <c r="A41" s="345" t="s">
        <v>132</v>
      </c>
      <c r="B41" s="345">
        <v>0.45725483065194</v>
      </c>
      <c r="C41" s="345">
        <v>1.02106037385823E-2</v>
      </c>
      <c r="D41" s="345">
        <v>0.43724241506390799</v>
      </c>
      <c r="E41" s="345">
        <v>0.47726724623997102</v>
      </c>
    </row>
    <row r="42" spans="1:5" x14ac:dyDescent="0.3">
      <c r="A42" s="345" t="s">
        <v>133</v>
      </c>
      <c r="B42" s="345">
        <v>5.5852263270327197E-2</v>
      </c>
      <c r="C42" s="345">
        <v>4.8406719054893696E-3</v>
      </c>
      <c r="D42" s="345">
        <v>4.6364720674593199E-2</v>
      </c>
      <c r="E42" s="345">
        <v>6.5339805866061196E-2</v>
      </c>
    </row>
    <row r="43" spans="1:5" x14ac:dyDescent="0.3">
      <c r="A43" s="345" t="s">
        <v>130</v>
      </c>
      <c r="B43" s="345">
        <v>0.89578135469307596</v>
      </c>
      <c r="C43" s="345">
        <v>6.5919497296337204E-3</v>
      </c>
      <c r="D43" s="345">
        <v>0.88286137063509595</v>
      </c>
      <c r="E43" s="345">
        <v>0.90870133875105696</v>
      </c>
    </row>
    <row r="44" spans="1:5" x14ac:dyDescent="0.3">
      <c r="A44" s="345" t="s">
        <v>135</v>
      </c>
      <c r="B44" s="345">
        <v>0.66717355786604704</v>
      </c>
      <c r="C44" s="345">
        <v>9.4802119162514797E-3</v>
      </c>
      <c r="D44" s="345">
        <v>0.64859268394438596</v>
      </c>
      <c r="E44" s="345">
        <v>0.68575443178770701</v>
      </c>
    </row>
    <row r="45" spans="1:5" x14ac:dyDescent="0.3">
      <c r="A45" s="345" t="s">
        <v>137</v>
      </c>
      <c r="B45" s="345">
        <v>0.68597239690164402</v>
      </c>
      <c r="C45" s="345">
        <v>9.6191105308383699E-3</v>
      </c>
      <c r="D45" s="345">
        <v>0.667119286697891</v>
      </c>
      <c r="E45" s="345">
        <v>0.70482550710539804</v>
      </c>
    </row>
    <row r="46" spans="1:5" x14ac:dyDescent="0.3">
      <c r="A46" s="345" t="s">
        <v>138</v>
      </c>
      <c r="B46" s="345">
        <v>0.19686761298469099</v>
      </c>
      <c r="C46" s="345">
        <v>8.1537265446330193E-3</v>
      </c>
      <c r="D46" s="345">
        <v>0.18088660261742201</v>
      </c>
      <c r="E46" s="345">
        <v>0.21284862335196</v>
      </c>
    </row>
    <row r="47" spans="1:5" x14ac:dyDescent="0.3">
      <c r="A47" s="345" t="s">
        <v>134</v>
      </c>
      <c r="B47" s="345">
        <v>0.92821964916677502</v>
      </c>
      <c r="C47" s="345">
        <v>5.6190554152469596E-3</v>
      </c>
      <c r="D47" s="345">
        <v>0.91720650292575701</v>
      </c>
      <c r="E47" s="345">
        <v>0.93923279540779403</v>
      </c>
    </row>
    <row r="48" spans="1:5" x14ac:dyDescent="0.3">
      <c r="A48" s="345" t="s">
        <v>141</v>
      </c>
      <c r="B48" s="345">
        <v>0.39850144308615199</v>
      </c>
      <c r="C48" s="345">
        <v>9.7787485906783798E-3</v>
      </c>
      <c r="D48" s="345">
        <v>0.37933544803454999</v>
      </c>
      <c r="E48" s="345">
        <v>0.41766743813775298</v>
      </c>
    </row>
    <row r="49" spans="1:5" x14ac:dyDescent="0.3">
      <c r="A49" s="345" t="s">
        <v>140</v>
      </c>
      <c r="B49" s="345">
        <v>0.51674697983627405</v>
      </c>
      <c r="C49" s="345">
        <v>1.00882009567846E-2</v>
      </c>
      <c r="D49" s="345">
        <v>0.49697446929217398</v>
      </c>
      <c r="E49" s="345">
        <v>0.53651949038037405</v>
      </c>
    </row>
    <row r="50" spans="1:5" x14ac:dyDescent="0.3">
      <c r="A50" s="345" t="s">
        <v>139</v>
      </c>
      <c r="B50" s="345">
        <v>0.65084181273221398</v>
      </c>
      <c r="C50" s="345">
        <v>9.8185392072799704E-3</v>
      </c>
      <c r="D50" s="345">
        <v>0.63159782950515098</v>
      </c>
      <c r="E50" s="345">
        <v>0.67008579595927698</v>
      </c>
    </row>
    <row r="51" spans="1:5" x14ac:dyDescent="0.3">
      <c r="A51" s="345" t="s">
        <v>580</v>
      </c>
      <c r="B51" s="345">
        <v>1.84060031612735E-3</v>
      </c>
      <c r="C51" s="346">
        <v>7.9784045155793196E-4</v>
      </c>
      <c r="D51" s="346">
        <v>2.7686176566463601E-4</v>
      </c>
      <c r="E51" s="345">
        <v>3.4043388665900699E-3</v>
      </c>
    </row>
    <row r="52" spans="1:5" x14ac:dyDescent="0.3">
      <c r="A52" s="345" t="s">
        <v>223</v>
      </c>
      <c r="B52" s="345">
        <v>0.19134940496767699</v>
      </c>
      <c r="C52" s="345">
        <v>8.0797450330458691E-3</v>
      </c>
      <c r="D52" s="345">
        <v>0.17551339569864</v>
      </c>
      <c r="E52" s="345">
        <v>0.20718541423671299</v>
      </c>
    </row>
    <row r="53" spans="1:5" x14ac:dyDescent="0.3">
      <c r="A53" s="345" t="s">
        <v>225</v>
      </c>
      <c r="B53" s="345">
        <v>0.17079830007649199</v>
      </c>
      <c r="C53" s="345">
        <v>7.7621345357617097E-3</v>
      </c>
      <c r="D53" s="345">
        <v>0.15558479594324401</v>
      </c>
      <c r="E53" s="345">
        <v>0.18601180420973901</v>
      </c>
    </row>
    <row r="54" spans="1:5" x14ac:dyDescent="0.3">
      <c r="A54" s="345" t="s">
        <v>227</v>
      </c>
      <c r="B54" s="345">
        <v>0.15098232658868599</v>
      </c>
      <c r="C54" s="345">
        <v>7.3066576426998597E-3</v>
      </c>
      <c r="D54" s="345">
        <v>0.13666154076162901</v>
      </c>
      <c r="E54" s="345">
        <v>0.165303112415742</v>
      </c>
    </row>
    <row r="55" spans="1:5" x14ac:dyDescent="0.3">
      <c r="A55" s="345" t="s">
        <v>229</v>
      </c>
      <c r="B55" s="345">
        <v>0.13707930023914</v>
      </c>
      <c r="C55" s="345">
        <v>6.8150199688018498E-3</v>
      </c>
      <c r="D55" s="345">
        <v>0.12372210654636701</v>
      </c>
      <c r="E55" s="345">
        <v>0.150436493931913</v>
      </c>
    </row>
    <row r="56" spans="1:5" x14ac:dyDescent="0.3">
      <c r="A56" s="345" t="s">
        <v>231</v>
      </c>
      <c r="B56" s="345">
        <v>0.10536596754661399</v>
      </c>
      <c r="C56" s="345">
        <v>6.2411586525166303E-3</v>
      </c>
      <c r="D56" s="345">
        <v>9.3133521365881294E-2</v>
      </c>
      <c r="E56" s="345">
        <v>0.117598413727347</v>
      </c>
    </row>
    <row r="57" spans="1:5" x14ac:dyDescent="0.3">
      <c r="A57" s="345" t="s">
        <v>233</v>
      </c>
      <c r="B57" s="345">
        <v>0.168438934445027</v>
      </c>
      <c r="C57" s="345">
        <v>7.7337135316443801E-3</v>
      </c>
      <c r="D57" s="345">
        <v>0.15328113445625399</v>
      </c>
      <c r="E57" s="345">
        <v>0.18359673443380001</v>
      </c>
    </row>
    <row r="58" spans="1:5" x14ac:dyDescent="0.3">
      <c r="A58" s="345" t="s">
        <v>235</v>
      </c>
      <c r="B58" s="345">
        <v>6.98114338946519E-2</v>
      </c>
      <c r="C58" s="345">
        <v>4.9804794571973003E-3</v>
      </c>
      <c r="D58" s="345">
        <v>6.0049873532803603E-2</v>
      </c>
      <c r="E58" s="345">
        <v>7.9572994256500204E-2</v>
      </c>
    </row>
    <row r="59" spans="1:5" x14ac:dyDescent="0.3">
      <c r="A59" s="345" t="s">
        <v>237</v>
      </c>
      <c r="B59" s="345">
        <v>6.1743322417102398E-3</v>
      </c>
      <c r="C59" s="345">
        <v>1.6460075959218001E-3</v>
      </c>
      <c r="D59" s="345">
        <v>2.9482166354241599E-3</v>
      </c>
      <c r="E59" s="345">
        <v>9.4004478479963304E-3</v>
      </c>
    </row>
    <row r="60" spans="1:5" x14ac:dyDescent="0.3">
      <c r="A60" s="345" t="s">
        <v>240</v>
      </c>
      <c r="B60" s="345">
        <v>0.57403838755427805</v>
      </c>
      <c r="C60" s="345">
        <v>9.8857214692139594E-3</v>
      </c>
      <c r="D60" s="345">
        <v>0.55466272951342399</v>
      </c>
      <c r="E60" s="345">
        <v>0.593414045595132</v>
      </c>
    </row>
    <row r="61" spans="1:5" x14ac:dyDescent="0.3">
      <c r="A61" s="345" t="s">
        <v>242</v>
      </c>
      <c r="B61" s="345">
        <v>5.1336649110817799E-3</v>
      </c>
      <c r="C61" s="345">
        <v>1.4551103740665101E-3</v>
      </c>
      <c r="D61" s="345">
        <v>2.2817009843808002E-3</v>
      </c>
      <c r="E61" s="345">
        <v>7.9856288377827701E-3</v>
      </c>
    </row>
    <row r="62" spans="1:5" x14ac:dyDescent="0.3">
      <c r="A62" s="345" t="s">
        <v>244</v>
      </c>
      <c r="B62" s="345">
        <v>7.0641507810596102E-3</v>
      </c>
      <c r="C62" s="345">
        <v>1.90336188597171E-3</v>
      </c>
      <c r="D62" s="345">
        <v>3.3336300350088198E-3</v>
      </c>
      <c r="E62" s="345">
        <v>1.0794671527110399E-2</v>
      </c>
    </row>
    <row r="63" spans="1:5" x14ac:dyDescent="0.3">
      <c r="A63" s="345" t="s">
        <v>246</v>
      </c>
      <c r="B63" s="345">
        <v>5.2846229417094999E-2</v>
      </c>
      <c r="C63" s="345">
        <v>4.9573861287971997E-3</v>
      </c>
      <c r="D63" s="345">
        <v>4.31299311471941E-2</v>
      </c>
      <c r="E63" s="345">
        <v>6.2562527686995995E-2</v>
      </c>
    </row>
    <row r="64" spans="1:5" x14ac:dyDescent="0.3">
      <c r="A64" s="345" t="s">
        <v>248</v>
      </c>
      <c r="B64" s="345">
        <v>0.17697005695843401</v>
      </c>
      <c r="C64" s="345">
        <v>7.0355701290601503E-3</v>
      </c>
      <c r="D64" s="345">
        <v>0.16318059289477099</v>
      </c>
      <c r="E64" s="345">
        <v>0.19075952102209801</v>
      </c>
    </row>
    <row r="65" spans="1:5" x14ac:dyDescent="0.3">
      <c r="A65" s="345" t="s">
        <v>250</v>
      </c>
      <c r="B65" s="345">
        <v>5.3834217094748803E-2</v>
      </c>
      <c r="C65" s="345">
        <v>4.42079726344855E-3</v>
      </c>
      <c r="D65" s="345">
        <v>4.5169613675436399E-2</v>
      </c>
      <c r="E65" s="345">
        <v>6.24988205140612E-2</v>
      </c>
    </row>
    <row r="66" spans="1:5" x14ac:dyDescent="0.3">
      <c r="A66" s="345" t="s">
        <v>251</v>
      </c>
      <c r="B66" s="345">
        <v>5.9636778355525201E-2</v>
      </c>
      <c r="C66" s="345">
        <v>4.8079490737431398E-3</v>
      </c>
      <c r="D66" s="345">
        <v>5.0213371331485901E-2</v>
      </c>
      <c r="E66" s="345">
        <v>6.9060185379564501E-2</v>
      </c>
    </row>
    <row r="67" spans="1:5" x14ac:dyDescent="0.3">
      <c r="A67" s="345" t="s">
        <v>253</v>
      </c>
      <c r="B67" s="345">
        <v>7.0476514927775902E-2</v>
      </c>
      <c r="C67" s="345">
        <v>5.0867720915141598E-3</v>
      </c>
      <c r="D67" s="345">
        <v>6.0506624830844603E-2</v>
      </c>
      <c r="E67" s="345">
        <v>8.0446405024707096E-2</v>
      </c>
    </row>
    <row r="68" spans="1:5" x14ac:dyDescent="0.3">
      <c r="A68" s="345" t="s">
        <v>262</v>
      </c>
      <c r="B68" s="345">
        <v>0.48671757609029798</v>
      </c>
      <c r="C68" s="345">
        <v>1.0127206622486199E-2</v>
      </c>
      <c r="D68" s="345">
        <v>0.46686861584623002</v>
      </c>
      <c r="E68" s="345">
        <v>0.50656653633436699</v>
      </c>
    </row>
    <row r="69" spans="1:5" x14ac:dyDescent="0.3">
      <c r="A69" s="345" t="s">
        <v>264</v>
      </c>
      <c r="B69" s="345">
        <v>0.51328242390970102</v>
      </c>
      <c r="C69" s="345">
        <v>1.0127206622486199E-2</v>
      </c>
      <c r="D69" s="345">
        <v>0.49343346366563201</v>
      </c>
      <c r="E69" s="345">
        <v>0.53313138415376904</v>
      </c>
    </row>
    <row r="70" spans="1:5" x14ac:dyDescent="0.3">
      <c r="A70" s="345" t="s">
        <v>267</v>
      </c>
      <c r="B70" s="345">
        <v>6.1566114145895703E-2</v>
      </c>
      <c r="C70" s="345">
        <v>5.8637109067318201E-3</v>
      </c>
      <c r="D70" s="345">
        <v>5.0073451952946699E-2</v>
      </c>
      <c r="E70" s="345">
        <v>7.3058776338844805E-2</v>
      </c>
    </row>
    <row r="71" spans="1:5" x14ac:dyDescent="0.3">
      <c r="A71" s="345" t="s">
        <v>269</v>
      </c>
      <c r="B71" s="345">
        <v>0.220870453386209</v>
      </c>
      <c r="C71" s="345">
        <v>9.5700485763456598E-3</v>
      </c>
      <c r="D71" s="345">
        <v>0.202113502846273</v>
      </c>
      <c r="E71" s="345">
        <v>0.23962740392614601</v>
      </c>
    </row>
    <row r="72" spans="1:5" x14ac:dyDescent="0.3">
      <c r="A72" s="345" t="s">
        <v>271</v>
      </c>
      <c r="B72" s="345">
        <v>0.16949876893171201</v>
      </c>
      <c r="C72" s="345">
        <v>7.1530218329309402E-3</v>
      </c>
      <c r="D72" s="345">
        <v>0.15547910375853899</v>
      </c>
      <c r="E72" s="345">
        <v>0.183518434104885</v>
      </c>
    </row>
    <row r="73" spans="1:5" x14ac:dyDescent="0.3">
      <c r="A73" s="345" t="s">
        <v>273</v>
      </c>
      <c r="B73" s="345">
        <v>0.158868320010776</v>
      </c>
      <c r="C73" s="345">
        <v>6.8251296797931203E-3</v>
      </c>
      <c r="D73" s="345">
        <v>0.14549131164856599</v>
      </c>
      <c r="E73" s="345">
        <v>0.17224532837298601</v>
      </c>
    </row>
    <row r="74" spans="1:5" x14ac:dyDescent="0.3">
      <c r="A74" s="345" t="s">
        <v>275</v>
      </c>
      <c r="B74" s="345">
        <v>0.16514047199957399</v>
      </c>
      <c r="C74" s="345">
        <v>6.8520094767032897E-3</v>
      </c>
      <c r="D74" s="345">
        <v>0.151710780203509</v>
      </c>
      <c r="E74" s="345">
        <v>0.17857016379564</v>
      </c>
    </row>
    <row r="75" spans="1:5" x14ac:dyDescent="0.3">
      <c r="A75" s="345" t="s">
        <v>581</v>
      </c>
      <c r="B75" s="345">
        <v>0.22405587152583101</v>
      </c>
      <c r="C75" s="345">
        <v>7.8054110413272697E-3</v>
      </c>
      <c r="D75" s="345">
        <v>0.208757547000298</v>
      </c>
      <c r="E75" s="345">
        <v>0.23935419605136299</v>
      </c>
    </row>
    <row r="76" spans="1:5" x14ac:dyDescent="0.3">
      <c r="A76" s="345" t="s">
        <v>280</v>
      </c>
      <c r="B76" s="345">
        <v>0.71464452055461103</v>
      </c>
      <c r="C76" s="345">
        <v>9.6382419817160302E-3</v>
      </c>
      <c r="D76" s="345">
        <v>0.69575391339616499</v>
      </c>
      <c r="E76" s="345">
        <v>0.73353512771305596</v>
      </c>
    </row>
    <row r="77" spans="1:5" x14ac:dyDescent="0.3">
      <c r="A77" s="345" t="s">
        <v>282</v>
      </c>
      <c r="B77" s="345">
        <v>0.13205523311327599</v>
      </c>
      <c r="C77" s="345">
        <v>7.3041764034709597E-3</v>
      </c>
      <c r="D77" s="345">
        <v>0.11773931042574599</v>
      </c>
      <c r="E77" s="345">
        <v>0.14637115580080701</v>
      </c>
    </row>
    <row r="78" spans="1:5" x14ac:dyDescent="0.3">
      <c r="A78" s="345" t="s">
        <v>284</v>
      </c>
      <c r="B78" s="345">
        <v>6.9772481004199097E-2</v>
      </c>
      <c r="C78" s="345">
        <v>5.7021054966104297E-3</v>
      </c>
      <c r="D78" s="345">
        <v>5.8596559594794803E-2</v>
      </c>
      <c r="E78" s="345">
        <v>8.0948402413603404E-2</v>
      </c>
    </row>
    <row r="79" spans="1:5" x14ac:dyDescent="0.3">
      <c r="A79" s="345" t="s">
        <v>285</v>
      </c>
      <c r="B79" s="345">
        <v>1.5172154349376001E-2</v>
      </c>
      <c r="C79" s="345">
        <v>2.8157081844176601E-3</v>
      </c>
      <c r="D79" s="345">
        <v>9.6534677169427298E-3</v>
      </c>
      <c r="E79" s="345">
        <v>2.0690840981809198E-2</v>
      </c>
    </row>
    <row r="80" spans="1:5" x14ac:dyDescent="0.3">
      <c r="A80" s="345" t="s">
        <v>287</v>
      </c>
      <c r="B80" s="345">
        <v>6.8355610978537096E-2</v>
      </c>
      <c r="C80" s="345">
        <v>5.4927853505441996E-3</v>
      </c>
      <c r="D80" s="345">
        <v>5.7589949516661201E-2</v>
      </c>
      <c r="E80" s="345">
        <v>7.9121272440412893E-2</v>
      </c>
    </row>
    <row r="81" spans="1:5" x14ac:dyDescent="0.3">
      <c r="A81" s="345" t="s">
        <v>290</v>
      </c>
      <c r="B81" s="345">
        <v>0.11898718353111</v>
      </c>
      <c r="C81" s="345">
        <v>7.2294214079413298E-3</v>
      </c>
      <c r="D81" s="345">
        <v>0.104817777942482</v>
      </c>
      <c r="E81" s="345">
        <v>0.13315658911973799</v>
      </c>
    </row>
    <row r="82" spans="1:5" x14ac:dyDescent="0.3">
      <c r="A82" s="345" t="s">
        <v>293</v>
      </c>
      <c r="B82" s="345">
        <v>6.8334339015831094E-2</v>
      </c>
      <c r="C82" s="345">
        <v>5.5970936585846599E-3</v>
      </c>
      <c r="D82" s="345">
        <v>5.7364237026907697E-2</v>
      </c>
      <c r="E82" s="345">
        <v>7.9304441004754603E-2</v>
      </c>
    </row>
    <row r="83" spans="1:5" x14ac:dyDescent="0.3">
      <c r="A83" s="345" t="s">
        <v>295</v>
      </c>
      <c r="B83" s="345">
        <v>0.31336968161372503</v>
      </c>
      <c r="C83" s="345">
        <v>1.0039241555790199E-2</v>
      </c>
      <c r="D83" s="345">
        <v>0.29369312973227801</v>
      </c>
      <c r="E83" s="345">
        <v>0.33304623349517098</v>
      </c>
    </row>
    <row r="84" spans="1:5" x14ac:dyDescent="0.3">
      <c r="A84" s="345" t="s">
        <v>297</v>
      </c>
      <c r="B84" s="345">
        <v>0.26462085712023597</v>
      </c>
      <c r="C84" s="345">
        <v>8.3428306434252392E-3</v>
      </c>
      <c r="D84" s="345">
        <v>0.248269209530006</v>
      </c>
      <c r="E84" s="345">
        <v>0.28097250471046697</v>
      </c>
    </row>
    <row r="85" spans="1:5" x14ac:dyDescent="0.3">
      <c r="A85" s="345" t="s">
        <v>299</v>
      </c>
      <c r="B85" s="345">
        <v>0.19580233712150499</v>
      </c>
      <c r="C85" s="345">
        <v>7.5604282334225297E-3</v>
      </c>
      <c r="D85" s="345">
        <v>0.180984170076297</v>
      </c>
      <c r="E85" s="345">
        <v>0.21062050416671299</v>
      </c>
    </row>
    <row r="86" spans="1:5" x14ac:dyDescent="0.3">
      <c r="A86" s="345" t="s">
        <v>301</v>
      </c>
      <c r="B86" s="345">
        <v>0.15787278512870101</v>
      </c>
      <c r="C86" s="345">
        <v>6.82119764011306E-3</v>
      </c>
      <c r="D86" s="345">
        <v>0.14450348342264999</v>
      </c>
      <c r="E86" s="345">
        <v>0.17124208683475201</v>
      </c>
    </row>
    <row r="87" spans="1:5" x14ac:dyDescent="0.3">
      <c r="A87" s="345" t="s">
        <v>303</v>
      </c>
      <c r="B87" s="345">
        <v>0.63380268158058495</v>
      </c>
      <c r="C87" s="345">
        <v>1.0092452807601101E-2</v>
      </c>
      <c r="D87" s="345">
        <v>0.614021837562016</v>
      </c>
      <c r="E87" s="345">
        <v>0.653583525599153</v>
      </c>
    </row>
    <row r="88" spans="1:5" x14ac:dyDescent="0.3">
      <c r="A88" s="345" t="s">
        <v>478</v>
      </c>
      <c r="B88" s="345">
        <v>0.74230889666455002</v>
      </c>
      <c r="C88" s="345">
        <v>9.6184327308083493E-3</v>
      </c>
      <c r="D88" s="345">
        <v>0.72345711492444398</v>
      </c>
      <c r="E88" s="345">
        <v>0.76116067840465595</v>
      </c>
    </row>
    <row r="89" spans="1:5" x14ac:dyDescent="0.3">
      <c r="A89" s="345" t="s">
        <v>482</v>
      </c>
      <c r="B89" s="345">
        <v>0.62536212033179694</v>
      </c>
      <c r="C89" s="345">
        <v>1.03602396931566E-2</v>
      </c>
      <c r="D89" s="345">
        <v>0.60505642366200796</v>
      </c>
      <c r="E89" s="345">
        <v>0.64566781700158704</v>
      </c>
    </row>
    <row r="90" spans="1:5" x14ac:dyDescent="0.3">
      <c r="A90" s="345" t="s">
        <v>485</v>
      </c>
      <c r="B90" s="345">
        <v>0.81298308878978798</v>
      </c>
      <c r="C90" s="345">
        <v>8.18130041396147E-3</v>
      </c>
      <c r="D90" s="345">
        <v>0.79694803463172104</v>
      </c>
      <c r="E90" s="345">
        <v>0.82901814294785503</v>
      </c>
    </row>
    <row r="91" spans="1:5" x14ac:dyDescent="0.3">
      <c r="A91" s="345" t="s">
        <v>488</v>
      </c>
      <c r="B91" s="345">
        <v>0.72275199339505702</v>
      </c>
      <c r="C91" s="345">
        <v>8.9571776568852096E-3</v>
      </c>
      <c r="D91" s="345">
        <v>0.70519624778443502</v>
      </c>
      <c r="E91" s="345">
        <v>0.74030773900567903</v>
      </c>
    </row>
    <row r="92" spans="1:5" x14ac:dyDescent="0.3">
      <c r="A92" s="345" t="s">
        <v>411</v>
      </c>
      <c r="B92" s="345">
        <v>0.85039707159109401</v>
      </c>
      <c r="C92" s="345">
        <v>8.1337412872729293E-3</v>
      </c>
      <c r="D92" s="345">
        <v>0.83445523160847201</v>
      </c>
      <c r="E92" s="345">
        <v>0.86633891157371501</v>
      </c>
    </row>
    <row r="93" spans="1:5" x14ac:dyDescent="0.3">
      <c r="A93" s="345" t="s">
        <v>412</v>
      </c>
      <c r="B93" s="345">
        <v>0.453325779078179</v>
      </c>
      <c r="C93" s="345">
        <v>1.10472820585652E-2</v>
      </c>
      <c r="D93" s="345">
        <v>0.43167350411633498</v>
      </c>
      <c r="E93" s="345">
        <v>0.47497805404002202</v>
      </c>
    </row>
    <row r="94" spans="1:5" x14ac:dyDescent="0.3">
      <c r="A94" s="345" t="s">
        <v>413</v>
      </c>
      <c r="B94" s="345">
        <v>5538.6244062934002</v>
      </c>
      <c r="C94" s="345">
        <v>243.95868210612099</v>
      </c>
      <c r="D94" s="345">
        <v>5060.4741756495396</v>
      </c>
      <c r="E94" s="345">
        <v>6016.7746369372499</v>
      </c>
    </row>
    <row r="95" spans="1:5" x14ac:dyDescent="0.3">
      <c r="A95" s="345" t="s">
        <v>385</v>
      </c>
      <c r="B95" s="345">
        <v>0.42135679378430202</v>
      </c>
      <c r="C95" s="345">
        <v>1.09596674115144E-2</v>
      </c>
      <c r="D95" s="345">
        <v>0.39987624037519698</v>
      </c>
      <c r="E95" s="345">
        <v>0.442837347193408</v>
      </c>
    </row>
    <row r="96" spans="1:5" x14ac:dyDescent="0.3">
      <c r="A96" s="345" t="s">
        <v>394</v>
      </c>
      <c r="B96" s="345">
        <v>2509.7372495694399</v>
      </c>
      <c r="C96" s="345">
        <v>123.922748586276</v>
      </c>
      <c r="D96" s="345">
        <v>2266.8531254751301</v>
      </c>
      <c r="E96" s="345">
        <v>2752.6213736637601</v>
      </c>
    </row>
    <row r="97" spans="1:5" x14ac:dyDescent="0.3">
      <c r="A97" s="345" t="s">
        <v>993</v>
      </c>
      <c r="B97" s="345">
        <v>0.59683500766365905</v>
      </c>
      <c r="C97" s="345">
        <v>9.8741369947447297E-3</v>
      </c>
      <c r="D97" s="345">
        <v>0.57748205477554404</v>
      </c>
      <c r="E97" s="345">
        <v>0.61618796055177305</v>
      </c>
    </row>
    <row r="98" spans="1:5" x14ac:dyDescent="0.3">
      <c r="A98" s="345" t="s">
        <v>89</v>
      </c>
      <c r="B98" s="345">
        <v>9.6034101675797706E-2</v>
      </c>
      <c r="C98" s="345">
        <v>6.52454565936335E-3</v>
      </c>
      <c r="D98" s="345">
        <v>8.3246227167958403E-2</v>
      </c>
      <c r="E98" s="345">
        <v>0.108821976183637</v>
      </c>
    </row>
    <row r="99" spans="1:5" x14ac:dyDescent="0.3">
      <c r="A99" s="345" t="s">
        <v>491</v>
      </c>
      <c r="B99" s="345">
        <v>0.30086658941372901</v>
      </c>
      <c r="C99" s="345">
        <v>9.1826792064230306E-3</v>
      </c>
      <c r="D99" s="345">
        <v>0.28286886888755503</v>
      </c>
      <c r="E99" s="345">
        <v>0.318864309939903</v>
      </c>
    </row>
    <row r="100" spans="1:5" x14ac:dyDescent="0.3">
      <c r="A100" s="345" t="s">
        <v>493</v>
      </c>
      <c r="B100" s="345">
        <v>8.6803540045975694E-2</v>
      </c>
      <c r="C100" s="345">
        <v>6.0373308524635802E-3</v>
      </c>
      <c r="D100" s="345">
        <v>7.4970589012394506E-2</v>
      </c>
      <c r="E100" s="345">
        <v>9.8636491079556798E-2</v>
      </c>
    </row>
    <row r="101" spans="1:5" x14ac:dyDescent="0.3">
      <c r="A101" s="345" t="s">
        <v>495</v>
      </c>
      <c r="B101" s="345">
        <v>0.114317574622381</v>
      </c>
      <c r="C101" s="345">
        <v>6.5371722095725598E-3</v>
      </c>
      <c r="D101" s="345">
        <v>0.101504952530882</v>
      </c>
      <c r="E101" s="345">
        <v>0.12713019671387901</v>
      </c>
    </row>
    <row r="102" spans="1:5" x14ac:dyDescent="0.3">
      <c r="A102" s="345" t="s">
        <v>497</v>
      </c>
      <c r="B102" s="345">
        <v>2.27739970246227E-2</v>
      </c>
      <c r="C102" s="345">
        <v>3.1305123080287598E-3</v>
      </c>
      <c r="D102" s="345">
        <v>1.6638305647726899E-2</v>
      </c>
      <c r="E102" s="345">
        <v>2.8909688401518401E-2</v>
      </c>
    </row>
    <row r="103" spans="1:5" x14ac:dyDescent="0.3">
      <c r="A103" s="345" t="s">
        <v>499</v>
      </c>
      <c r="B103" s="345">
        <v>0.17906751791102901</v>
      </c>
      <c r="C103" s="345">
        <v>7.6026764937491501E-3</v>
      </c>
      <c r="D103" s="345">
        <v>0.16416654579717199</v>
      </c>
      <c r="E103" s="345">
        <v>0.193968490024887</v>
      </c>
    </row>
    <row r="104" spans="1:5" x14ac:dyDescent="0.3">
      <c r="A104" s="345" t="s">
        <v>501</v>
      </c>
      <c r="B104" s="345">
        <v>8.37271664827893E-2</v>
      </c>
      <c r="C104" s="345">
        <v>5.6549950372908001E-3</v>
      </c>
      <c r="D104" s="345">
        <v>7.2643579876946598E-2</v>
      </c>
      <c r="E104" s="345">
        <v>9.4810753088632099E-2</v>
      </c>
    </row>
    <row r="105" spans="1:5" x14ac:dyDescent="0.3">
      <c r="A105" s="345" t="s">
        <v>503</v>
      </c>
      <c r="B105" s="345">
        <v>0.33132065997517002</v>
      </c>
      <c r="C105" s="345">
        <v>9.5885112269812108E-3</v>
      </c>
      <c r="D105" s="345">
        <v>0.312527523304929</v>
      </c>
      <c r="E105" s="345">
        <v>0.35011379664541098</v>
      </c>
    </row>
    <row r="106" spans="1:5" x14ac:dyDescent="0.3">
      <c r="A106" s="345" t="s">
        <v>308</v>
      </c>
      <c r="B106" s="345">
        <v>0.72976471002277998</v>
      </c>
      <c r="C106" s="345">
        <v>9.0731711292946996E-3</v>
      </c>
      <c r="D106" s="345">
        <v>0.71198162138379395</v>
      </c>
      <c r="E106" s="345">
        <v>0.74754779866176702</v>
      </c>
    </row>
    <row r="107" spans="1:5" x14ac:dyDescent="0.3">
      <c r="A107" s="345" t="s">
        <v>310</v>
      </c>
      <c r="B107" s="345">
        <v>0.46476052403675899</v>
      </c>
      <c r="C107" s="345">
        <v>1.0043696865170501E-2</v>
      </c>
      <c r="D107" s="345">
        <v>0.44507523990938702</v>
      </c>
      <c r="E107" s="345">
        <v>0.48444580816413102</v>
      </c>
    </row>
    <row r="108" spans="1:5" x14ac:dyDescent="0.3">
      <c r="A108" s="345" t="s">
        <v>311</v>
      </c>
      <c r="B108" s="345">
        <v>0.17505583645707201</v>
      </c>
      <c r="C108" s="345">
        <v>1.1207509676449101E-2</v>
      </c>
      <c r="D108" s="345">
        <v>0.153089521134847</v>
      </c>
      <c r="E108" s="345">
        <v>0.197022151779296</v>
      </c>
    </row>
    <row r="109" spans="1:5" x14ac:dyDescent="0.3">
      <c r="A109" s="345" t="s">
        <v>582</v>
      </c>
      <c r="B109" s="345">
        <v>4.1246044695527102</v>
      </c>
      <c r="C109" s="345">
        <v>0.13223769813823899</v>
      </c>
      <c r="D109" s="345">
        <v>3.8654233438032799</v>
      </c>
      <c r="E109" s="345">
        <v>4.3837855953021396</v>
      </c>
    </row>
    <row r="110" spans="1:5" x14ac:dyDescent="0.3">
      <c r="A110" s="345" t="s">
        <v>362</v>
      </c>
      <c r="B110" s="345">
        <v>0.57729940087306297</v>
      </c>
      <c r="C110" s="345">
        <v>3.5604642620117997E-2</v>
      </c>
      <c r="D110" s="345">
        <v>0.50751558365521099</v>
      </c>
      <c r="E110" s="345">
        <v>0.64708321809091396</v>
      </c>
    </row>
    <row r="111" spans="1:5" x14ac:dyDescent="0.3">
      <c r="A111" s="345" t="s">
        <v>364</v>
      </c>
      <c r="B111" s="345">
        <v>0.26712014578944199</v>
      </c>
      <c r="C111" s="345">
        <v>3.2898985047526599E-2</v>
      </c>
      <c r="D111" s="345">
        <v>0.20263931996836801</v>
      </c>
      <c r="E111" s="345">
        <v>0.33160097161051599</v>
      </c>
    </row>
    <row r="112" spans="1:5" x14ac:dyDescent="0.3">
      <c r="A112" s="345" t="s">
        <v>366</v>
      </c>
      <c r="B112" s="345">
        <v>4.5084540333106098E-2</v>
      </c>
      <c r="C112" s="345">
        <v>1.5749246491356599E-2</v>
      </c>
      <c r="D112" s="345">
        <v>1.4216584426403301E-2</v>
      </c>
      <c r="E112" s="345">
        <v>7.5952496239809E-2</v>
      </c>
    </row>
    <row r="113" spans="1:5" x14ac:dyDescent="0.3">
      <c r="A113" s="345" t="s">
        <v>583</v>
      </c>
      <c r="B113" s="345">
        <v>3.2663538894102002</v>
      </c>
      <c r="C113" s="345">
        <v>0.161576943138248</v>
      </c>
      <c r="D113" s="345">
        <v>2.9496689001271599</v>
      </c>
      <c r="E113" s="345">
        <v>3.5830388786932499</v>
      </c>
    </row>
    <row r="114" spans="1:5" x14ac:dyDescent="0.3">
      <c r="A114" s="345" t="s">
        <v>56</v>
      </c>
      <c r="B114" s="345">
        <v>0.17781343412630701</v>
      </c>
      <c r="C114" s="345">
        <v>8.0439284747842992E-3</v>
      </c>
      <c r="D114" s="345">
        <v>0.16204762402151299</v>
      </c>
      <c r="E114" s="345">
        <v>0.19357924423110001</v>
      </c>
    </row>
    <row r="115" spans="1:5" x14ac:dyDescent="0.3">
      <c r="A115" s="345" t="s">
        <v>58</v>
      </c>
      <c r="B115" s="345">
        <v>8.9794643566202301E-2</v>
      </c>
      <c r="C115" s="345">
        <v>5.8180807649635003E-3</v>
      </c>
      <c r="D115" s="345">
        <v>7.8391414807728599E-2</v>
      </c>
      <c r="E115" s="345">
        <v>0.101197872324676</v>
      </c>
    </row>
    <row r="116" spans="1:5" x14ac:dyDescent="0.3">
      <c r="A116" s="345" t="s">
        <v>60</v>
      </c>
      <c r="B116" s="345">
        <v>1.04201961802011E-2</v>
      </c>
      <c r="C116" s="345">
        <v>2.23481802991333E-3</v>
      </c>
      <c r="D116" s="345">
        <v>6.0400333295702801E-3</v>
      </c>
      <c r="E116" s="345">
        <v>1.4800359030831999E-2</v>
      </c>
    </row>
    <row r="117" spans="1:5" x14ac:dyDescent="0.3">
      <c r="A117" s="345" t="s">
        <v>62</v>
      </c>
      <c r="B117" s="345">
        <v>2.08356306385208E-2</v>
      </c>
      <c r="C117" s="345">
        <v>3.0319883282765598E-3</v>
      </c>
      <c r="D117" s="345">
        <v>1.4893042713552899E-2</v>
      </c>
      <c r="E117" s="345">
        <v>2.6778218563488599E-2</v>
      </c>
    </row>
    <row r="118" spans="1:5" x14ac:dyDescent="0.3">
      <c r="A118" s="345" t="s">
        <v>63</v>
      </c>
      <c r="B118" s="345">
        <v>8.2810755188614492E-3</v>
      </c>
      <c r="C118" s="345">
        <v>1.7790598145321101E-3</v>
      </c>
      <c r="D118" s="345">
        <v>4.7941823560360003E-3</v>
      </c>
      <c r="E118" s="345">
        <v>1.17679686816869E-2</v>
      </c>
    </row>
    <row r="119" spans="1:5" x14ac:dyDescent="0.3">
      <c r="A119" s="345" t="s">
        <v>65</v>
      </c>
      <c r="B119" s="345">
        <v>7.7063806784265004E-3</v>
      </c>
      <c r="C119" s="345">
        <v>2.1011930941330298E-3</v>
      </c>
      <c r="D119" s="345">
        <v>3.5881178893614699E-3</v>
      </c>
      <c r="E119" s="345">
        <v>1.18246434674915E-2</v>
      </c>
    </row>
    <row r="120" spans="1:5" x14ac:dyDescent="0.3">
      <c r="A120" s="345" t="s">
        <v>67</v>
      </c>
      <c r="B120" s="345">
        <v>0.75087190756662103</v>
      </c>
      <c r="C120" s="345">
        <v>9.0206720250308493E-3</v>
      </c>
      <c r="D120" s="345">
        <v>0.73319171528121296</v>
      </c>
      <c r="E120" s="345">
        <v>0.76855209985202999</v>
      </c>
    </row>
    <row r="121" spans="1:5" x14ac:dyDescent="0.3">
      <c r="A121" s="345" t="s">
        <v>399</v>
      </c>
      <c r="B121" s="345">
        <v>2.1680416256508399E-2</v>
      </c>
      <c r="C121" s="345">
        <v>3.3480874588299502E-3</v>
      </c>
      <c r="D121" s="345">
        <v>1.5118285420111399E-2</v>
      </c>
      <c r="E121" s="345">
        <v>2.8242547092905301E-2</v>
      </c>
    </row>
    <row r="122" spans="1:5" x14ac:dyDescent="0.3">
      <c r="A122" s="345" t="s">
        <v>401</v>
      </c>
      <c r="B122" s="345">
        <v>6.4054547020257993E-2</v>
      </c>
      <c r="C122" s="345">
        <v>5.4220341005630501E-3</v>
      </c>
      <c r="D122" s="345">
        <v>5.3427555460206402E-2</v>
      </c>
      <c r="E122" s="345">
        <v>7.4681538580309598E-2</v>
      </c>
    </row>
    <row r="123" spans="1:5" x14ac:dyDescent="0.3">
      <c r="A123" s="345" t="s">
        <v>403</v>
      </c>
      <c r="B123" s="345">
        <v>3.1022927754293699E-2</v>
      </c>
      <c r="C123" s="345">
        <v>3.7332482110708099E-3</v>
      </c>
      <c r="D123" s="345">
        <v>2.3705895715246301E-2</v>
      </c>
      <c r="E123" s="345">
        <v>3.8339959793341101E-2</v>
      </c>
    </row>
    <row r="124" spans="1:5" x14ac:dyDescent="0.3">
      <c r="A124" s="345" t="s">
        <v>405</v>
      </c>
      <c r="B124" s="345">
        <v>0.17196947019352701</v>
      </c>
      <c r="C124" s="345">
        <v>8.3164008757803803E-3</v>
      </c>
      <c r="D124" s="345">
        <v>0.15566962399600001</v>
      </c>
      <c r="E124" s="345">
        <v>0.18826931639105399</v>
      </c>
    </row>
    <row r="125" spans="1:5" x14ac:dyDescent="0.3">
      <c r="A125" s="345" t="s">
        <v>407</v>
      </c>
      <c r="B125" s="345">
        <v>1.44820040852817E-2</v>
      </c>
      <c r="C125" s="345">
        <v>2.8464317144900001E-3</v>
      </c>
      <c r="D125" s="345">
        <v>8.9031004404286993E-3</v>
      </c>
      <c r="E125" s="345">
        <v>2.0060907730134699E-2</v>
      </c>
    </row>
    <row r="126" spans="1:5" x14ac:dyDescent="0.3">
      <c r="A126" s="345" t="s">
        <v>409</v>
      </c>
      <c r="B126" s="345">
        <v>2.3905277307345301E-2</v>
      </c>
      <c r="C126" s="345">
        <v>3.2813146956595799E-3</v>
      </c>
      <c r="D126" s="345">
        <v>1.7474018681910501E-2</v>
      </c>
      <c r="E126" s="345">
        <v>3.0336535932780101E-2</v>
      </c>
    </row>
    <row r="127" spans="1:5" x14ac:dyDescent="0.3">
      <c r="A127" s="345" t="s">
        <v>410</v>
      </c>
      <c r="B127" s="345">
        <v>0.73160362074202001</v>
      </c>
      <c r="C127" s="345">
        <v>9.78611498800727E-3</v>
      </c>
      <c r="D127" s="345">
        <v>0.71242318781695801</v>
      </c>
      <c r="E127" s="345">
        <v>0.75078405366708101</v>
      </c>
    </row>
    <row r="128" spans="1:5" x14ac:dyDescent="0.3">
      <c r="A128" s="345" t="s">
        <v>337</v>
      </c>
      <c r="B128" s="345">
        <v>0.66491761701240004</v>
      </c>
      <c r="C128" s="345">
        <v>3.4599640460837702E-2</v>
      </c>
      <c r="D128" s="345">
        <v>0.59710356783112395</v>
      </c>
      <c r="E128" s="345">
        <v>0.73273166619367702</v>
      </c>
    </row>
    <row r="129" spans="1:5" x14ac:dyDescent="0.3">
      <c r="A129" s="345" t="s">
        <v>339</v>
      </c>
      <c r="B129" s="345">
        <v>0.48915003789734901</v>
      </c>
      <c r="C129" s="345">
        <v>3.6111143548445301E-2</v>
      </c>
      <c r="D129" s="345">
        <v>0.41837349710184002</v>
      </c>
      <c r="E129" s="345">
        <v>0.559926578692858</v>
      </c>
    </row>
    <row r="130" spans="1:5" x14ac:dyDescent="0.3">
      <c r="A130" s="345" t="s">
        <v>341</v>
      </c>
      <c r="B130" s="345">
        <v>0.362508605733179</v>
      </c>
      <c r="C130" s="345">
        <v>3.5235799221256199E-2</v>
      </c>
      <c r="D130" s="345">
        <v>0.29344770829303302</v>
      </c>
      <c r="E130" s="345">
        <v>0.43156950317332599</v>
      </c>
    </row>
    <row r="131" spans="1:5" x14ac:dyDescent="0.3">
      <c r="A131" s="345" t="s">
        <v>343</v>
      </c>
      <c r="B131" s="345">
        <v>0.13501815850863699</v>
      </c>
      <c r="C131" s="345">
        <v>2.7398577299068898E-2</v>
      </c>
      <c r="D131" s="345">
        <v>8.1317933774825199E-2</v>
      </c>
      <c r="E131" s="345">
        <v>0.188718383242448</v>
      </c>
    </row>
    <row r="132" spans="1:5" x14ac:dyDescent="0.3">
      <c r="A132" s="345" t="s">
        <v>345</v>
      </c>
      <c r="B132" s="345">
        <v>0.18781136342569599</v>
      </c>
      <c r="C132" s="345">
        <v>2.6099086991427298E-2</v>
      </c>
      <c r="D132" s="345">
        <v>0.13665809289312</v>
      </c>
      <c r="E132" s="345">
        <v>0.238964633958271</v>
      </c>
    </row>
    <row r="133" spans="1:5" x14ac:dyDescent="0.3">
      <c r="A133" s="345" t="s">
        <v>368</v>
      </c>
      <c r="B133" s="345">
        <v>4914.9881103963999</v>
      </c>
      <c r="C133" s="345">
        <v>1486.6575195534899</v>
      </c>
      <c r="D133" s="345">
        <v>2001.19291472591</v>
      </c>
      <c r="E133" s="345">
        <v>7828.7833060669</v>
      </c>
    </row>
    <row r="134" spans="1:5" x14ac:dyDescent="0.3">
      <c r="A134" s="345" t="s">
        <v>513</v>
      </c>
      <c r="B134" s="345">
        <v>4.0550852932055001E-2</v>
      </c>
      <c r="C134" s="345">
        <v>4.0962183613392402E-3</v>
      </c>
      <c r="D134" s="345">
        <v>3.2522412471018398E-2</v>
      </c>
      <c r="E134" s="345">
        <v>4.8579293393091597E-2</v>
      </c>
    </row>
    <row r="135" spans="1:5" x14ac:dyDescent="0.3">
      <c r="A135" s="345" t="s">
        <v>516</v>
      </c>
      <c r="B135" s="345">
        <v>6.43234244610012E-2</v>
      </c>
      <c r="C135" s="345">
        <v>5.0151752090104498E-3</v>
      </c>
      <c r="D135" s="345">
        <v>5.4493861675182602E-2</v>
      </c>
      <c r="E135" s="345">
        <v>7.4152987246819804E-2</v>
      </c>
    </row>
    <row r="136" spans="1:5" x14ac:dyDescent="0.3">
      <c r="A136" s="345" t="s">
        <v>519</v>
      </c>
      <c r="B136" s="345">
        <v>0.52371676792933097</v>
      </c>
      <c r="C136" s="345">
        <v>5.1435177303149601E-2</v>
      </c>
      <c r="D136" s="345">
        <v>0.42290567287672498</v>
      </c>
      <c r="E136" s="345">
        <v>0.62452786298193597</v>
      </c>
    </row>
    <row r="137" spans="1:5" x14ac:dyDescent="0.3">
      <c r="A137" s="345" t="s">
        <v>523</v>
      </c>
      <c r="B137" s="345">
        <v>1.2929149618737401E-2</v>
      </c>
      <c r="C137" s="345">
        <v>2.4746504384153198E-3</v>
      </c>
      <c r="D137" s="345">
        <v>8.0789238851171393E-3</v>
      </c>
      <c r="E137" s="345">
        <v>1.7779375352357699E-2</v>
      </c>
    </row>
    <row r="138" spans="1:5" x14ac:dyDescent="0.3">
      <c r="A138" s="345" t="s">
        <v>525</v>
      </c>
      <c r="B138" s="345">
        <v>1.4117098349165</v>
      </c>
      <c r="C138" s="345">
        <v>0.13300603610797301</v>
      </c>
      <c r="D138" s="345">
        <v>1.1510227944184399</v>
      </c>
      <c r="E138" s="345">
        <v>1.6723968754145599</v>
      </c>
    </row>
    <row r="139" spans="1:5" x14ac:dyDescent="0.3">
      <c r="A139" s="345" t="s">
        <v>527</v>
      </c>
      <c r="B139" s="345">
        <v>1.5036104557791901</v>
      </c>
      <c r="C139" s="345">
        <v>0.24774839299305501</v>
      </c>
      <c r="D139" s="345">
        <v>1.0180325282851299</v>
      </c>
      <c r="E139" s="345">
        <v>1.98918838327326</v>
      </c>
    </row>
    <row r="140" spans="1:5" x14ac:dyDescent="0.3">
      <c r="A140" s="345" t="s">
        <v>529</v>
      </c>
      <c r="B140" s="345">
        <v>0.54736232906599402</v>
      </c>
      <c r="C140" s="345">
        <v>1.0072523321458899E-2</v>
      </c>
      <c r="D140" s="345">
        <v>0.52762054612249498</v>
      </c>
      <c r="E140" s="345">
        <v>0.56710411200949296</v>
      </c>
    </row>
    <row r="141" spans="1:5" x14ac:dyDescent="0.3">
      <c r="A141" s="345" t="s">
        <v>531</v>
      </c>
      <c r="B141" s="345">
        <v>0.63138861983780803</v>
      </c>
      <c r="C141" s="345">
        <v>9.6174042570993292E-3</v>
      </c>
      <c r="D141" s="345">
        <v>0.61253885386913198</v>
      </c>
      <c r="E141" s="345">
        <v>0.65023838580648496</v>
      </c>
    </row>
    <row r="142" spans="1:5" x14ac:dyDescent="0.3">
      <c r="A142" s="345" t="s">
        <v>959</v>
      </c>
      <c r="B142" s="345">
        <v>0.80514828298562802</v>
      </c>
      <c r="C142" s="345">
        <v>8.0958222491025605E-3</v>
      </c>
      <c r="D142" s="345">
        <v>0.789280762952149</v>
      </c>
      <c r="E142" s="345">
        <v>0.82101580301910704</v>
      </c>
    </row>
    <row r="143" spans="1:5" x14ac:dyDescent="0.3">
      <c r="A143" s="345" t="s">
        <v>533</v>
      </c>
      <c r="B143" s="345">
        <v>0.71453332960877203</v>
      </c>
      <c r="C143" s="345">
        <v>9.4137082283038305E-3</v>
      </c>
      <c r="D143" s="345">
        <v>0.696082800520328</v>
      </c>
      <c r="E143" s="345">
        <v>0.73298385869721505</v>
      </c>
    </row>
    <row r="144" spans="1:5" x14ac:dyDescent="0.3">
      <c r="A144" s="345" t="s">
        <v>535</v>
      </c>
      <c r="B144" s="345">
        <v>0.20977118698153599</v>
      </c>
      <c r="C144" s="345">
        <v>8.5522807909690392E-3</v>
      </c>
      <c r="D144" s="345">
        <v>0.19300902464556299</v>
      </c>
      <c r="E144" s="345">
        <v>0.22653334931750899</v>
      </c>
    </row>
    <row r="145" spans="1:5" x14ac:dyDescent="0.3">
      <c r="A145" s="345" t="s">
        <v>537</v>
      </c>
      <c r="B145" s="345">
        <v>0.37741073013001603</v>
      </c>
      <c r="C145" s="345">
        <v>9.9210423846653392E-3</v>
      </c>
      <c r="D145" s="345">
        <v>0.35796584436697698</v>
      </c>
      <c r="E145" s="345">
        <v>0.39685561589305601</v>
      </c>
    </row>
    <row r="146" spans="1:5" x14ac:dyDescent="0.3">
      <c r="A146" s="345" t="s">
        <v>539</v>
      </c>
      <c r="B146" s="345">
        <v>7.3388878520522199E-2</v>
      </c>
      <c r="C146" s="345">
        <v>4.9955972113136897E-3</v>
      </c>
      <c r="D146" s="345">
        <v>6.3597687905078706E-2</v>
      </c>
      <c r="E146" s="345">
        <v>8.3180069135965803E-2</v>
      </c>
    </row>
    <row r="147" spans="1:5" x14ac:dyDescent="0.3">
      <c r="A147" s="345" t="s">
        <v>541</v>
      </c>
      <c r="B147" s="345">
        <v>0.10318328103605801</v>
      </c>
      <c r="C147" s="345">
        <v>6.3078767969840703E-3</v>
      </c>
      <c r="D147" s="345">
        <v>9.0820069695054101E-2</v>
      </c>
      <c r="E147" s="345">
        <v>0.11554649237706301</v>
      </c>
    </row>
    <row r="148" spans="1:5" x14ac:dyDescent="0.3">
      <c r="A148" s="345" t="s">
        <v>543</v>
      </c>
      <c r="B148" s="345">
        <v>7.4930944359660301E-2</v>
      </c>
      <c r="C148" s="345">
        <v>5.7310486967461199E-3</v>
      </c>
      <c r="D148" s="345">
        <v>6.3698295320392603E-2</v>
      </c>
      <c r="E148" s="345">
        <v>8.6163593398927901E-2</v>
      </c>
    </row>
    <row r="149" spans="1:5" x14ac:dyDescent="0.3">
      <c r="A149" s="345" t="s">
        <v>545</v>
      </c>
      <c r="B149" s="345">
        <v>3.4760879706814099E-3</v>
      </c>
      <c r="C149" s="345">
        <v>1.0210470246077501E-3</v>
      </c>
      <c r="D149" s="345">
        <v>1.4748725759284301E-3</v>
      </c>
      <c r="E149" s="345">
        <v>5.47730336543438E-3</v>
      </c>
    </row>
    <row r="150" spans="1:5" x14ac:dyDescent="0.3">
      <c r="A150" s="345" t="s">
        <v>504</v>
      </c>
      <c r="B150" s="345">
        <v>5.6143610089459901E-2</v>
      </c>
      <c r="C150" s="345">
        <v>4.9930229205888696E-3</v>
      </c>
      <c r="D150" s="345">
        <v>4.6357464991122699E-2</v>
      </c>
      <c r="E150" s="345">
        <v>6.5929755187797104E-2</v>
      </c>
    </row>
    <row r="151" spans="1:5" x14ac:dyDescent="0.3">
      <c r="A151" s="345" t="s">
        <v>506</v>
      </c>
      <c r="B151" s="345">
        <v>3.56118281825934E-3</v>
      </c>
      <c r="C151" s="345">
        <v>1.1463132051554E-3</v>
      </c>
      <c r="D151" s="345">
        <v>1.31445022115206E-3</v>
      </c>
      <c r="E151" s="345">
        <v>5.8079154153666103E-3</v>
      </c>
    </row>
    <row r="152" spans="1:5" x14ac:dyDescent="0.3">
      <c r="A152" s="345" t="s">
        <v>508</v>
      </c>
      <c r="B152" s="345">
        <v>1.9853271445456401E-3</v>
      </c>
      <c r="C152" s="346">
        <v>7.6331932900498096E-4</v>
      </c>
      <c r="D152" s="346">
        <v>4.8924875099259902E-4</v>
      </c>
      <c r="E152" s="345">
        <v>3.4814055380986801E-3</v>
      </c>
    </row>
    <row r="153" spans="1:5" x14ac:dyDescent="0.3">
      <c r="A153" s="345" t="s">
        <v>510</v>
      </c>
      <c r="B153" s="345">
        <v>3.3232519448515602E-2</v>
      </c>
      <c r="C153" s="345">
        <v>3.7431357789801801E-3</v>
      </c>
      <c r="D153" s="345">
        <v>2.5896108132471101E-2</v>
      </c>
      <c r="E153" s="345">
        <v>4.0568930764560002E-2</v>
      </c>
    </row>
    <row r="154" spans="1:5" x14ac:dyDescent="0.3">
      <c r="A154" s="345" t="s">
        <v>929</v>
      </c>
      <c r="B154" s="345">
        <v>0.31485136070851899</v>
      </c>
      <c r="C154" s="345">
        <v>1.2692869663274301E-2</v>
      </c>
      <c r="D154" s="345">
        <v>0.28997379330804002</v>
      </c>
      <c r="E154" s="345">
        <v>0.33972892810899802</v>
      </c>
    </row>
    <row r="155" spans="1:5" x14ac:dyDescent="0.3">
      <c r="A155" s="345" t="s">
        <v>930</v>
      </c>
      <c r="B155" s="345">
        <v>0.32711464261721401</v>
      </c>
      <c r="C155" s="345">
        <v>1.34822419256582E-2</v>
      </c>
      <c r="D155" s="345">
        <v>0.30068993401206801</v>
      </c>
      <c r="E155" s="345">
        <v>0.35353935122236002</v>
      </c>
    </row>
    <row r="156" spans="1:5" x14ac:dyDescent="0.3">
      <c r="A156" s="345" t="s">
        <v>414</v>
      </c>
      <c r="B156" s="345">
        <v>0.14915289344639701</v>
      </c>
      <c r="C156" s="345">
        <v>1.26842594246224E-2</v>
      </c>
      <c r="D156" s="345">
        <v>0.124292201803574</v>
      </c>
      <c r="E156" s="345">
        <v>0.17401358508921999</v>
      </c>
    </row>
    <row r="157" spans="1:5" x14ac:dyDescent="0.3">
      <c r="A157" s="345" t="s">
        <v>415</v>
      </c>
      <c r="B157" s="345">
        <v>0.228799682740568</v>
      </c>
      <c r="C157" s="345">
        <v>1.4479353405462201E-2</v>
      </c>
      <c r="D157" s="345">
        <v>0.200420671546435</v>
      </c>
      <c r="E157" s="345">
        <v>0.257178693934701</v>
      </c>
    </row>
    <row r="158" spans="1:5" x14ac:dyDescent="0.3">
      <c r="A158" s="345" t="s">
        <v>416</v>
      </c>
      <c r="B158" s="345">
        <v>0.26144509503980401</v>
      </c>
      <c r="C158" s="345">
        <v>1.49369576498527E-2</v>
      </c>
      <c r="D158" s="345">
        <v>0.232169196007492</v>
      </c>
      <c r="E158" s="345">
        <v>0.29072099407211499</v>
      </c>
    </row>
    <row r="159" spans="1:5" x14ac:dyDescent="0.3">
      <c r="A159" s="345" t="s">
        <v>417</v>
      </c>
      <c r="B159" s="345">
        <v>0.18820250635786301</v>
      </c>
      <c r="C159" s="345">
        <v>1.29656328692317E-2</v>
      </c>
      <c r="D159" s="345">
        <v>0.1627903328974</v>
      </c>
      <c r="E159" s="345">
        <v>0.21361467981832599</v>
      </c>
    </row>
    <row r="160" spans="1:5" x14ac:dyDescent="0.3">
      <c r="A160" s="345" t="s">
        <v>418</v>
      </c>
      <c r="B160" s="345">
        <v>0.12177092872749901</v>
      </c>
      <c r="C160" s="345">
        <v>1.0966406569067199E-2</v>
      </c>
      <c r="D160" s="345">
        <v>0.100277166812304</v>
      </c>
      <c r="E160" s="345">
        <v>0.14326469064269401</v>
      </c>
    </row>
    <row r="161" spans="1:5" x14ac:dyDescent="0.3">
      <c r="A161" s="345" t="s">
        <v>419</v>
      </c>
      <c r="B161" s="345">
        <v>5.06288936878663E-2</v>
      </c>
      <c r="C161" s="345">
        <v>7.3420024952473104E-3</v>
      </c>
      <c r="D161" s="345">
        <v>3.6238833222778398E-2</v>
      </c>
      <c r="E161" s="345">
        <v>6.5018954152954195E-2</v>
      </c>
    </row>
    <row r="162" spans="1:5" x14ac:dyDescent="0.3">
      <c r="A162" s="345" t="s">
        <v>584</v>
      </c>
      <c r="B162" s="345">
        <v>0.66599791677824605</v>
      </c>
      <c r="C162" s="345">
        <v>9.4022645417420597E-3</v>
      </c>
      <c r="D162" s="345">
        <v>0.64756981690331294</v>
      </c>
      <c r="E162" s="345">
        <v>0.68442601665317804</v>
      </c>
    </row>
    <row r="163" spans="1:5" x14ac:dyDescent="0.3">
      <c r="A163" s="345" t="s">
        <v>101</v>
      </c>
      <c r="B163" s="345">
        <v>0.67325155808147896</v>
      </c>
      <c r="C163" s="345">
        <v>9.6694296555813603E-3</v>
      </c>
      <c r="D163" s="345">
        <v>0.65429982420549604</v>
      </c>
      <c r="E163" s="345">
        <v>0.692203291957462</v>
      </c>
    </row>
    <row r="164" spans="1:5" x14ac:dyDescent="0.3">
      <c r="A164" s="345" t="s">
        <v>102</v>
      </c>
      <c r="B164" s="345">
        <v>0.24999887218946601</v>
      </c>
      <c r="C164" s="345">
        <v>8.9183791106745899E-3</v>
      </c>
      <c r="D164" s="345">
        <v>0.23251917033207001</v>
      </c>
      <c r="E164" s="345">
        <v>0.26747857404686298</v>
      </c>
    </row>
    <row r="165" spans="1:5" x14ac:dyDescent="0.3">
      <c r="A165" s="345" t="s">
        <v>103</v>
      </c>
      <c r="B165" s="345">
        <v>5.8478555915000598E-2</v>
      </c>
      <c r="C165" s="345">
        <v>4.8410973158303297E-3</v>
      </c>
      <c r="D165" s="345">
        <v>4.8990179530319602E-2</v>
      </c>
      <c r="E165" s="345">
        <v>6.7966932299681607E-2</v>
      </c>
    </row>
    <row r="166" spans="1:5" x14ac:dyDescent="0.3">
      <c r="A166" s="345" t="s">
        <v>104</v>
      </c>
      <c r="B166" s="345">
        <v>1.28010936963823E-2</v>
      </c>
      <c r="C166" s="345">
        <v>2.2345102287934901E-3</v>
      </c>
      <c r="D166" s="345">
        <v>8.4215341248607307E-3</v>
      </c>
      <c r="E166" s="345">
        <v>1.7180653267903901E-2</v>
      </c>
    </row>
    <row r="167" spans="1:5" x14ac:dyDescent="0.3">
      <c r="A167" s="345" t="s">
        <v>105</v>
      </c>
      <c r="B167" s="345">
        <v>2.2704695798546398E-3</v>
      </c>
      <c r="C167" s="346">
        <v>9.5722018702284301E-4</v>
      </c>
      <c r="D167" s="346">
        <v>3.94352488015174E-4</v>
      </c>
      <c r="E167" s="345">
        <v>4.1465866716941004E-3</v>
      </c>
    </row>
    <row r="168" spans="1:5" x14ac:dyDescent="0.3">
      <c r="A168" s="345" t="s">
        <v>106</v>
      </c>
      <c r="B168" s="345">
        <v>3.1994505378163699E-3</v>
      </c>
      <c r="C168" s="345">
        <v>1.14296649171171E-3</v>
      </c>
      <c r="D168" s="346">
        <v>9.5927737852530802E-4</v>
      </c>
      <c r="E168" s="345">
        <v>5.4396236971074301E-3</v>
      </c>
    </row>
    <row r="169" spans="1:5" x14ac:dyDescent="0.3">
      <c r="A169" s="345" t="s">
        <v>585</v>
      </c>
      <c r="B169" s="345">
        <v>7.1174020490521003E-2</v>
      </c>
      <c r="C169" s="345">
        <v>5.7213050164665099E-3</v>
      </c>
      <c r="D169" s="345">
        <v>5.99604687136783E-2</v>
      </c>
      <c r="E169" s="345">
        <v>8.2387572267363707E-2</v>
      </c>
    </row>
    <row r="170" spans="1:5" x14ac:dyDescent="0.3">
      <c r="A170" s="345" t="s">
        <v>108</v>
      </c>
      <c r="B170" s="345">
        <v>0.64123745507998198</v>
      </c>
      <c r="C170" s="345">
        <v>1.0959688911418099E-2</v>
      </c>
      <c r="D170" s="345">
        <v>0.61975685953184001</v>
      </c>
      <c r="E170" s="345">
        <v>0.66271805062812505</v>
      </c>
    </row>
    <row r="171" spans="1:5" x14ac:dyDescent="0.3">
      <c r="A171" s="345" t="s">
        <v>109</v>
      </c>
      <c r="B171" s="345">
        <v>0.247271208527412</v>
      </c>
      <c r="C171" s="345">
        <v>9.8395005691412196E-3</v>
      </c>
      <c r="D171" s="345">
        <v>0.22798614178603399</v>
      </c>
      <c r="E171" s="345">
        <v>0.26655627526879</v>
      </c>
    </row>
    <row r="172" spans="1:5" x14ac:dyDescent="0.3">
      <c r="A172" s="345" t="s">
        <v>110</v>
      </c>
      <c r="B172" s="345">
        <v>7.1734596537099099E-2</v>
      </c>
      <c r="C172" s="345">
        <v>5.7300093917759098E-3</v>
      </c>
      <c r="D172" s="345">
        <v>6.0503984498141997E-2</v>
      </c>
      <c r="E172" s="345">
        <v>8.2965208576056104E-2</v>
      </c>
    </row>
    <row r="173" spans="1:5" x14ac:dyDescent="0.3">
      <c r="A173" s="345" t="s">
        <v>111</v>
      </c>
      <c r="B173" s="345">
        <v>2.4025381352394098E-2</v>
      </c>
      <c r="C173" s="345">
        <v>3.4231806386655801E-3</v>
      </c>
      <c r="D173" s="345">
        <v>1.7316070588034801E-2</v>
      </c>
      <c r="E173" s="345">
        <v>3.07346921167535E-2</v>
      </c>
    </row>
    <row r="174" spans="1:5" x14ac:dyDescent="0.3">
      <c r="A174" s="345" t="s">
        <v>112</v>
      </c>
      <c r="B174" s="345">
        <v>8.6351363750488408E-3</v>
      </c>
      <c r="C174" s="345">
        <v>2.0481490943752702E-3</v>
      </c>
      <c r="D174" s="345">
        <v>4.6208379151049797E-3</v>
      </c>
      <c r="E174" s="345">
        <v>1.2649434834992699E-2</v>
      </c>
    </row>
    <row r="175" spans="1:5" x14ac:dyDescent="0.3">
      <c r="A175" s="345" t="s">
        <v>113</v>
      </c>
      <c r="B175" s="345">
        <v>7.0962221280630403E-3</v>
      </c>
      <c r="C175" s="345">
        <v>1.94259733409528E-3</v>
      </c>
      <c r="D175" s="345">
        <v>3.28880131677277E-3</v>
      </c>
      <c r="E175" s="345">
        <v>1.09036429393533E-2</v>
      </c>
    </row>
    <row r="176" spans="1:5" x14ac:dyDescent="0.3">
      <c r="A176" s="345" t="s">
        <v>586</v>
      </c>
      <c r="B176" s="345">
        <v>0.253727321566523</v>
      </c>
      <c r="C176" s="345">
        <v>8.9339778233288002E-3</v>
      </c>
      <c r="D176" s="345">
        <v>0.23621704679411901</v>
      </c>
      <c r="E176" s="345">
        <v>0.27123759633892702</v>
      </c>
    </row>
    <row r="177" spans="1:5" x14ac:dyDescent="0.3">
      <c r="A177" s="345" t="s">
        <v>115</v>
      </c>
      <c r="B177" s="345">
        <v>0.64661156248698404</v>
      </c>
      <c r="C177" s="345">
        <v>1.040077538306E-2</v>
      </c>
      <c r="D177" s="345">
        <v>0.62622641732489603</v>
      </c>
      <c r="E177" s="345">
        <v>0.66699670764907204</v>
      </c>
    </row>
    <row r="178" spans="1:5" x14ac:dyDescent="0.3">
      <c r="A178" s="345" t="s">
        <v>116</v>
      </c>
      <c r="B178" s="345">
        <v>0.26748624227777901</v>
      </c>
      <c r="C178" s="345">
        <v>9.6369555429374493E-3</v>
      </c>
      <c r="D178" s="345">
        <v>0.24859815649300801</v>
      </c>
      <c r="E178" s="345">
        <v>0.28637432806254998</v>
      </c>
    </row>
    <row r="179" spans="1:5" x14ac:dyDescent="0.3">
      <c r="A179" s="345" t="s">
        <v>117</v>
      </c>
      <c r="B179" s="345">
        <v>6.1034302009018097E-2</v>
      </c>
      <c r="C179" s="345">
        <v>5.1304753910056799E-3</v>
      </c>
      <c r="D179" s="345">
        <v>5.09787550190779E-2</v>
      </c>
      <c r="E179" s="345">
        <v>7.1089848998958302E-2</v>
      </c>
    </row>
    <row r="180" spans="1:5" x14ac:dyDescent="0.3">
      <c r="A180" s="345" t="s">
        <v>118</v>
      </c>
      <c r="B180" s="345">
        <v>1.6304836190678601E-2</v>
      </c>
      <c r="C180" s="345">
        <v>3.05659919553216E-3</v>
      </c>
      <c r="D180" s="345">
        <v>1.0314011852261501E-2</v>
      </c>
      <c r="E180" s="345">
        <v>2.22956605290958E-2</v>
      </c>
    </row>
    <row r="181" spans="1:5" x14ac:dyDescent="0.3">
      <c r="A181" s="345" t="s">
        <v>119</v>
      </c>
      <c r="B181" s="345">
        <v>4.52943345107059E-3</v>
      </c>
      <c r="C181" s="345">
        <v>1.4915018009953099E-3</v>
      </c>
      <c r="D181" s="345">
        <v>1.6061436382431499E-3</v>
      </c>
      <c r="E181" s="345">
        <v>7.4527232638980298E-3</v>
      </c>
    </row>
    <row r="182" spans="1:5" x14ac:dyDescent="0.3">
      <c r="A182" s="345" t="s">
        <v>120</v>
      </c>
      <c r="B182" s="345">
        <v>4.0336235844686897E-3</v>
      </c>
      <c r="C182" s="345">
        <v>1.3921939740109599E-3</v>
      </c>
      <c r="D182" s="345">
        <v>1.30497353591351E-3</v>
      </c>
      <c r="E182" s="345">
        <v>6.7622736330238704E-3</v>
      </c>
    </row>
    <row r="183" spans="1:5" x14ac:dyDescent="0.3">
      <c r="A183" s="345" t="s">
        <v>587</v>
      </c>
      <c r="B183" s="345">
        <v>0.14021792999759</v>
      </c>
      <c r="C183" s="345">
        <v>7.1314776609361996E-3</v>
      </c>
      <c r="D183" s="345">
        <v>0.126240490625603</v>
      </c>
      <c r="E183" s="345">
        <v>0.15419536936957701</v>
      </c>
    </row>
    <row r="184" spans="1:5" x14ac:dyDescent="0.3">
      <c r="A184" s="345" t="s">
        <v>122</v>
      </c>
      <c r="B184" s="345">
        <v>0.246556987901836</v>
      </c>
      <c r="C184" s="345">
        <v>9.87356993063691E-3</v>
      </c>
      <c r="D184" s="345">
        <v>0.22720514643895001</v>
      </c>
      <c r="E184" s="345">
        <v>0.26590882936472199</v>
      </c>
    </row>
    <row r="185" spans="1:5" x14ac:dyDescent="0.3">
      <c r="A185" s="345" t="s">
        <v>123</v>
      </c>
      <c r="B185" s="345">
        <v>0.24428014735126799</v>
      </c>
      <c r="C185" s="345">
        <v>9.4161140126056003E-3</v>
      </c>
      <c r="D185" s="345">
        <v>0.22582490301223801</v>
      </c>
      <c r="E185" s="345">
        <v>0.26273539169029803</v>
      </c>
    </row>
    <row r="186" spans="1:5" x14ac:dyDescent="0.3">
      <c r="A186" s="345" t="s">
        <v>124</v>
      </c>
      <c r="B186" s="345">
        <v>0.185047703242876</v>
      </c>
      <c r="C186" s="345">
        <v>8.5771482309287394E-3</v>
      </c>
      <c r="D186" s="345">
        <v>0.168236801620194</v>
      </c>
      <c r="E186" s="345">
        <v>0.20185860486555801</v>
      </c>
    </row>
    <row r="187" spans="1:5" x14ac:dyDescent="0.3">
      <c r="A187" s="345" t="s">
        <v>125</v>
      </c>
      <c r="B187" s="345">
        <v>0.107734184040138</v>
      </c>
      <c r="C187" s="345">
        <v>6.8808751194900696E-3</v>
      </c>
      <c r="D187" s="345">
        <v>9.4247916623819705E-2</v>
      </c>
      <c r="E187" s="345">
        <v>0.121220451456456</v>
      </c>
    </row>
    <row r="188" spans="1:5" x14ac:dyDescent="0.3">
      <c r="A188" s="345" t="s">
        <v>126</v>
      </c>
      <c r="B188" s="345">
        <v>7.3101183648778795E-2</v>
      </c>
      <c r="C188" s="345">
        <v>5.7186158480183403E-3</v>
      </c>
      <c r="D188" s="345">
        <v>6.1892902545242899E-2</v>
      </c>
      <c r="E188" s="345">
        <v>8.4309464752314794E-2</v>
      </c>
    </row>
    <row r="189" spans="1:5" x14ac:dyDescent="0.3">
      <c r="A189" s="345" t="s">
        <v>127</v>
      </c>
      <c r="B189" s="345">
        <v>0.143279793815102</v>
      </c>
      <c r="C189" s="345">
        <v>7.5873941455855904E-3</v>
      </c>
      <c r="D189" s="345">
        <v>0.12840877455324401</v>
      </c>
      <c r="E189" s="345">
        <v>0.158150813076959</v>
      </c>
    </row>
    <row r="190" spans="1:5" x14ac:dyDescent="0.3">
      <c r="A190" s="345" t="s">
        <v>588</v>
      </c>
      <c r="B190" s="345">
        <v>0.207522503202271</v>
      </c>
      <c r="C190" s="345">
        <v>8.5839844083038207E-3</v>
      </c>
      <c r="D190" s="345">
        <v>0.19069820291814199</v>
      </c>
      <c r="E190" s="345">
        <v>0.22434680348639999</v>
      </c>
    </row>
    <row r="191" spans="1:5" x14ac:dyDescent="0.3">
      <c r="A191" s="345" t="s">
        <v>314</v>
      </c>
      <c r="B191" s="345">
        <v>0.58226904062023799</v>
      </c>
      <c r="C191" s="345">
        <v>3.4875115646752199E-2</v>
      </c>
      <c r="D191" s="345">
        <v>0.51391506999593495</v>
      </c>
      <c r="E191" s="345">
        <v>0.65062301124454203</v>
      </c>
    </row>
    <row r="192" spans="1:5" x14ac:dyDescent="0.3">
      <c r="A192" s="345" t="s">
        <v>316</v>
      </c>
      <c r="B192" s="345">
        <v>0.24516129633373801</v>
      </c>
      <c r="C192" s="345">
        <v>3.0488717908130999E-2</v>
      </c>
      <c r="D192" s="345">
        <v>0.18540450729899899</v>
      </c>
      <c r="E192" s="345">
        <v>0.30491808536847598</v>
      </c>
    </row>
    <row r="193" spans="1:5" x14ac:dyDescent="0.3">
      <c r="A193" s="345" t="s">
        <v>318</v>
      </c>
      <c r="B193" s="345">
        <v>0.149482482308224</v>
      </c>
      <c r="C193" s="345">
        <v>2.5702705520922398E-2</v>
      </c>
      <c r="D193" s="345">
        <v>9.9106105181977197E-2</v>
      </c>
      <c r="E193" s="345">
        <v>0.19985885943447099</v>
      </c>
    </row>
    <row r="194" spans="1:5" x14ac:dyDescent="0.3">
      <c r="A194" s="345" t="s">
        <v>320</v>
      </c>
      <c r="B194" s="345">
        <v>2.3087180737798901E-2</v>
      </c>
      <c r="C194" s="345">
        <v>9.43218869641862E-3</v>
      </c>
      <c r="D194" s="345">
        <v>4.6004305974326901E-3</v>
      </c>
      <c r="E194" s="345">
        <v>4.1573930878165202E-2</v>
      </c>
    </row>
    <row r="195" spans="1:5" x14ac:dyDescent="0.3">
      <c r="A195" s="345" t="s">
        <v>589</v>
      </c>
      <c r="B195" s="345">
        <v>0.91868020244505499</v>
      </c>
      <c r="C195" s="345">
        <v>5.5009812131980801E-3</v>
      </c>
      <c r="D195" s="345">
        <v>0.90789847738755602</v>
      </c>
      <c r="E195" s="345">
        <v>0.92946192750255496</v>
      </c>
    </row>
    <row r="196" spans="1:5" x14ac:dyDescent="0.3">
      <c r="A196" s="345" t="s">
        <v>323</v>
      </c>
      <c r="B196" s="345">
        <v>8.41709600164115E-2</v>
      </c>
      <c r="C196" s="345">
        <v>1.7781068296941399E-2</v>
      </c>
      <c r="D196" s="345">
        <v>4.9320706547759302E-2</v>
      </c>
      <c r="E196" s="345">
        <v>0.119021213485063</v>
      </c>
    </row>
    <row r="197" spans="1:5" x14ac:dyDescent="0.3">
      <c r="A197" s="345" t="s">
        <v>325</v>
      </c>
      <c r="B197" s="345">
        <v>6.2863385368387995E-2</v>
      </c>
      <c r="C197" s="345">
        <v>1.6819060931039E-2</v>
      </c>
      <c r="D197" s="345">
        <v>2.9898631689766801E-2</v>
      </c>
      <c r="E197" s="345">
        <v>9.5828139047009195E-2</v>
      </c>
    </row>
    <row r="198" spans="1:5" x14ac:dyDescent="0.3">
      <c r="A198" s="345" t="s">
        <v>327</v>
      </c>
      <c r="B198" s="345">
        <v>0.55260426658316797</v>
      </c>
      <c r="C198" s="345">
        <v>3.46821243774771E-2</v>
      </c>
      <c r="D198" s="345">
        <v>0.48462855189597398</v>
      </c>
      <c r="E198" s="345">
        <v>0.62057998127036096</v>
      </c>
    </row>
    <row r="199" spans="1:5" x14ac:dyDescent="0.3">
      <c r="A199" s="345" t="s">
        <v>329</v>
      </c>
      <c r="B199" s="345">
        <v>5.2780482975371197E-2</v>
      </c>
      <c r="C199" s="345">
        <v>1.4361404420388101E-2</v>
      </c>
      <c r="D199" s="345">
        <v>2.4632647543996199E-2</v>
      </c>
      <c r="E199" s="345">
        <v>8.0928318406746302E-2</v>
      </c>
    </row>
    <row r="200" spans="1:5" x14ac:dyDescent="0.3">
      <c r="A200" s="345" t="s">
        <v>331</v>
      </c>
      <c r="B200" s="345">
        <v>0.247580905056661</v>
      </c>
      <c r="C200" s="345">
        <v>2.9376200441281301E-2</v>
      </c>
      <c r="D200" s="345">
        <v>0.19000461018911999</v>
      </c>
      <c r="E200" s="345">
        <v>0.30515719992420198</v>
      </c>
    </row>
    <row r="201" spans="1:5" x14ac:dyDescent="0.3">
      <c r="A201" s="345" t="s">
        <v>590</v>
      </c>
      <c r="B201" s="345">
        <v>0.91868020244505499</v>
      </c>
      <c r="C201" s="345">
        <v>5.5009812131980801E-3</v>
      </c>
      <c r="D201" s="345">
        <v>0.90789847738755602</v>
      </c>
      <c r="E201" s="345">
        <v>0.92946192750255496</v>
      </c>
    </row>
    <row r="202" spans="1:5" x14ac:dyDescent="0.3">
      <c r="A202" s="345" t="s">
        <v>347</v>
      </c>
      <c r="B202" s="345">
        <v>3.88364351069456E-3</v>
      </c>
      <c r="C202" s="345">
        <v>3.8791110646424301E-3</v>
      </c>
      <c r="D202" s="345">
        <v>-3.7192744680354202E-3</v>
      </c>
      <c r="E202" s="345">
        <v>1.14865614894245E-2</v>
      </c>
    </row>
    <row r="203" spans="1:5" x14ac:dyDescent="0.3">
      <c r="A203" s="345" t="s">
        <v>1210</v>
      </c>
      <c r="B203" s="346">
        <v>6.2969545930200701E-4</v>
      </c>
      <c r="C203" s="346">
        <v>6.3100908464276402E-4</v>
      </c>
      <c r="D203" s="346">
        <v>-6.0705962051539695E-4</v>
      </c>
      <c r="E203" s="345">
        <v>1.8664505391194101E-3</v>
      </c>
    </row>
    <row r="204" spans="1:5" x14ac:dyDescent="0.3">
      <c r="A204" s="345" t="s">
        <v>350</v>
      </c>
      <c r="B204" s="345">
        <v>0.68385809221426097</v>
      </c>
      <c r="C204" s="345">
        <v>3.3530360370347297E-2</v>
      </c>
      <c r="D204" s="345">
        <v>0.61813979349973103</v>
      </c>
      <c r="E204" s="345">
        <v>0.74957639092879103</v>
      </c>
    </row>
    <row r="205" spans="1:5" x14ac:dyDescent="0.3">
      <c r="A205" s="345" t="s">
        <v>352</v>
      </c>
      <c r="B205" s="345">
        <v>1.60388620771959E-2</v>
      </c>
      <c r="C205" s="345">
        <v>1.0860516923126E-2</v>
      </c>
      <c r="D205" s="345">
        <v>-5.2473599456189703E-3</v>
      </c>
      <c r="E205" s="345">
        <v>3.73250841000108E-2</v>
      </c>
    </row>
    <row r="206" spans="1:5" x14ac:dyDescent="0.3">
      <c r="A206" s="345" t="s">
        <v>354</v>
      </c>
      <c r="B206" s="345">
        <v>6.9360510698066704E-3</v>
      </c>
      <c r="C206" s="345">
        <v>5.3201081570096401E-3</v>
      </c>
      <c r="D206" s="345">
        <v>-3.4911693117899798E-3</v>
      </c>
      <c r="E206" s="345">
        <v>1.73632714514033E-2</v>
      </c>
    </row>
    <row r="207" spans="1:5" x14ac:dyDescent="0.3">
      <c r="A207" s="345" t="s">
        <v>356</v>
      </c>
      <c r="B207" s="345">
        <v>0.20300383907986599</v>
      </c>
      <c r="C207" s="345">
        <v>2.90107949964581E-2</v>
      </c>
      <c r="D207" s="345">
        <v>0.146143725723933</v>
      </c>
      <c r="E207" s="345">
        <v>0.25986395243579902</v>
      </c>
    </row>
    <row r="208" spans="1:5" x14ac:dyDescent="0.3">
      <c r="A208" s="345" t="s">
        <v>359</v>
      </c>
      <c r="B208" s="345">
        <v>1.9819928956244799E-2</v>
      </c>
      <c r="C208" s="345">
        <v>1.0205413824154901E-2</v>
      </c>
      <c r="D208" s="346">
        <v>-1.8231458642609401E-4</v>
      </c>
      <c r="E208" s="345">
        <v>3.9822172498915703E-2</v>
      </c>
    </row>
    <row r="209" spans="1:5" x14ac:dyDescent="0.3">
      <c r="A209" s="345" t="s">
        <v>360</v>
      </c>
      <c r="B209" s="345">
        <v>6.5829887632628398E-2</v>
      </c>
      <c r="C209" s="345">
        <v>1.7212026183769099E-2</v>
      </c>
      <c r="D209" s="345">
        <v>3.2094936211480497E-2</v>
      </c>
      <c r="E209" s="345">
        <v>9.9564839053776305E-2</v>
      </c>
    </row>
    <row r="210" spans="1:5" x14ac:dyDescent="0.3">
      <c r="A210" s="345" t="s">
        <v>591</v>
      </c>
      <c r="B210" s="345">
        <v>0.90401222178781204</v>
      </c>
      <c r="C210" s="345">
        <v>6.5216270760650201E-3</v>
      </c>
      <c r="D210" s="345">
        <v>0.89123006759812395</v>
      </c>
      <c r="E210" s="345">
        <v>0.91679437597750102</v>
      </c>
    </row>
    <row r="211" spans="1:5" x14ac:dyDescent="0.3">
      <c r="A211" s="345" t="s">
        <v>422</v>
      </c>
      <c r="B211" s="345">
        <v>0.277367000315907</v>
      </c>
      <c r="C211" s="345">
        <v>3.8719883272994103E-2</v>
      </c>
      <c r="D211" s="345">
        <v>0.20147742361524401</v>
      </c>
      <c r="E211" s="345">
        <v>0.35325657701657098</v>
      </c>
    </row>
    <row r="212" spans="1:5" x14ac:dyDescent="0.3">
      <c r="A212" s="345" t="s">
        <v>424</v>
      </c>
      <c r="B212" s="345">
        <v>3.5515616446727898E-2</v>
      </c>
      <c r="C212" s="345">
        <v>1.6402505944022198E-2</v>
      </c>
      <c r="D212" s="345">
        <v>3.36729554024018E-3</v>
      </c>
      <c r="E212" s="345">
        <v>6.76639373532157E-2</v>
      </c>
    </row>
    <row r="213" spans="1:5" x14ac:dyDescent="0.3">
      <c r="A213" s="345" t="s">
        <v>426</v>
      </c>
      <c r="B213" s="345">
        <v>0.33520250773607102</v>
      </c>
      <c r="C213" s="345">
        <v>3.9566455849347898E-2</v>
      </c>
      <c r="D213" s="345">
        <v>0.25765367927545502</v>
      </c>
      <c r="E213" s="345">
        <v>0.41275133619668702</v>
      </c>
    </row>
    <row r="214" spans="1:5" x14ac:dyDescent="0.3">
      <c r="A214" s="345" t="s">
        <v>428</v>
      </c>
      <c r="B214" s="345">
        <v>0.12541759643318801</v>
      </c>
      <c r="C214" s="345">
        <v>2.7849600406336099E-2</v>
      </c>
      <c r="D214" s="345">
        <v>7.0833382652937399E-2</v>
      </c>
      <c r="E214" s="345">
        <v>0.180001810213439</v>
      </c>
    </row>
    <row r="215" spans="1:5" x14ac:dyDescent="0.3">
      <c r="A215" s="345" t="s">
        <v>430</v>
      </c>
      <c r="B215" s="345">
        <v>3.3075534557902603E-2</v>
      </c>
      <c r="C215" s="345">
        <v>1.63704299529863E-2</v>
      </c>
      <c r="D215" s="346">
        <v>9.9008143861372506E-4</v>
      </c>
      <c r="E215" s="345">
        <v>6.5160987677191404E-2</v>
      </c>
    </row>
    <row r="216" spans="1:5" x14ac:dyDescent="0.3">
      <c r="A216" s="345" t="s">
        <v>432</v>
      </c>
      <c r="B216" s="345">
        <v>0.108652137101049</v>
      </c>
      <c r="C216" s="345">
        <v>2.7376801542470901E-2</v>
      </c>
      <c r="D216" s="345">
        <v>5.4994592065906199E-2</v>
      </c>
      <c r="E216" s="345">
        <v>0.16230968213619301</v>
      </c>
    </row>
    <row r="217" spans="1:5" x14ac:dyDescent="0.3">
      <c r="A217" s="345" t="s">
        <v>433</v>
      </c>
      <c r="B217" s="345">
        <v>8.4769607409152001E-2</v>
      </c>
      <c r="C217" s="345">
        <v>2.1566851609415599E-2</v>
      </c>
      <c r="D217" s="345">
        <v>4.24993549947775E-2</v>
      </c>
      <c r="E217" s="345">
        <v>0.127039859823526</v>
      </c>
    </row>
    <row r="218" spans="1:5" x14ac:dyDescent="0.3">
      <c r="A218" s="345" t="s">
        <v>592</v>
      </c>
      <c r="B218" s="345">
        <v>0.93003665446407902</v>
      </c>
      <c r="C218" s="345">
        <v>5.6850349385180196E-3</v>
      </c>
      <c r="D218" s="345">
        <v>0.91889419073373102</v>
      </c>
      <c r="E218" s="345">
        <v>0.94117911819442601</v>
      </c>
    </row>
    <row r="219" spans="1:5" x14ac:dyDescent="0.3">
      <c r="A219" s="345" t="s">
        <v>435</v>
      </c>
      <c r="B219" s="345">
        <v>4.6606655547617698E-2</v>
      </c>
      <c r="C219" s="345">
        <v>4.4465869784776199E-3</v>
      </c>
      <c r="D219" s="345">
        <v>3.7891505215676802E-2</v>
      </c>
      <c r="E219" s="345">
        <v>5.5321805879558601E-2</v>
      </c>
    </row>
    <row r="220" spans="1:5" x14ac:dyDescent="0.3">
      <c r="A220" s="345" t="s">
        <v>438</v>
      </c>
      <c r="B220" s="345">
        <v>8.2036014527917797E-2</v>
      </c>
      <c r="C220" s="345">
        <v>5.1714905309178999E-3</v>
      </c>
      <c r="D220" s="345">
        <v>7.1900079340928694E-2</v>
      </c>
      <c r="E220" s="345">
        <v>9.2171949714906803E-2</v>
      </c>
    </row>
    <row r="221" spans="1:5" x14ac:dyDescent="0.3">
      <c r="A221" s="345" t="s">
        <v>441</v>
      </c>
      <c r="B221" s="345">
        <v>0.184604263127055</v>
      </c>
      <c r="C221" s="345">
        <v>7.8726461384015997E-3</v>
      </c>
      <c r="D221" s="345">
        <v>0.16917416023276</v>
      </c>
      <c r="E221" s="345">
        <v>0.200034366021351</v>
      </c>
    </row>
    <row r="222" spans="1:5" x14ac:dyDescent="0.3">
      <c r="A222" s="345" t="s">
        <v>444</v>
      </c>
      <c r="B222" s="345">
        <v>0.25988140649681002</v>
      </c>
      <c r="C222" s="345">
        <v>9.1068646561273704E-3</v>
      </c>
      <c r="D222" s="345">
        <v>0.24203227975871899</v>
      </c>
      <c r="E222" s="345">
        <v>0.27773053323489999</v>
      </c>
    </row>
    <row r="223" spans="1:5" x14ac:dyDescent="0.3">
      <c r="A223" s="345" t="s">
        <v>448</v>
      </c>
      <c r="B223" s="345">
        <v>7.5047820061892902E-3</v>
      </c>
      <c r="C223" s="345">
        <v>1.97265956656108E-3</v>
      </c>
      <c r="D223" s="345">
        <v>3.63844030197118E-3</v>
      </c>
      <c r="E223" s="345">
        <v>1.13711237104074E-2</v>
      </c>
    </row>
    <row r="224" spans="1:5" x14ac:dyDescent="0.3">
      <c r="A224" s="345" t="s">
        <v>451</v>
      </c>
      <c r="B224" s="345">
        <v>0.127771927017994</v>
      </c>
      <c r="C224" s="345">
        <v>6.6239337526263703E-3</v>
      </c>
      <c r="D224" s="345">
        <v>0.11478925542686701</v>
      </c>
      <c r="E224" s="345">
        <v>0.14075459860912101</v>
      </c>
    </row>
    <row r="225" spans="1:5" x14ac:dyDescent="0.3">
      <c r="A225" s="345" t="s">
        <v>454</v>
      </c>
      <c r="B225" s="345">
        <v>0.24292895976439299</v>
      </c>
      <c r="C225" s="345">
        <v>8.3376614339554407E-3</v>
      </c>
      <c r="D225" s="345">
        <v>0.22658744363855199</v>
      </c>
      <c r="E225" s="345">
        <v>0.259270475890234</v>
      </c>
    </row>
    <row r="226" spans="1:5" x14ac:dyDescent="0.3">
      <c r="A226" s="345" t="s">
        <v>457</v>
      </c>
      <c r="B226" s="345">
        <v>1.41101961165016E-2</v>
      </c>
      <c r="C226" s="345">
        <v>2.5705616297488302E-3</v>
      </c>
      <c r="D226" s="345">
        <v>9.0719879021534007E-3</v>
      </c>
      <c r="E226" s="345">
        <v>1.91484043308499E-2</v>
      </c>
    </row>
    <row r="227" spans="1:5" x14ac:dyDescent="0.3">
      <c r="A227" s="345" t="s">
        <v>461</v>
      </c>
      <c r="B227" s="345">
        <v>1.1339702262831101E-2</v>
      </c>
      <c r="C227" s="345">
        <v>2.3174966037392501E-3</v>
      </c>
      <c r="D227" s="345">
        <v>6.7974923852083102E-3</v>
      </c>
      <c r="E227" s="345">
        <v>1.58819121404539E-2</v>
      </c>
    </row>
    <row r="228" spans="1:5" x14ac:dyDescent="0.3">
      <c r="A228" s="345" t="s">
        <v>465</v>
      </c>
      <c r="B228" s="345">
        <v>1.0674808227308199E-2</v>
      </c>
      <c r="C228" s="345">
        <v>1.9204130861245499E-3</v>
      </c>
      <c r="D228" s="345">
        <v>6.9108677430647402E-3</v>
      </c>
      <c r="E228" s="345">
        <v>1.44387487115518E-2</v>
      </c>
    </row>
    <row r="229" spans="1:5" x14ac:dyDescent="0.3">
      <c r="A229" s="345" t="s">
        <v>469</v>
      </c>
      <c r="B229" s="345">
        <v>1.2541284905380101E-2</v>
      </c>
      <c r="C229" s="345">
        <v>2.5200424579902999E-3</v>
      </c>
      <c r="D229" s="345">
        <v>7.6020924482073197E-3</v>
      </c>
      <c r="E229" s="345">
        <v>1.7480477362552899E-2</v>
      </c>
    </row>
    <row r="230" spans="1:5" x14ac:dyDescent="0.3">
      <c r="A230" s="345" t="s">
        <v>593</v>
      </c>
      <c r="B230" s="346">
        <v>5.5548197874508295E-4</v>
      </c>
      <c r="C230" s="346">
        <v>4.8778729541870198E-4</v>
      </c>
      <c r="D230" s="346">
        <v>-4.00563552391773E-4</v>
      </c>
      <c r="E230" s="345">
        <v>1.51152750988194E-3</v>
      </c>
    </row>
    <row r="231" spans="1:5" x14ac:dyDescent="0.3">
      <c r="A231" s="345" t="s">
        <v>436</v>
      </c>
      <c r="B231" s="345">
        <v>0.18968290282466099</v>
      </c>
      <c r="C231" s="345">
        <v>8.1061261365167996E-3</v>
      </c>
      <c r="D231" s="345">
        <v>0.17379518754295001</v>
      </c>
      <c r="E231" s="345">
        <v>0.205570618106373</v>
      </c>
    </row>
    <row r="232" spans="1:5" x14ac:dyDescent="0.3">
      <c r="A232" s="345" t="s">
        <v>439</v>
      </c>
      <c r="B232" s="345">
        <v>2.3871233396900698E-2</v>
      </c>
      <c r="C232" s="345">
        <v>3.0928695779801102E-3</v>
      </c>
      <c r="D232" s="345">
        <v>1.7809320415180002E-2</v>
      </c>
      <c r="E232" s="345">
        <v>2.9933146378621302E-2</v>
      </c>
    </row>
    <row r="233" spans="1:5" x14ac:dyDescent="0.3">
      <c r="A233" s="345" t="s">
        <v>442</v>
      </c>
      <c r="B233" s="345">
        <v>0.34873893253736798</v>
      </c>
      <c r="C233" s="345">
        <v>9.5142452700674694E-3</v>
      </c>
      <c r="D233" s="345">
        <v>0.33009135446795501</v>
      </c>
      <c r="E233" s="345">
        <v>0.36738651060678101</v>
      </c>
    </row>
    <row r="234" spans="1:5" x14ac:dyDescent="0.3">
      <c r="A234" s="345" t="s">
        <v>445</v>
      </c>
      <c r="B234" s="345">
        <v>0.38187361764397298</v>
      </c>
      <c r="C234" s="345">
        <v>9.7444854464199902E-3</v>
      </c>
      <c r="D234" s="345">
        <v>0.362774777121115</v>
      </c>
      <c r="E234" s="345">
        <v>0.40097245816683103</v>
      </c>
    </row>
    <row r="235" spans="1:5" x14ac:dyDescent="0.3">
      <c r="A235" s="345" t="s">
        <v>449</v>
      </c>
      <c r="B235" s="345">
        <v>8.4865343419064203E-3</v>
      </c>
      <c r="C235" s="345">
        <v>1.84022171786611E-3</v>
      </c>
      <c r="D235" s="345">
        <v>4.8797660513204199E-3</v>
      </c>
      <c r="E235" s="345">
        <v>1.2093302632492401E-2</v>
      </c>
    </row>
    <row r="236" spans="1:5" x14ac:dyDescent="0.3">
      <c r="A236" s="345" t="s">
        <v>452</v>
      </c>
      <c r="B236" s="345">
        <v>4.59467398355317E-3</v>
      </c>
      <c r="C236" s="345">
        <v>1.52243124092668E-3</v>
      </c>
      <c r="D236" s="345">
        <v>1.6107635823982499E-3</v>
      </c>
      <c r="E236" s="345">
        <v>7.5785843847080998E-3</v>
      </c>
    </row>
    <row r="237" spans="1:5" x14ac:dyDescent="0.3">
      <c r="A237" s="345" t="s">
        <v>455</v>
      </c>
      <c r="B237" s="345">
        <v>5.7515586624840897E-3</v>
      </c>
      <c r="C237" s="345">
        <v>1.77181182559816E-3</v>
      </c>
      <c r="D237" s="345">
        <v>2.27887129692953E-3</v>
      </c>
      <c r="E237" s="345">
        <v>9.2242460280386497E-3</v>
      </c>
    </row>
    <row r="238" spans="1:5" x14ac:dyDescent="0.3">
      <c r="A238" s="345" t="s">
        <v>458</v>
      </c>
      <c r="B238" s="345">
        <v>5.7864616323881797E-3</v>
      </c>
      <c r="C238" s="345">
        <v>1.81834376455837E-3</v>
      </c>
      <c r="D238" s="345">
        <v>2.2225733423407801E-3</v>
      </c>
      <c r="E238" s="345">
        <v>9.3503499224355698E-3</v>
      </c>
    </row>
    <row r="239" spans="1:5" x14ac:dyDescent="0.3">
      <c r="A239" s="345" t="s">
        <v>462</v>
      </c>
      <c r="B239" s="345">
        <v>1.9223566423140302E-2</v>
      </c>
      <c r="C239" s="345">
        <v>2.9188655238252801E-3</v>
      </c>
      <c r="D239" s="345">
        <v>1.3502695120727101E-2</v>
      </c>
      <c r="E239" s="345">
        <v>2.4944437725553499E-2</v>
      </c>
    </row>
    <row r="240" spans="1:5" x14ac:dyDescent="0.3">
      <c r="A240" s="345" t="s">
        <v>466</v>
      </c>
      <c r="B240" s="345">
        <v>1.05349598010268E-3</v>
      </c>
      <c r="C240" s="346">
        <v>7.9830900367219404E-4</v>
      </c>
      <c r="D240" s="346">
        <v>-5.1116091562887196E-4</v>
      </c>
      <c r="E240" s="345">
        <v>2.6181528758342301E-3</v>
      </c>
    </row>
    <row r="241" spans="1:5" x14ac:dyDescent="0.3">
      <c r="A241" s="345" t="s">
        <v>470</v>
      </c>
      <c r="B241" s="345">
        <v>1.09370225735205E-2</v>
      </c>
      <c r="C241" s="345">
        <v>2.3138392133730101E-3</v>
      </c>
      <c r="D241" s="345">
        <v>6.4019810492929397E-3</v>
      </c>
      <c r="E241" s="345">
        <v>1.54720640977481E-2</v>
      </c>
    </row>
    <row r="242" spans="1:5" x14ac:dyDescent="0.3">
      <c r="A242" s="345" t="s">
        <v>594</v>
      </c>
      <c r="B242" s="346">
        <v>4.8236473088446498E-4</v>
      </c>
      <c r="C242" s="346">
        <v>4.8228442369931303E-4</v>
      </c>
      <c r="D242" s="346">
        <v>-4.62895369870845E-4</v>
      </c>
      <c r="E242" s="345">
        <v>1.42762483163977E-3</v>
      </c>
    </row>
    <row r="243" spans="1:5" x14ac:dyDescent="0.3">
      <c r="A243" s="345" t="s">
        <v>437</v>
      </c>
      <c r="B243" s="345">
        <v>1.02690624937439E-3</v>
      </c>
      <c r="C243" s="346">
        <v>6.4178982262638696E-4</v>
      </c>
      <c r="D243" s="346">
        <v>-2.3097868861767599E-4</v>
      </c>
      <c r="E243" s="345">
        <v>2.28479118736645E-3</v>
      </c>
    </row>
    <row r="244" spans="1:5" x14ac:dyDescent="0.3">
      <c r="A244" s="345" t="s">
        <v>440</v>
      </c>
      <c r="B244" s="346">
        <v>8.5787271532943596E-4</v>
      </c>
      <c r="C244" s="346">
        <v>7.9058668368265598E-4</v>
      </c>
      <c r="D244" s="346">
        <v>-6.9164871134552903E-4</v>
      </c>
      <c r="E244" s="345">
        <v>2.4073941420044002E-3</v>
      </c>
    </row>
    <row r="245" spans="1:5" x14ac:dyDescent="0.3">
      <c r="A245" s="345" t="s">
        <v>443</v>
      </c>
      <c r="B245" s="345">
        <v>0.54141765909614803</v>
      </c>
      <c r="C245" s="345">
        <v>1.0962364754809099E-2</v>
      </c>
      <c r="D245" s="345">
        <v>0.51993181899133001</v>
      </c>
      <c r="E245" s="345">
        <v>0.56290349920096505</v>
      </c>
    </row>
    <row r="246" spans="1:5" x14ac:dyDescent="0.3">
      <c r="A246" s="345" t="s">
        <v>446</v>
      </c>
      <c r="B246" s="345">
        <v>0.369798539147352</v>
      </c>
      <c r="C246" s="345">
        <v>1.07376459050583E-2</v>
      </c>
      <c r="D246" s="345">
        <v>0.34875313989469298</v>
      </c>
      <c r="E246" s="345">
        <v>0.39084393840001003</v>
      </c>
    </row>
    <row r="247" spans="1:5" x14ac:dyDescent="0.3">
      <c r="A247" s="345" t="s">
        <v>450</v>
      </c>
      <c r="B247" s="345">
        <v>2.08998473969727E-2</v>
      </c>
      <c r="C247" s="345">
        <v>3.42745721305584E-3</v>
      </c>
      <c r="D247" s="345">
        <v>1.4182154700831199E-2</v>
      </c>
      <c r="E247" s="345">
        <v>2.76175400931142E-2</v>
      </c>
    </row>
    <row r="248" spans="1:5" x14ac:dyDescent="0.3">
      <c r="A248" s="345" t="s">
        <v>453</v>
      </c>
      <c r="B248" s="345">
        <v>5.5415498438643697E-3</v>
      </c>
      <c r="C248" s="345">
        <v>1.4708025240241401E-3</v>
      </c>
      <c r="D248" s="345">
        <v>2.6588298684064402E-3</v>
      </c>
      <c r="E248" s="345">
        <v>8.4242698193223008E-3</v>
      </c>
    </row>
    <row r="249" spans="1:5" x14ac:dyDescent="0.3">
      <c r="A249" s="345" t="s">
        <v>456</v>
      </c>
      <c r="B249" s="345">
        <v>6.3446644160301798E-3</v>
      </c>
      <c r="C249" s="345">
        <v>1.66816696273516E-3</v>
      </c>
      <c r="D249" s="345">
        <v>3.0751172488696801E-3</v>
      </c>
      <c r="E249" s="345">
        <v>9.6142115831906808E-3</v>
      </c>
    </row>
    <row r="250" spans="1:5" x14ac:dyDescent="0.3">
      <c r="A250" s="345" t="s">
        <v>459</v>
      </c>
      <c r="B250" s="345">
        <v>1.03960240214625E-3</v>
      </c>
      <c r="C250" s="345">
        <v>1.0388877206914599E-3</v>
      </c>
      <c r="D250" s="346">
        <v>-9.9658011438992608E-4</v>
      </c>
      <c r="E250" s="345">
        <v>3.0757849186824398E-3</v>
      </c>
    </row>
    <row r="251" spans="1:5" x14ac:dyDescent="0.3">
      <c r="A251" s="345" t="s">
        <v>463</v>
      </c>
      <c r="B251" s="345">
        <v>4.9983427552001997E-2</v>
      </c>
      <c r="C251" s="345">
        <v>4.63795065002211E-3</v>
      </c>
      <c r="D251" s="345">
        <v>4.0893211315884498E-2</v>
      </c>
      <c r="E251" s="345">
        <v>5.9073643788119502E-2</v>
      </c>
    </row>
    <row r="252" spans="1:5" x14ac:dyDescent="0.3">
      <c r="A252" s="345" t="s">
        <v>467</v>
      </c>
      <c r="B252" s="346">
        <v>2.04228052600582E-4</v>
      </c>
      <c r="C252" s="346">
        <v>2.04258346128324E-4</v>
      </c>
      <c r="D252" s="346">
        <v>-1.96110949352649E-4</v>
      </c>
      <c r="E252" s="346">
        <v>6.0456705455381402E-4</v>
      </c>
    </row>
    <row r="253" spans="1:5" x14ac:dyDescent="0.3">
      <c r="A253" s="345" t="s">
        <v>471</v>
      </c>
      <c r="B253" s="345">
        <v>2.8857031281797701E-3</v>
      </c>
      <c r="C253" s="345">
        <v>1.0645080666389199E-3</v>
      </c>
      <c r="D253" s="346">
        <v>7.9930565631513E-4</v>
      </c>
      <c r="E253" s="345">
        <v>4.9721006000444197E-3</v>
      </c>
    </row>
    <row r="254" spans="1:5" x14ac:dyDescent="0.3">
      <c r="A254" s="345" t="s">
        <v>595</v>
      </c>
      <c r="B254" s="345">
        <v>0.162702094486466</v>
      </c>
      <c r="C254" s="345">
        <v>7.6158785735816201E-3</v>
      </c>
      <c r="D254" s="345">
        <v>0.14777524677161599</v>
      </c>
      <c r="E254" s="345">
        <v>0.177628942201316</v>
      </c>
    </row>
    <row r="255" spans="1:5" x14ac:dyDescent="0.3">
      <c r="A255" s="345" t="s">
        <v>547</v>
      </c>
      <c r="B255" s="345">
        <v>8.7354389260907397E-2</v>
      </c>
      <c r="C255" s="345">
        <v>5.9427627412783502E-3</v>
      </c>
      <c r="D255" s="345">
        <v>7.5706788319335305E-2</v>
      </c>
      <c r="E255" s="345">
        <v>9.9001990202479503E-2</v>
      </c>
    </row>
    <row r="256" spans="1:5" x14ac:dyDescent="0.3">
      <c r="A256" s="345" t="s">
        <v>549</v>
      </c>
      <c r="B256" s="345">
        <v>9.3264298183602698E-2</v>
      </c>
      <c r="C256" s="345">
        <v>6.1159839235905202E-3</v>
      </c>
      <c r="D256" s="345">
        <v>8.1277189963339297E-2</v>
      </c>
      <c r="E256" s="345">
        <v>0.105251406403866</v>
      </c>
    </row>
    <row r="257" spans="1:5" x14ac:dyDescent="0.3">
      <c r="A257" s="345" t="s">
        <v>551</v>
      </c>
      <c r="B257" s="345">
        <v>8.8751929428231097E-2</v>
      </c>
      <c r="C257" s="345">
        <v>5.7387248135798898E-3</v>
      </c>
      <c r="D257" s="345">
        <v>7.7504235476428193E-2</v>
      </c>
      <c r="E257" s="345">
        <v>9.9999623380034E-2</v>
      </c>
    </row>
    <row r="258" spans="1:5" x14ac:dyDescent="0.3">
      <c r="A258" s="345" t="s">
        <v>553</v>
      </c>
      <c r="B258" s="345">
        <v>0.16392393784123399</v>
      </c>
      <c r="C258" s="345">
        <v>7.5354705739441898E-3</v>
      </c>
      <c r="D258" s="345">
        <v>0.14915468690974201</v>
      </c>
      <c r="E258" s="345">
        <v>0.178693188772726</v>
      </c>
    </row>
    <row r="259" spans="1:5" x14ac:dyDescent="0.3">
      <c r="A259" s="345" t="s">
        <v>555</v>
      </c>
      <c r="B259" s="345">
        <v>0.22803109947396599</v>
      </c>
      <c r="C259" s="345">
        <v>8.5077682618463196E-3</v>
      </c>
      <c r="D259" s="345">
        <v>0.21135618009193399</v>
      </c>
      <c r="E259" s="345">
        <v>0.24470601885599699</v>
      </c>
    </row>
    <row r="260" spans="1:5" x14ac:dyDescent="0.3">
      <c r="A260" s="345" t="s">
        <v>557</v>
      </c>
      <c r="B260" s="345">
        <v>0.22883575187364599</v>
      </c>
      <c r="C260" s="345">
        <v>7.8941384877325299E-3</v>
      </c>
      <c r="D260" s="345">
        <v>0.213363524748719</v>
      </c>
      <c r="E260" s="345">
        <v>0.24430797899857301</v>
      </c>
    </row>
    <row r="261" spans="1:5" x14ac:dyDescent="0.3">
      <c r="A261" s="345" t="s">
        <v>559</v>
      </c>
      <c r="B261" s="345">
        <v>0.109838593938411</v>
      </c>
      <c r="C261" s="345">
        <v>6.7113756447696798E-3</v>
      </c>
      <c r="D261" s="345">
        <v>9.6684539387943996E-2</v>
      </c>
      <c r="E261" s="345">
        <v>0.122992648488879</v>
      </c>
    </row>
    <row r="262" spans="1:5" x14ac:dyDescent="0.3">
      <c r="A262" s="345" t="s">
        <v>596</v>
      </c>
      <c r="B262" s="346">
        <v>9.5855863747076203E-4</v>
      </c>
      <c r="C262" s="346">
        <v>6.7751921603363804E-4</v>
      </c>
      <c r="D262" s="346">
        <v>-3.6935462478898098E-4</v>
      </c>
      <c r="E262" s="345">
        <v>2.2864718997305002E-3</v>
      </c>
    </row>
    <row r="263" spans="1:5" x14ac:dyDescent="0.3">
      <c r="A263" s="345" t="s">
        <v>931</v>
      </c>
      <c r="B263" s="345">
        <v>0.75087190756662103</v>
      </c>
      <c r="C263" s="345">
        <v>9.0206720250308493E-3</v>
      </c>
      <c r="D263" s="345">
        <v>0.73319171528121296</v>
      </c>
      <c r="E263" s="345">
        <v>0.76855209985202999</v>
      </c>
    </row>
    <row r="264" spans="1:5" x14ac:dyDescent="0.3">
      <c r="A264" s="345" t="s">
        <v>932</v>
      </c>
      <c r="B264" s="345">
        <v>0.192746593639018</v>
      </c>
      <c r="C264" s="345">
        <v>8.2189630966705007E-3</v>
      </c>
      <c r="D264" s="345">
        <v>0.17663772197927999</v>
      </c>
      <c r="E264" s="345">
        <v>0.20885546529875601</v>
      </c>
    </row>
    <row r="265" spans="1:5" x14ac:dyDescent="0.3">
      <c r="A265" s="345" t="s">
        <v>933</v>
      </c>
      <c r="B265" s="345">
        <v>4.8412737003306103E-2</v>
      </c>
      <c r="C265" s="345">
        <v>4.5845758209732898E-3</v>
      </c>
      <c r="D265" s="345">
        <v>3.9427133509805298E-2</v>
      </c>
      <c r="E265" s="345">
        <v>5.7398340496806997E-2</v>
      </c>
    </row>
    <row r="266" spans="1:5" x14ac:dyDescent="0.3">
      <c r="A266" s="345" t="s">
        <v>934</v>
      </c>
      <c r="B266" s="345">
        <v>6.7529806745754602E-3</v>
      </c>
      <c r="C266" s="345">
        <v>1.57153617300053E-3</v>
      </c>
      <c r="D266" s="345">
        <v>3.6728263750925101E-3</v>
      </c>
      <c r="E266" s="345">
        <v>9.8331349740584193E-3</v>
      </c>
    </row>
    <row r="267" spans="1:5" x14ac:dyDescent="0.3">
      <c r="A267" s="345" t="s">
        <v>935</v>
      </c>
      <c r="B267" s="345">
        <v>1.0585545432278099E-3</v>
      </c>
      <c r="C267" s="346">
        <v>8.0626378156022603E-4</v>
      </c>
      <c r="D267" s="346">
        <v>-5.21693430669294E-4</v>
      </c>
      <c r="E267" s="345">
        <v>2.6388025171249201E-3</v>
      </c>
    </row>
    <row r="268" spans="1:5" x14ac:dyDescent="0.3">
      <c r="A268" s="345" t="s">
        <v>936</v>
      </c>
      <c r="B268" s="346">
        <v>1.5722657325016999E-4</v>
      </c>
      <c r="C268" s="346">
        <v>1.5725307708544799E-4</v>
      </c>
      <c r="D268" s="346">
        <v>-1.50983794295408E-4</v>
      </c>
      <c r="E268" s="346">
        <v>4.6543694079574898E-4</v>
      </c>
    </row>
    <row r="269" spans="1:5" x14ac:dyDescent="0.3">
      <c r="A269" s="345" t="s">
        <v>938</v>
      </c>
      <c r="B269" s="345">
        <v>5.9700950504417101E-2</v>
      </c>
      <c r="C269" s="345">
        <v>5.2475020585572903E-3</v>
      </c>
      <c r="D269" s="345">
        <v>4.9416035460844998E-2</v>
      </c>
      <c r="E269" s="345">
        <v>6.9985865547989204E-2</v>
      </c>
    </row>
    <row r="270" spans="1:5" x14ac:dyDescent="0.3">
      <c r="A270" s="345" t="s">
        <v>939</v>
      </c>
      <c r="B270" s="345">
        <v>0.73160362074202001</v>
      </c>
      <c r="C270" s="345">
        <v>9.78611498800727E-3</v>
      </c>
      <c r="D270" s="345">
        <v>0.71242318781695801</v>
      </c>
      <c r="E270" s="345">
        <v>0.75078405366708101</v>
      </c>
    </row>
    <row r="271" spans="1:5" x14ac:dyDescent="0.3">
      <c r="A271" s="345" t="s">
        <v>940</v>
      </c>
      <c r="B271" s="345">
        <v>0.220437097643784</v>
      </c>
      <c r="C271" s="345">
        <v>9.1265452465458894E-3</v>
      </c>
      <c r="D271" s="345">
        <v>0.202549397657279</v>
      </c>
      <c r="E271" s="345">
        <v>0.23832479763028999</v>
      </c>
    </row>
    <row r="272" spans="1:5" x14ac:dyDescent="0.3">
      <c r="A272" s="345" t="s">
        <v>941</v>
      </c>
      <c r="B272" s="345">
        <v>3.97716978222213E-2</v>
      </c>
      <c r="C272" s="345">
        <v>4.3546648270357396E-3</v>
      </c>
      <c r="D272" s="345">
        <v>3.1236711596487901E-2</v>
      </c>
      <c r="E272" s="345">
        <v>4.8306684047954698E-2</v>
      </c>
    </row>
    <row r="273" spans="1:5" x14ac:dyDescent="0.3">
      <c r="A273" s="345" t="s">
        <v>942</v>
      </c>
      <c r="B273" s="345">
        <v>5.6161858389078599E-3</v>
      </c>
      <c r="C273" s="345">
        <v>1.61843442244431E-3</v>
      </c>
      <c r="D273" s="345">
        <v>2.4441126595771199E-3</v>
      </c>
      <c r="E273" s="345">
        <v>8.7882590182385995E-3</v>
      </c>
    </row>
    <row r="274" spans="1:5" x14ac:dyDescent="0.3">
      <c r="A274" s="345" t="s">
        <v>1211</v>
      </c>
      <c r="B274" s="345">
        <v>2.5713979530658602E-3</v>
      </c>
      <c r="C274" s="345">
        <v>1.2385136794952399E-3</v>
      </c>
      <c r="D274" s="346">
        <v>1.43955746894999E-4</v>
      </c>
      <c r="E274" s="345">
        <v>4.9988401592367402E-3</v>
      </c>
    </row>
    <row r="275" spans="1:5" x14ac:dyDescent="0.3">
      <c r="A275" s="345" t="s">
        <v>945</v>
      </c>
      <c r="B275" s="345">
        <v>0.207319708254318</v>
      </c>
      <c r="C275" s="345">
        <v>8.5829614762032904E-3</v>
      </c>
      <c r="D275" s="345">
        <v>0.190497412880265</v>
      </c>
      <c r="E275" s="345">
        <v>0.224142003628371</v>
      </c>
    </row>
    <row r="276" spans="1:5" x14ac:dyDescent="0.3">
      <c r="A276" s="345" t="s">
        <v>1267</v>
      </c>
      <c r="B276" s="345">
        <v>1.1154501444629099</v>
      </c>
      <c r="C276" s="345">
        <v>1.0483729400650101E-2</v>
      </c>
      <c r="D276" s="345">
        <v>1.0949024124139699</v>
      </c>
      <c r="E276" s="345">
        <v>1.1359978765118399</v>
      </c>
    </row>
    <row r="277" spans="1:5" x14ac:dyDescent="0.3">
      <c r="A277" s="345" t="s">
        <v>1268</v>
      </c>
      <c r="B277" s="345">
        <v>0.72037041541499902</v>
      </c>
      <c r="C277" s="345">
        <v>3.6443644179541199E-2</v>
      </c>
      <c r="D277" s="345">
        <v>0.64894218535770598</v>
      </c>
      <c r="E277" s="345">
        <v>0.79179864547229295</v>
      </c>
    </row>
    <row r="278" spans="1:5" x14ac:dyDescent="0.3">
      <c r="A278" s="345" t="s">
        <v>1269</v>
      </c>
      <c r="B278" s="345">
        <v>0.57468575913507303</v>
      </c>
      <c r="C278" s="345">
        <v>4.0218270195487897E-2</v>
      </c>
      <c r="D278" s="345">
        <v>0.49585939803141599</v>
      </c>
      <c r="E278" s="345">
        <v>0.65351212023872995</v>
      </c>
    </row>
    <row r="279" spans="1:5" x14ac:dyDescent="0.3">
      <c r="A279" s="345" t="s">
        <v>1270</v>
      </c>
      <c r="B279" s="345">
        <v>0.51384012621314501</v>
      </c>
      <c r="C279" s="345">
        <v>4.0274287501811702E-2</v>
      </c>
      <c r="D279" s="345">
        <v>0.43490397320658197</v>
      </c>
      <c r="E279" s="345">
        <v>0.59277627921970799</v>
      </c>
    </row>
    <row r="280" spans="1:5" x14ac:dyDescent="0.3">
      <c r="A280" s="345" t="s">
        <v>1271</v>
      </c>
      <c r="B280" s="345">
        <v>0.67582444370110994</v>
      </c>
      <c r="C280" s="345">
        <v>3.7354070102831601E-2</v>
      </c>
      <c r="D280" s="345">
        <v>0.60261181162357602</v>
      </c>
      <c r="E280" s="345">
        <v>0.74903707577864498</v>
      </c>
    </row>
    <row r="281" spans="1:5" x14ac:dyDescent="0.3">
      <c r="A281" s="345" t="s">
        <v>1272</v>
      </c>
      <c r="B281" s="345">
        <v>2.5611790319702801E-2</v>
      </c>
      <c r="C281" s="345">
        <v>1.18976263989226E-2</v>
      </c>
      <c r="D281" s="345">
        <v>2.29287107630149E-3</v>
      </c>
      <c r="E281" s="345">
        <v>4.8930709563104198E-2</v>
      </c>
    </row>
    <row r="282" spans="1:5" x14ac:dyDescent="0.3">
      <c r="A282" s="345" t="s">
        <v>1273</v>
      </c>
      <c r="B282" s="345">
        <v>0.93113321337111599</v>
      </c>
      <c r="C282" s="345">
        <v>5.3378556175054199E-3</v>
      </c>
      <c r="D282" s="345">
        <v>0.92067120860613105</v>
      </c>
      <c r="E282" s="345">
        <v>0.94159521813610203</v>
      </c>
    </row>
    <row r="283" spans="1:5" x14ac:dyDescent="0.3">
      <c r="A283" s="345" t="s">
        <v>1274</v>
      </c>
      <c r="B283" s="345">
        <v>6.3245938401934997E-3</v>
      </c>
      <c r="C283" s="345">
        <v>1.6781773585932899E-3</v>
      </c>
      <c r="D283" s="345">
        <v>3.03542665768008E-3</v>
      </c>
      <c r="E283" s="345">
        <v>9.6137610227069095E-3</v>
      </c>
    </row>
    <row r="284" spans="1:5" x14ac:dyDescent="0.3">
      <c r="A284" s="345" t="s">
        <v>1275</v>
      </c>
      <c r="B284" s="345">
        <v>1.9219276976128799E-3</v>
      </c>
      <c r="C284" s="346">
        <v>8.74314759966744E-4</v>
      </c>
      <c r="D284" s="346">
        <v>2.0830225692628301E-4</v>
      </c>
      <c r="E284" s="345">
        <v>3.6355531382994801E-3</v>
      </c>
    </row>
    <row r="285" spans="1:5" x14ac:dyDescent="0.3">
      <c r="A285" s="345" t="s">
        <v>1276</v>
      </c>
      <c r="B285" s="346">
        <v>9.2522637916257701E-4</v>
      </c>
      <c r="C285" s="346">
        <v>6.5444590559038905E-4</v>
      </c>
      <c r="D285" s="346">
        <v>-3.57464025624286E-4</v>
      </c>
      <c r="E285" s="345">
        <v>2.20791678394944E-3</v>
      </c>
    </row>
    <row r="286" spans="1:5" x14ac:dyDescent="0.3">
      <c r="A286" s="345" t="s">
        <v>1277</v>
      </c>
      <c r="B286" s="345">
        <v>1.0658985422957699E-3</v>
      </c>
      <c r="C286" s="346">
        <v>6.0088714902066097E-4</v>
      </c>
      <c r="D286" s="346">
        <v>-1.11818628557677E-4</v>
      </c>
      <c r="E286" s="345">
        <v>2.2436157131492198E-3</v>
      </c>
    </row>
    <row r="287" spans="1:5" x14ac:dyDescent="0.3">
      <c r="A287" s="345" t="s">
        <v>1278</v>
      </c>
      <c r="B287" s="346">
        <v>3.8497745996002601E-4</v>
      </c>
      <c r="C287" s="346">
        <v>2.23804783081046E-4</v>
      </c>
      <c r="D287" s="346">
        <v>-5.3671854446624303E-5</v>
      </c>
      <c r="E287" s="346">
        <v>8.2362677436667695E-4</v>
      </c>
    </row>
    <row r="288" spans="1:5" x14ac:dyDescent="0.3">
      <c r="A288" s="345" t="s">
        <v>1279</v>
      </c>
      <c r="B288" s="345">
        <v>1.39957745608396E-3</v>
      </c>
      <c r="C288" s="346">
        <v>8.8232628671413898E-4</v>
      </c>
      <c r="D288" s="346">
        <v>-3.2975028848870701E-4</v>
      </c>
      <c r="E288" s="345">
        <v>3.1289052006566401E-3</v>
      </c>
    </row>
    <row r="289" spans="1:5" x14ac:dyDescent="0.3">
      <c r="A289" s="345" t="s">
        <v>1280</v>
      </c>
      <c r="B289" s="346">
        <v>3.2238411425944299E-4</v>
      </c>
      <c r="C289" s="346">
        <v>3.2238203300039698E-4</v>
      </c>
      <c r="D289" s="346">
        <v>-3.09473059684138E-4</v>
      </c>
      <c r="E289" s="346">
        <v>9.5424128820302502E-4</v>
      </c>
    </row>
    <row r="290" spans="1:5" x14ac:dyDescent="0.3">
      <c r="A290" s="345" t="s">
        <v>1281</v>
      </c>
      <c r="B290" s="346">
        <v>1.0517138574479501E-4</v>
      </c>
      <c r="C290" s="346">
        <v>1.05193554166478E-4</v>
      </c>
      <c r="D290" s="346">
        <v>-1.01004191827266E-4</v>
      </c>
      <c r="E290" s="346">
        <v>3.11346963316857E-4</v>
      </c>
    </row>
    <row r="291" spans="1:5" x14ac:dyDescent="0.3">
      <c r="A291" s="345" t="s">
        <v>1282</v>
      </c>
      <c r="B291" s="346">
        <v>1.68977060566873E-4</v>
      </c>
      <c r="C291" s="346">
        <v>1.2305267045868801E-4</v>
      </c>
      <c r="D291" s="346">
        <v>-7.2201741733631799E-5</v>
      </c>
      <c r="E291" s="346">
        <v>4.1015586286737802E-4</v>
      </c>
    </row>
    <row r="292" spans="1:5" x14ac:dyDescent="0.3">
      <c r="A292" s="345" t="s">
        <v>1283</v>
      </c>
      <c r="B292" s="346">
        <v>3.6140408553523797E-4</v>
      </c>
      <c r="C292" s="346">
        <v>2.84213827651264E-4</v>
      </c>
      <c r="D292" s="346">
        <v>-1.95644780569514E-4</v>
      </c>
      <c r="E292" s="346">
        <v>9.1845295163999103E-4</v>
      </c>
    </row>
    <row r="293" spans="1:5" x14ac:dyDescent="0.3">
      <c r="A293" s="345" t="s">
        <v>1284</v>
      </c>
      <c r="B293" s="346">
        <v>9.7112652781880505E-4</v>
      </c>
      <c r="C293" s="346">
        <v>6.0625257442305605E-4</v>
      </c>
      <c r="D293" s="346">
        <v>-2.1710668358507399E-4</v>
      </c>
      <c r="E293" s="345">
        <v>2.15935973922268E-3</v>
      </c>
    </row>
    <row r="294" spans="1:5" x14ac:dyDescent="0.3">
      <c r="A294" s="345" t="s">
        <v>1285</v>
      </c>
      <c r="B294" s="345">
        <v>4.9190780681627501E-3</v>
      </c>
      <c r="C294" s="345">
        <v>1.56889251386088E-3</v>
      </c>
      <c r="D294" s="345">
        <v>1.84410524538091E-3</v>
      </c>
      <c r="E294" s="345">
        <v>7.9940508909445897E-3</v>
      </c>
    </row>
    <row r="295" spans="1:5" x14ac:dyDescent="0.3">
      <c r="A295" s="345" t="s">
        <v>1286</v>
      </c>
      <c r="B295" s="346">
        <v>7.8698456066251198E-4</v>
      </c>
      <c r="C295" s="346">
        <v>5.26551099300218E-4</v>
      </c>
      <c r="D295" s="346">
        <v>-2.4503662998588899E-4</v>
      </c>
      <c r="E295" s="345">
        <v>1.81900575131091E-3</v>
      </c>
    </row>
    <row r="296" spans="1:5" x14ac:dyDescent="0.3">
      <c r="A296" s="345" t="s">
        <v>1287</v>
      </c>
      <c r="B296" s="345">
        <v>1.5361792649704999E-3</v>
      </c>
      <c r="C296" s="346">
        <v>8.5472500822875901E-4</v>
      </c>
      <c r="D296" s="346">
        <v>-1.39050967843566E-4</v>
      </c>
      <c r="E296" s="345">
        <v>3.2114094977845702E-3</v>
      </c>
    </row>
    <row r="297" spans="1:5" x14ac:dyDescent="0.3">
      <c r="A297" s="345" t="s">
        <v>1288</v>
      </c>
      <c r="B297" s="346">
        <v>1.04306283635714E-4</v>
      </c>
      <c r="C297" s="346">
        <v>1.0432835994482301E-4</v>
      </c>
      <c r="D297" s="346">
        <v>-1.00173544422271E-4</v>
      </c>
      <c r="E297" s="346">
        <v>3.0878611169369999E-4</v>
      </c>
    </row>
    <row r="298" spans="1:5" x14ac:dyDescent="0.3">
      <c r="A298" s="345" t="s">
        <v>1289</v>
      </c>
      <c r="B298" s="346">
        <v>8.0547668961798095E-4</v>
      </c>
      <c r="C298" s="346">
        <v>5.4626799999578802E-4</v>
      </c>
      <c r="D298" s="346">
        <v>-2.6518891628048901E-4</v>
      </c>
      <c r="E298" s="345">
        <v>1.87614229551645E-3</v>
      </c>
    </row>
    <row r="299" spans="1:5" x14ac:dyDescent="0.3">
      <c r="A299" s="345" t="s">
        <v>1290</v>
      </c>
      <c r="B299" s="346">
        <v>1.40849444287411E-4</v>
      </c>
      <c r="C299" s="346">
        <v>1.01758363118059E-4</v>
      </c>
      <c r="D299" s="346">
        <v>-5.8593282549734402E-5</v>
      </c>
      <c r="E299" s="346">
        <v>3.4029217112455801E-4</v>
      </c>
    </row>
    <row r="300" spans="1:5" x14ac:dyDescent="0.3">
      <c r="A300" s="345" t="s">
        <v>1291</v>
      </c>
      <c r="B300" s="345">
        <v>4.1668711001830302E-3</v>
      </c>
      <c r="C300" s="345">
        <v>1.32274490937469E-3</v>
      </c>
      <c r="D300" s="345">
        <v>1.5743387170749201E-3</v>
      </c>
      <c r="E300" s="345">
        <v>6.7594034832911404E-3</v>
      </c>
    </row>
    <row r="301" spans="1:5" x14ac:dyDescent="0.3">
      <c r="A301" s="345" t="s">
        <v>1292</v>
      </c>
      <c r="B301" s="345">
        <v>2.8489802617053298E-3</v>
      </c>
      <c r="C301" s="345">
        <v>1.1675724941807601E-3</v>
      </c>
      <c r="D301" s="346">
        <v>5.6058022377142996E-4</v>
      </c>
      <c r="E301" s="345">
        <v>5.1373802996392401E-3</v>
      </c>
    </row>
    <row r="302" spans="1:5" x14ac:dyDescent="0.3">
      <c r="A302" s="345" t="s">
        <v>1293</v>
      </c>
      <c r="B302" s="346">
        <v>4.63980986250131E-4</v>
      </c>
      <c r="C302" s="346">
        <v>3.4622340939881102E-4</v>
      </c>
      <c r="D302" s="346">
        <v>-2.14604426776205E-4</v>
      </c>
      <c r="E302" s="345">
        <v>1.14256639927646E-3</v>
      </c>
    </row>
    <row r="303" spans="1:5" x14ac:dyDescent="0.3">
      <c r="A303" s="345" t="s">
        <v>1294</v>
      </c>
      <c r="B303" s="346">
        <v>1.13891577574713E-4</v>
      </c>
      <c r="C303" s="346">
        <v>1.1391459089556601E-4</v>
      </c>
      <c r="D303" s="346">
        <v>-1.0937691789421E-4</v>
      </c>
      <c r="E303" s="346">
        <v>3.3716007304363698E-4</v>
      </c>
    </row>
    <row r="304" spans="1:5" x14ac:dyDescent="0.3">
      <c r="A304" s="345" t="s">
        <v>1295</v>
      </c>
      <c r="B304" s="345">
        <v>3.5203959267381302E-3</v>
      </c>
      <c r="C304" s="345">
        <v>1.37551415640552E-3</v>
      </c>
      <c r="D304" s="346">
        <v>8.2443771995831196E-4</v>
      </c>
      <c r="E304" s="345">
        <v>6.2163541335179496E-3</v>
      </c>
    </row>
    <row r="305" spans="1:5" x14ac:dyDescent="0.3">
      <c r="A305" s="345" t="s">
        <v>1296</v>
      </c>
      <c r="B305" s="346">
        <v>2.9376492417329401E-4</v>
      </c>
      <c r="C305" s="346">
        <v>2.2782504981334501E-4</v>
      </c>
      <c r="D305" s="346">
        <v>-1.5276396823690701E-4</v>
      </c>
      <c r="E305" s="346">
        <v>7.4029381658349499E-4</v>
      </c>
    </row>
    <row r="306" spans="1:5" x14ac:dyDescent="0.3">
      <c r="A306" s="345" t="s">
        <v>1297</v>
      </c>
      <c r="B306" s="346">
        <v>3.1071719508787702E-4</v>
      </c>
      <c r="C306" s="346">
        <v>3.1071881508225199E-4</v>
      </c>
      <c r="D306" s="346">
        <v>-2.9828049179229802E-4</v>
      </c>
      <c r="E306" s="346">
        <v>9.1971488196805303E-4</v>
      </c>
    </row>
    <row r="307" spans="1:5" x14ac:dyDescent="0.3">
      <c r="A307" s="345" t="s">
        <v>1298</v>
      </c>
      <c r="B307" s="346">
        <v>6.64340148054576E-4</v>
      </c>
      <c r="C307" s="346">
        <v>6.6410859239334603E-4</v>
      </c>
      <c r="D307" s="346">
        <v>-6.3728877485997302E-4</v>
      </c>
      <c r="E307" s="345">
        <v>1.96596907096912E-3</v>
      </c>
    </row>
    <row r="308" spans="1:5" x14ac:dyDescent="0.3">
      <c r="A308" s="345" t="s">
        <v>1299</v>
      </c>
      <c r="B308" s="345">
        <v>1.0116168893492801E-3</v>
      </c>
      <c r="C308" s="346">
        <v>7.0595116276453104E-4</v>
      </c>
      <c r="D308" s="346">
        <v>-3.7202196451336999E-4</v>
      </c>
      <c r="E308" s="345">
        <v>2.3952557432119401E-3</v>
      </c>
    </row>
    <row r="309" spans="1:5" x14ac:dyDescent="0.3">
      <c r="A309" s="345" t="s">
        <v>1300</v>
      </c>
      <c r="B309" s="345">
        <v>1.1722031454433101E-3</v>
      </c>
      <c r="C309" s="346">
        <v>5.7917240112764301E-4</v>
      </c>
      <c r="D309" s="346">
        <v>3.7046098393544801E-5</v>
      </c>
      <c r="E309" s="345">
        <v>2.3073601924930701E-3</v>
      </c>
    </row>
    <row r="310" spans="1:5" x14ac:dyDescent="0.3">
      <c r="A310" s="345" t="s">
        <v>1301</v>
      </c>
      <c r="B310" s="345">
        <v>1.2368135704838501E-3</v>
      </c>
      <c r="C310" s="346">
        <v>7.5326801178772604E-4</v>
      </c>
      <c r="D310" s="346">
        <v>-2.3956460332618499E-4</v>
      </c>
      <c r="E310" s="345">
        <v>2.7131917442938802E-3</v>
      </c>
    </row>
    <row r="311" spans="1:5" x14ac:dyDescent="0.3">
      <c r="A311" s="345" t="s">
        <v>1302</v>
      </c>
      <c r="B311" s="346">
        <v>8.1361713304094901E-4</v>
      </c>
      <c r="C311" s="346">
        <v>5.3186568800557305E-4</v>
      </c>
      <c r="D311" s="346">
        <v>-2.2882046006259199E-4</v>
      </c>
      <c r="E311" s="345">
        <v>1.85605472614449E-3</v>
      </c>
    </row>
    <row r="312" spans="1:5" x14ac:dyDescent="0.3">
      <c r="A312" s="345" t="s">
        <v>1303</v>
      </c>
      <c r="B312" s="346">
        <v>8.4639066680770606E-5</v>
      </c>
      <c r="C312" s="346">
        <v>8.0299222367681097E-5</v>
      </c>
      <c r="D312" s="346">
        <v>-7.2744517146457405E-5</v>
      </c>
      <c r="E312" s="346">
        <v>2.4202265050799799E-4</v>
      </c>
    </row>
    <row r="313" spans="1:5" x14ac:dyDescent="0.3">
      <c r="A313" s="345" t="s">
        <v>1304</v>
      </c>
      <c r="B313" s="346">
        <v>2.4631857219688198E-4</v>
      </c>
      <c r="C313" s="346">
        <v>1.67828158451242E-4</v>
      </c>
      <c r="D313" s="346">
        <v>-8.2618573959233806E-5</v>
      </c>
      <c r="E313" s="346">
        <v>5.7525571835299904E-4</v>
      </c>
    </row>
    <row r="314" spans="1:5" x14ac:dyDescent="0.3">
      <c r="A314" s="345" t="s">
        <v>1305</v>
      </c>
      <c r="B314" s="345">
        <v>2.3318332114709E-3</v>
      </c>
      <c r="C314" s="345">
        <v>1.1025377752847201E-3</v>
      </c>
      <c r="D314" s="346">
        <v>1.7089888031792999E-4</v>
      </c>
      <c r="E314" s="345">
        <v>4.4927675426238798E-3</v>
      </c>
    </row>
    <row r="315" spans="1:5" x14ac:dyDescent="0.3">
      <c r="A315" s="345" t="s">
        <v>1306</v>
      </c>
      <c r="B315" s="345">
        <v>3.5140714255900902E-3</v>
      </c>
      <c r="C315" s="345">
        <v>1.3123675197631299E-3</v>
      </c>
      <c r="D315" s="346">
        <v>9.4187835237419704E-4</v>
      </c>
      <c r="E315" s="345">
        <v>6.0862644988059897E-3</v>
      </c>
    </row>
    <row r="316" spans="1:5" x14ac:dyDescent="0.3">
      <c r="A316" s="345" t="s">
        <v>1307</v>
      </c>
      <c r="B316" s="346">
        <v>1.79483244246583E-4</v>
      </c>
      <c r="C316" s="346">
        <v>1.3224365178585401E-4</v>
      </c>
      <c r="D316" s="346">
        <v>-7.9709550437748094E-5</v>
      </c>
      <c r="E316" s="346">
        <v>4.3867603893091501E-4</v>
      </c>
    </row>
    <row r="317" spans="1:5" x14ac:dyDescent="0.3">
      <c r="A317" s="345" t="s">
        <v>1308</v>
      </c>
      <c r="B317" s="346">
        <v>4.41370450000904E-6</v>
      </c>
      <c r="C317" s="346">
        <v>4.4150795362751398E-6</v>
      </c>
      <c r="D317" s="346">
        <v>-4.2396923799700304E-6</v>
      </c>
      <c r="E317" s="346">
        <v>1.3067101379988099E-5</v>
      </c>
    </row>
    <row r="318" spans="1:5" x14ac:dyDescent="0.3">
      <c r="A318" s="345" t="s">
        <v>1309</v>
      </c>
      <c r="B318" s="346">
        <v>9.1164455811852099E-5</v>
      </c>
      <c r="C318" s="346">
        <v>9.1184948744521394E-5</v>
      </c>
      <c r="D318" s="346">
        <v>-8.7554759659540604E-5</v>
      </c>
      <c r="E318" s="346">
        <v>2.69883671283244E-4</v>
      </c>
    </row>
    <row r="319" spans="1:5" x14ac:dyDescent="0.3">
      <c r="A319" s="345" t="s">
        <v>1310</v>
      </c>
      <c r="B319" s="346">
        <v>4.3454951668532398E-6</v>
      </c>
      <c r="C319" s="346">
        <v>4.3468492497043399E-6</v>
      </c>
      <c r="D319" s="346">
        <v>-4.1741728087922098E-6</v>
      </c>
      <c r="E319" s="346">
        <v>1.28651631424987E-5</v>
      </c>
    </row>
    <row r="320" spans="1:5" x14ac:dyDescent="0.3">
      <c r="A320" s="345" t="s">
        <v>1311</v>
      </c>
      <c r="B320" s="345">
        <v>1.4409226143773401E-3</v>
      </c>
      <c r="C320" s="346">
        <v>8.3190732330405595E-4</v>
      </c>
      <c r="D320" s="346">
        <v>-1.89585777773727E-4</v>
      </c>
      <c r="E320" s="345">
        <v>3.0714310065284101E-3</v>
      </c>
    </row>
    <row r="321" spans="1:5" x14ac:dyDescent="0.3">
      <c r="A321" s="345" t="s">
        <v>1312</v>
      </c>
      <c r="B321" s="346">
        <v>1.15916802568617E-4</v>
      </c>
      <c r="C321" s="346">
        <v>1.15939990349897E-4</v>
      </c>
      <c r="D321" s="346">
        <v>-1.1132140288510301E-4</v>
      </c>
      <c r="E321" s="346">
        <v>3.4315500802233902E-4</v>
      </c>
    </row>
    <row r="322" spans="1:5" x14ac:dyDescent="0.3">
      <c r="A322" s="345" t="s">
        <v>1313</v>
      </c>
      <c r="B322" s="345">
        <v>1.32861915658092E-3</v>
      </c>
      <c r="C322" s="346">
        <v>7.4028811835337297E-4</v>
      </c>
      <c r="D322" s="346">
        <v>-1.22318893574616E-4</v>
      </c>
      <c r="E322" s="345">
        <v>2.7795572067364502E-3</v>
      </c>
    </row>
    <row r="323" spans="1:5" x14ac:dyDescent="0.3">
      <c r="A323" s="345" t="s">
        <v>1314</v>
      </c>
      <c r="B323" s="346">
        <v>9.5529920032530696E-5</v>
      </c>
      <c r="C323" s="346">
        <v>9.1021892775472997E-5</v>
      </c>
      <c r="D323" s="346">
        <v>-8.2869711612062796E-5</v>
      </c>
      <c r="E323" s="346">
        <v>2.7392955167712403E-4</v>
      </c>
    </row>
    <row r="324" spans="1:5" x14ac:dyDescent="0.3">
      <c r="A324" s="345" t="s">
        <v>1315</v>
      </c>
      <c r="B324" s="346">
        <v>3.6557549511821198E-4</v>
      </c>
      <c r="C324" s="346">
        <v>3.6555734130162799E-4</v>
      </c>
      <c r="D324" s="346">
        <v>-3.5090372811719502E-4</v>
      </c>
      <c r="E324" s="345">
        <v>1.0820547183536199E-3</v>
      </c>
    </row>
    <row r="325" spans="1:5" x14ac:dyDescent="0.3">
      <c r="A325" s="345" t="s">
        <v>1316</v>
      </c>
      <c r="B325" s="345">
        <v>1.2599493566759401E-3</v>
      </c>
      <c r="C325" s="345">
        <v>1.02009022790278E-3</v>
      </c>
      <c r="D325" s="346">
        <v>-7.3939075099477205E-4</v>
      </c>
      <c r="E325" s="345">
        <v>3.25928946434665E-3</v>
      </c>
    </row>
    <row r="326" spans="1:5" x14ac:dyDescent="0.3">
      <c r="A326" s="345" t="s">
        <v>1317</v>
      </c>
      <c r="B326" s="346">
        <v>9.75628462036879E-4</v>
      </c>
      <c r="C326" s="346">
        <v>6.8647248542762305E-4</v>
      </c>
      <c r="D326" s="346">
        <v>-3.6983288577895898E-4</v>
      </c>
      <c r="E326" s="345">
        <v>2.3210898098527102E-3</v>
      </c>
    </row>
    <row r="327" spans="1:5" x14ac:dyDescent="0.3">
      <c r="A327" s="345" t="s">
        <v>1318</v>
      </c>
      <c r="B327" s="346">
        <v>2.99183756929943E-4</v>
      </c>
      <c r="C327" s="346">
        <v>1.7525997945477199E-4</v>
      </c>
      <c r="D327" s="346">
        <v>-4.4319490732640403E-5</v>
      </c>
      <c r="E327" s="346">
        <v>6.4268700459252696E-4</v>
      </c>
    </row>
    <row r="328" spans="1:5" x14ac:dyDescent="0.3">
      <c r="A328" s="345" t="s">
        <v>1319</v>
      </c>
      <c r="B328" s="346">
        <v>2.0794003246086301E-4</v>
      </c>
      <c r="C328" s="346">
        <v>2.0796249170834501E-4</v>
      </c>
      <c r="D328" s="346">
        <v>-1.9965896142270199E-4</v>
      </c>
      <c r="E328" s="346">
        <v>6.1553902634442904E-4</v>
      </c>
    </row>
    <row r="329" spans="1:5" x14ac:dyDescent="0.3">
      <c r="A329" s="345" t="s">
        <v>1320</v>
      </c>
      <c r="B329" s="346">
        <v>9.4320265176351002E-5</v>
      </c>
      <c r="C329" s="346">
        <v>8.9483625233967095E-5</v>
      </c>
      <c r="D329" s="346">
        <v>-8.1064417488304095E-5</v>
      </c>
      <c r="E329" s="346">
        <v>2.6970494784100599E-4</v>
      </c>
    </row>
    <row r="330" spans="1:5" x14ac:dyDescent="0.3">
      <c r="A330" s="345" t="s">
        <v>1321</v>
      </c>
      <c r="B330" s="345">
        <v>3.53899783478967E-3</v>
      </c>
      <c r="C330" s="345">
        <v>1.2946562913947401E-3</v>
      </c>
      <c r="D330" s="345">
        <v>1.00151813129779E-3</v>
      </c>
      <c r="E330" s="345">
        <v>6.0764775382815602E-3</v>
      </c>
    </row>
    <row r="331" spans="1:5" x14ac:dyDescent="0.3">
      <c r="A331" s="345" t="s">
        <v>1322</v>
      </c>
      <c r="B331" s="345">
        <v>3.1784453453980299E-3</v>
      </c>
      <c r="C331" s="345">
        <v>1.2600757766991801E-3</v>
      </c>
      <c r="D331" s="346">
        <v>7.0874220527630295E-4</v>
      </c>
      <c r="E331" s="345">
        <v>5.6481484855197698E-3</v>
      </c>
    </row>
    <row r="332" spans="1:5" x14ac:dyDescent="0.3">
      <c r="A332" s="345" t="s">
        <v>1323</v>
      </c>
      <c r="B332" s="346">
        <v>1.83168573711072E-4</v>
      </c>
      <c r="C332" s="346">
        <v>1.8319289526722799E-4</v>
      </c>
      <c r="D332" s="346">
        <v>-1.7588290323631301E-4</v>
      </c>
      <c r="E332" s="346">
        <v>5.4222005065845795E-4</v>
      </c>
    </row>
    <row r="333" spans="1:5" x14ac:dyDescent="0.3">
      <c r="A333" s="345" t="s">
        <v>1324</v>
      </c>
      <c r="B333" s="346">
        <v>8.33208279012735E-4</v>
      </c>
      <c r="C333" s="346">
        <v>5.9647955710140496E-4</v>
      </c>
      <c r="D333" s="346">
        <v>-3.3587017042042099E-4</v>
      </c>
      <c r="E333" s="345">
        <v>2.0022867284458898E-3</v>
      </c>
    </row>
    <row r="334" spans="1:5" x14ac:dyDescent="0.3">
      <c r="A334" s="345" t="s">
        <v>1325</v>
      </c>
      <c r="B334" s="345">
        <v>1.5067294070967999E-3</v>
      </c>
      <c r="C334" s="346">
        <v>9.1848986248058303E-4</v>
      </c>
      <c r="D334" s="346">
        <v>-2.9347764353028797E-4</v>
      </c>
      <c r="E334" s="345">
        <v>3.3069364577238899E-3</v>
      </c>
    </row>
    <row r="335" spans="1:5" x14ac:dyDescent="0.3">
      <c r="A335" s="345" t="s">
        <v>1326</v>
      </c>
      <c r="B335" s="346">
        <v>1.2852004109977999E-4</v>
      </c>
      <c r="C335" s="346">
        <v>1.28544130188538E-4</v>
      </c>
      <c r="D335" s="346">
        <v>-1.23421824493782E-4</v>
      </c>
      <c r="E335" s="346">
        <v>3.8046190669334298E-4</v>
      </c>
    </row>
    <row r="336" spans="1:5" x14ac:dyDescent="0.3">
      <c r="A336" s="345" t="s">
        <v>1327</v>
      </c>
      <c r="B336" s="346">
        <v>4.2088628959137202E-4</v>
      </c>
      <c r="C336" s="346">
        <v>4.20842102525615E-4</v>
      </c>
      <c r="D336" s="346">
        <v>-4.0394907453694602E-4</v>
      </c>
      <c r="E336" s="345">
        <v>1.2457216537196899E-3</v>
      </c>
    </row>
    <row r="337" spans="1:5" x14ac:dyDescent="0.3">
      <c r="A337" s="345" t="s">
        <v>1328</v>
      </c>
      <c r="B337" s="345">
        <v>1.38691877998233E-3</v>
      </c>
      <c r="C337" s="346">
        <v>7.2244616118956502E-4</v>
      </c>
      <c r="D337" s="346">
        <v>-2.90496767184306E-5</v>
      </c>
      <c r="E337" s="345">
        <v>2.8028872366831002E-3</v>
      </c>
    </row>
    <row r="338" spans="1:5" x14ac:dyDescent="0.3">
      <c r="A338" s="345" t="s">
        <v>1329</v>
      </c>
      <c r="B338" s="346">
        <v>1.8693333550321201E-4</v>
      </c>
      <c r="C338" s="346">
        <v>1.8270794465769099E-4</v>
      </c>
      <c r="D338" s="346">
        <v>-1.71167655715199E-4</v>
      </c>
      <c r="E338" s="346">
        <v>5.4503432672162405E-4</v>
      </c>
    </row>
    <row r="339" spans="1:5" x14ac:dyDescent="0.3">
      <c r="A339" s="345" t="s">
        <v>1330</v>
      </c>
      <c r="B339" s="345">
        <v>1.1333791814901299E-3</v>
      </c>
      <c r="C339" s="346">
        <v>7.1028076416095303E-4</v>
      </c>
      <c r="D339" s="346">
        <v>-2.5874553517691798E-4</v>
      </c>
      <c r="E339" s="345">
        <v>2.5255038981571898E-3</v>
      </c>
    </row>
    <row r="340" spans="1:5" x14ac:dyDescent="0.3">
      <c r="A340" s="345" t="s">
        <v>1331</v>
      </c>
      <c r="B340" s="346">
        <v>5.3050331366073203E-4</v>
      </c>
      <c r="C340" s="346">
        <v>5.2134532776779196E-4</v>
      </c>
      <c r="D340" s="346">
        <v>-4.9131475227237001E-4</v>
      </c>
      <c r="E340" s="345">
        <v>1.5523213795938301E-3</v>
      </c>
    </row>
    <row r="341" spans="1:5" x14ac:dyDescent="0.3">
      <c r="A341" s="345" t="s">
        <v>1332</v>
      </c>
      <c r="B341" s="346">
        <v>6.7802373591742805E-4</v>
      </c>
      <c r="C341" s="346">
        <v>3.83719200462891E-4</v>
      </c>
      <c r="D341" s="346">
        <v>-7.4052077166343196E-5</v>
      </c>
      <c r="E341" s="345">
        <v>1.4300995490012E-3</v>
      </c>
    </row>
    <row r="342" spans="1:5" x14ac:dyDescent="0.3">
      <c r="A342" s="345" t="s">
        <v>1333</v>
      </c>
      <c r="B342" s="346">
        <v>6.0151539846239595E-4</v>
      </c>
      <c r="C342" s="346">
        <v>4.9004544351016299E-4</v>
      </c>
      <c r="D342" s="346">
        <v>-3.5895602160548098E-4</v>
      </c>
      <c r="E342" s="345">
        <v>1.5619868185302701E-3</v>
      </c>
    </row>
    <row r="343" spans="1:5" x14ac:dyDescent="0.3">
      <c r="A343" s="345" t="s">
        <v>1334</v>
      </c>
      <c r="B343" s="345">
        <v>1.1629887320484199E-3</v>
      </c>
      <c r="C343" s="346">
        <v>7.2787680847574297E-4</v>
      </c>
      <c r="D343" s="346">
        <v>-2.6362359774599001E-4</v>
      </c>
      <c r="E343" s="345">
        <v>2.5896010618428398E-3</v>
      </c>
    </row>
    <row r="344" spans="1:5" x14ac:dyDescent="0.3">
      <c r="A344" s="345" t="s">
        <v>1335</v>
      </c>
      <c r="B344" s="346">
        <v>5.5827032360701904E-4</v>
      </c>
      <c r="C344" s="346">
        <v>4.89901940775177E-4</v>
      </c>
      <c r="D344" s="346">
        <v>-4.0191983626860101E-4</v>
      </c>
      <c r="E344" s="345">
        <v>1.5184604834826399E-3</v>
      </c>
    </row>
    <row r="345" spans="1:5" x14ac:dyDescent="0.3">
      <c r="A345" s="345" t="s">
        <v>1336</v>
      </c>
      <c r="B345" s="346">
        <v>5.0968549657849703E-4</v>
      </c>
      <c r="C345" s="346">
        <v>5.0958671020256995E-4</v>
      </c>
      <c r="D345" s="346">
        <v>-4.8908610241879004E-4</v>
      </c>
      <c r="E345" s="345">
        <v>1.5084570955757801E-3</v>
      </c>
    </row>
    <row r="346" spans="1:5" x14ac:dyDescent="0.3">
      <c r="A346" s="345" t="s">
        <v>1337</v>
      </c>
      <c r="B346" s="346">
        <v>8.2742580465702397E-4</v>
      </c>
      <c r="C346" s="346">
        <v>5.5800246212654205E-4</v>
      </c>
      <c r="D346" s="346">
        <v>-2.6623892439567401E-4</v>
      </c>
      <c r="E346" s="345">
        <v>1.9210905337097199E-3</v>
      </c>
    </row>
    <row r="347" spans="1:5" x14ac:dyDescent="0.3">
      <c r="A347" s="345" t="s">
        <v>1338</v>
      </c>
      <c r="B347" s="345">
        <v>2.45243369330802</v>
      </c>
      <c r="C347" s="345">
        <v>9.0565220741106595E-2</v>
      </c>
      <c r="D347" s="345">
        <v>2.2749291224035302</v>
      </c>
      <c r="E347" s="345">
        <v>2.6299382642125102</v>
      </c>
    </row>
    <row r="348" spans="1:5" x14ac:dyDescent="0.3">
      <c r="A348" s="345" t="s">
        <v>1339</v>
      </c>
      <c r="B348" s="345">
        <v>2.5330814038569498</v>
      </c>
      <c r="C348" s="345">
        <v>8.9260434624817295E-2</v>
      </c>
      <c r="D348" s="345">
        <v>2.3581341667479201</v>
      </c>
      <c r="E348" s="345">
        <v>2.7080286409659799</v>
      </c>
    </row>
    <row r="349" spans="1:5" x14ac:dyDescent="0.3">
      <c r="A349" s="345" t="s">
        <v>1340</v>
      </c>
      <c r="B349" s="345">
        <v>2.49405480776166</v>
      </c>
      <c r="C349" s="345">
        <v>8.8434961257591094E-2</v>
      </c>
      <c r="D349" s="345">
        <v>2.32072546872259</v>
      </c>
      <c r="E349" s="345">
        <v>2.6673841468007402</v>
      </c>
    </row>
    <row r="350" spans="1:5" x14ac:dyDescent="0.3">
      <c r="A350" s="345" t="s">
        <v>1341</v>
      </c>
      <c r="B350" s="345">
        <v>2.5204300950733498</v>
      </c>
      <c r="C350" s="345">
        <v>8.5030729569242999E-2</v>
      </c>
      <c r="D350" s="345">
        <v>2.3537729275384698</v>
      </c>
      <c r="E350" s="345">
        <v>2.6870872626082298</v>
      </c>
    </row>
    <row r="351" spans="1:5" x14ac:dyDescent="0.3">
      <c r="A351" s="345" t="s">
        <v>1342</v>
      </c>
      <c r="B351" s="345">
        <v>5</v>
      </c>
      <c r="C351" s="345">
        <v>0</v>
      </c>
      <c r="D351" s="345">
        <v>5</v>
      </c>
      <c r="E351" s="345">
        <v>5</v>
      </c>
    </row>
    <row r="352" spans="1:5" x14ac:dyDescent="0.3">
      <c r="A352" s="345" t="s">
        <v>1343</v>
      </c>
      <c r="B352" s="345">
        <v>0.23429423231987201</v>
      </c>
      <c r="C352" s="345">
        <v>4.1191119627691598E-2</v>
      </c>
      <c r="D352" s="345">
        <v>0.15356112136671499</v>
      </c>
      <c r="E352" s="345">
        <v>0.315027343273028</v>
      </c>
    </row>
    <row r="353" spans="1:5" x14ac:dyDescent="0.3">
      <c r="A353" s="345" t="s">
        <v>1344</v>
      </c>
      <c r="B353" s="345">
        <v>0.284625517800914</v>
      </c>
      <c r="C353" s="345">
        <v>4.5993833644163699E-2</v>
      </c>
      <c r="D353" s="345">
        <v>0.19447926034742599</v>
      </c>
      <c r="E353" s="345">
        <v>0.37477177525440197</v>
      </c>
    </row>
    <row r="354" spans="1:5" x14ac:dyDescent="0.3">
      <c r="A354" s="345" t="s">
        <v>1345</v>
      </c>
      <c r="B354" s="345">
        <v>0.27091139286870902</v>
      </c>
      <c r="C354" s="345">
        <v>4.2759098622271702E-2</v>
      </c>
      <c r="D354" s="345">
        <v>0.18710509955766</v>
      </c>
      <c r="E354" s="345">
        <v>0.35471768617975802</v>
      </c>
    </row>
    <row r="355" spans="1:5" x14ac:dyDescent="0.3">
      <c r="A355" s="345" t="s">
        <v>1346</v>
      </c>
      <c r="B355" s="345">
        <v>0.20547395638932001</v>
      </c>
      <c r="C355" s="345">
        <v>3.9195053809697698E-2</v>
      </c>
      <c r="D355" s="345">
        <v>0.12865306255020301</v>
      </c>
      <c r="E355" s="345">
        <v>0.28229485022843798</v>
      </c>
    </row>
    <row r="356" spans="1:5" x14ac:dyDescent="0.3">
      <c r="A356" s="345" t="s">
        <v>1347</v>
      </c>
      <c r="B356" s="345">
        <v>0.20994594928260801</v>
      </c>
      <c r="C356" s="345">
        <v>3.7813502918870701E-2</v>
      </c>
      <c r="D356" s="345">
        <v>0.13583284543232199</v>
      </c>
      <c r="E356" s="345">
        <v>0.28405905313289498</v>
      </c>
    </row>
    <row r="357" spans="1:5" x14ac:dyDescent="0.3">
      <c r="A357" s="345" t="s">
        <v>1348</v>
      </c>
      <c r="B357" s="345">
        <v>0.95120944293445397</v>
      </c>
      <c r="C357" s="345">
        <v>4.5400529310548401E-3</v>
      </c>
      <c r="D357" s="345">
        <v>0.94231110270168095</v>
      </c>
      <c r="E357" s="345">
        <v>0.960107783167227</v>
      </c>
    </row>
    <row r="358" spans="1:5" x14ac:dyDescent="0.3">
      <c r="A358" s="345" t="s">
        <v>1349</v>
      </c>
      <c r="B358" s="345">
        <v>7.3259802021978298E-4</v>
      </c>
      <c r="C358" s="346">
        <v>5.1500327156894701E-4</v>
      </c>
      <c r="D358" s="346">
        <v>-2.7678984397565298E-4</v>
      </c>
      <c r="E358" s="345">
        <v>1.74198588441522E-3</v>
      </c>
    </row>
    <row r="359" spans="1:5" x14ac:dyDescent="0.3">
      <c r="A359" s="345" t="s">
        <v>1350</v>
      </c>
      <c r="B359" s="345">
        <v>7.6978763789265596E-3</v>
      </c>
      <c r="C359" s="345">
        <v>1.76494678907211E-3</v>
      </c>
      <c r="D359" s="345">
        <v>4.2386442377156004E-3</v>
      </c>
      <c r="E359" s="345">
        <v>1.11571085201375E-2</v>
      </c>
    </row>
    <row r="360" spans="1:5" x14ac:dyDescent="0.3">
      <c r="A360" s="345" t="s">
        <v>1351</v>
      </c>
      <c r="B360" s="346">
        <v>8.6036944374493602E-4</v>
      </c>
      <c r="C360" s="346">
        <v>5.4873263868230996E-4</v>
      </c>
      <c r="D360" s="346">
        <v>-2.1512676521402301E-4</v>
      </c>
      <c r="E360" s="345">
        <v>1.93586565270389E-3</v>
      </c>
    </row>
    <row r="361" spans="1:5" x14ac:dyDescent="0.3">
      <c r="A361" s="345" t="s">
        <v>1352</v>
      </c>
      <c r="B361" s="346">
        <v>5.4556093576059797E-4</v>
      </c>
      <c r="C361" s="346">
        <v>4.7843694011134798E-4</v>
      </c>
      <c r="D361" s="346">
        <v>-3.92158235731191E-4</v>
      </c>
      <c r="E361" s="345">
        <v>1.48328010725238E-3</v>
      </c>
    </row>
    <row r="362" spans="1:5" x14ac:dyDescent="0.3">
      <c r="A362" s="345" t="s">
        <v>1353</v>
      </c>
      <c r="B362" s="346">
        <v>3.9916645367365497E-6</v>
      </c>
      <c r="C362" s="346">
        <v>3.9929097760528602E-6</v>
      </c>
      <c r="D362" s="346">
        <v>-3.8342948178449399E-6</v>
      </c>
      <c r="E362" s="346">
        <v>1.1817623891318E-5</v>
      </c>
    </row>
    <row r="363" spans="1:5" x14ac:dyDescent="0.3">
      <c r="A363" s="345" t="s">
        <v>1354</v>
      </c>
      <c r="B363" s="346">
        <v>4.6226319573930999E-4</v>
      </c>
      <c r="C363" s="346">
        <v>4.6219553094059801E-4</v>
      </c>
      <c r="D363" s="346">
        <v>-4.4362339871962999E-4</v>
      </c>
      <c r="E363" s="345">
        <v>1.3681497901982501E-3</v>
      </c>
    </row>
    <row r="364" spans="1:5" x14ac:dyDescent="0.3">
      <c r="A364" s="345" t="s">
        <v>1355</v>
      </c>
      <c r="B364" s="346">
        <v>4.9352280207741505E-4</v>
      </c>
      <c r="C364" s="346">
        <v>4.8866886048903001E-4</v>
      </c>
      <c r="D364" s="346">
        <v>-4.6425056484731203E-4</v>
      </c>
      <c r="E364" s="345">
        <v>1.4512961690021399E-3</v>
      </c>
    </row>
    <row r="365" spans="1:5" x14ac:dyDescent="0.3">
      <c r="A365" s="345" t="s">
        <v>1356</v>
      </c>
      <c r="B365" s="345">
        <v>7.8745953534309805E-3</v>
      </c>
      <c r="C365" s="345">
        <v>1.93526665868658E-3</v>
      </c>
      <c r="D365" s="345">
        <v>4.0815424019241004E-3</v>
      </c>
      <c r="E365" s="345">
        <v>1.16676483049378E-2</v>
      </c>
    </row>
    <row r="366" spans="1:5" x14ac:dyDescent="0.3">
      <c r="A366" s="345" t="s">
        <v>1357</v>
      </c>
      <c r="B366" s="345">
        <v>1.1280010328248301E-3</v>
      </c>
      <c r="C366" s="345">
        <v>1.0121736033197801E-3</v>
      </c>
      <c r="D366" s="346">
        <v>-8.5582277578406503E-4</v>
      </c>
      <c r="E366" s="345">
        <v>3.11182484143374E-3</v>
      </c>
    </row>
    <row r="367" spans="1:5" x14ac:dyDescent="0.3">
      <c r="A367" s="345" t="s">
        <v>1358</v>
      </c>
      <c r="B367" s="346">
        <v>7.9020296912515799E-4</v>
      </c>
      <c r="C367" s="346">
        <v>6.7984476162732304E-4</v>
      </c>
      <c r="D367" s="346">
        <v>-5.4226827874261205E-4</v>
      </c>
      <c r="E367" s="345">
        <v>2.1226742169929299E-3</v>
      </c>
    </row>
    <row r="368" spans="1:5" x14ac:dyDescent="0.3">
      <c r="A368" s="345" t="s">
        <v>1359</v>
      </c>
      <c r="B368" s="345">
        <v>7.4955322121360701E-3</v>
      </c>
      <c r="C368" s="345">
        <v>1.7394534511492501E-3</v>
      </c>
      <c r="D368" s="345">
        <v>4.0862660950996398E-3</v>
      </c>
      <c r="E368" s="345">
        <v>1.09047983291725E-2</v>
      </c>
    </row>
    <row r="369" spans="1:5" x14ac:dyDescent="0.3">
      <c r="A369" s="345" t="s">
        <v>1360</v>
      </c>
      <c r="B369" s="346">
        <v>6.8117167774147302E-5</v>
      </c>
      <c r="C369" s="346">
        <v>6.3744732203508306E-5</v>
      </c>
      <c r="D369" s="346">
        <v>-5.6820211548879598E-5</v>
      </c>
      <c r="E369" s="346">
        <v>1.93054547097174E-4</v>
      </c>
    </row>
    <row r="370" spans="1:5" x14ac:dyDescent="0.3">
      <c r="A370" s="345" t="s">
        <v>1361</v>
      </c>
      <c r="B370" s="345">
        <v>1.62947907367125E-3</v>
      </c>
      <c r="C370" s="346">
        <v>9.8517078260268605E-4</v>
      </c>
      <c r="D370" s="346">
        <v>-3.01420178851147E-4</v>
      </c>
      <c r="E370" s="345">
        <v>3.5603783261936601E-3</v>
      </c>
    </row>
    <row r="371" spans="1:5" x14ac:dyDescent="0.3">
      <c r="A371" s="345" t="s">
        <v>1362</v>
      </c>
      <c r="B371" s="346">
        <v>5.2220574368661802E-4</v>
      </c>
      <c r="C371" s="346">
        <v>2.7058550076231199E-4</v>
      </c>
      <c r="D371" s="346">
        <v>-8.1320925462489806E-6</v>
      </c>
      <c r="E371" s="345">
        <v>1.05254357991948E-3</v>
      </c>
    </row>
    <row r="372" spans="1:5" x14ac:dyDescent="0.3">
      <c r="A372" s="345" t="s">
        <v>1363</v>
      </c>
      <c r="B372" s="345">
        <v>6.8945715785689596E-3</v>
      </c>
      <c r="C372" s="345">
        <v>1.7787372124861999E-3</v>
      </c>
      <c r="D372" s="345">
        <v>3.4083107041348302E-3</v>
      </c>
      <c r="E372" s="345">
        <v>1.0380832453002999E-2</v>
      </c>
    </row>
    <row r="373" spans="1:5" x14ac:dyDescent="0.3">
      <c r="A373" s="345" t="s">
        <v>1364</v>
      </c>
      <c r="B373" s="345">
        <v>7.1406163713816102E-4</v>
      </c>
      <c r="C373" s="346">
        <v>5.4381927755464601E-4</v>
      </c>
      <c r="D373" s="346">
        <v>-3.5180456096753598E-4</v>
      </c>
      <c r="E373" s="345">
        <v>1.7799278352438499E-3</v>
      </c>
    </row>
    <row r="374" spans="1:5" x14ac:dyDescent="0.3">
      <c r="A374" s="345" t="s">
        <v>1365</v>
      </c>
      <c r="B374" s="346">
        <v>1.1021372056963101E-4</v>
      </c>
      <c r="C374" s="346">
        <v>1.10236396089381E-4</v>
      </c>
      <c r="D374" s="346">
        <v>-1.05845645551047E-4</v>
      </c>
      <c r="E374" s="346">
        <v>3.2627308669031099E-4</v>
      </c>
    </row>
    <row r="375" spans="1:5" x14ac:dyDescent="0.3">
      <c r="A375" s="345" t="s">
        <v>1366</v>
      </c>
      <c r="B375" s="346">
        <v>6.7782030325901803E-4</v>
      </c>
      <c r="C375" s="346">
        <v>6.77574906656106E-4</v>
      </c>
      <c r="D375" s="346">
        <v>-6.5020211061503797E-4</v>
      </c>
      <c r="E375" s="345">
        <v>2.0058427171330698E-3</v>
      </c>
    </row>
    <row r="376" spans="1:5" x14ac:dyDescent="0.3">
      <c r="A376" s="345" t="s">
        <v>1367</v>
      </c>
      <c r="B376" s="345">
        <v>1.0089573832355699E-2</v>
      </c>
      <c r="C376" s="345">
        <v>2.0045380583407798E-3</v>
      </c>
      <c r="D376" s="345">
        <v>6.16075143236794E-3</v>
      </c>
      <c r="E376" s="345">
        <v>1.4018396232343499E-2</v>
      </c>
    </row>
    <row r="377" spans="1:5" x14ac:dyDescent="0.3">
      <c r="A377" s="345" t="s">
        <v>1368</v>
      </c>
      <c r="B377" s="345">
        <v>2.46648625705964</v>
      </c>
      <c r="C377" s="345">
        <v>0.149200679086013</v>
      </c>
      <c r="D377" s="345">
        <v>2.17405829958214</v>
      </c>
      <c r="E377" s="345">
        <v>2.7589142145371501</v>
      </c>
    </row>
    <row r="378" spans="1:5" x14ac:dyDescent="0.3">
      <c r="A378" s="345" t="s">
        <v>1369</v>
      </c>
      <c r="B378" s="345">
        <v>2.6762640878674402</v>
      </c>
      <c r="C378" s="345">
        <v>0.117488465214068</v>
      </c>
      <c r="D378" s="345">
        <v>2.4459909274489799</v>
      </c>
      <c r="E378" s="345">
        <v>2.9065372482859</v>
      </c>
    </row>
    <row r="379" spans="1:5" x14ac:dyDescent="0.3">
      <c r="A379" s="345" t="s">
        <v>1370</v>
      </c>
      <c r="B379" s="345">
        <v>2.55105381504</v>
      </c>
      <c r="C379" s="345">
        <v>0.118742041201674</v>
      </c>
      <c r="D379" s="345">
        <v>2.31832369083395</v>
      </c>
      <c r="E379" s="345">
        <v>2.7837839392460602</v>
      </c>
    </row>
    <row r="380" spans="1:5" x14ac:dyDescent="0.3">
      <c r="A380" s="345" t="s">
        <v>1371</v>
      </c>
      <c r="B380" s="345">
        <v>2.5503956129333001</v>
      </c>
      <c r="C380" s="345">
        <v>0.13165239480084201</v>
      </c>
      <c r="D380" s="345">
        <v>2.2923616606452</v>
      </c>
      <c r="E380" s="345">
        <v>2.8084295652214002</v>
      </c>
    </row>
    <row r="381" spans="1:5" x14ac:dyDescent="0.3">
      <c r="A381" s="345" t="s">
        <v>1372</v>
      </c>
      <c r="B381" s="345">
        <v>5</v>
      </c>
      <c r="C381" s="345">
        <v>0</v>
      </c>
      <c r="D381" s="345">
        <v>5</v>
      </c>
      <c r="E381" s="345">
        <v>5</v>
      </c>
    </row>
    <row r="382" spans="1:5" x14ac:dyDescent="0.3">
      <c r="A382" s="345" t="s">
        <v>1373</v>
      </c>
      <c r="B382" s="345">
        <v>1.88692081374864</v>
      </c>
      <c r="C382" s="345">
        <v>1.6783174604414499E-2</v>
      </c>
      <c r="D382" s="345">
        <v>1.8540263959777501</v>
      </c>
      <c r="E382" s="345">
        <v>1.91981523151954</v>
      </c>
    </row>
    <row r="383" spans="1:5" x14ac:dyDescent="0.3">
      <c r="A383" s="345" t="s">
        <v>1374</v>
      </c>
      <c r="B383" s="345">
        <v>2.7591484427000998</v>
      </c>
      <c r="C383" s="345">
        <v>3.0035025163455902E-2</v>
      </c>
      <c r="D383" s="345">
        <v>2.7002808751049701</v>
      </c>
      <c r="E383" s="345">
        <v>2.8180160102952301</v>
      </c>
    </row>
    <row r="384" spans="1:5" x14ac:dyDescent="0.3">
      <c r="A384" s="345" t="s">
        <v>1375</v>
      </c>
      <c r="B384" s="345">
        <v>0.52220946659735001</v>
      </c>
      <c r="C384" s="345">
        <v>1.5680643377655099E-2</v>
      </c>
      <c r="D384" s="345">
        <v>0.49147597032272999</v>
      </c>
      <c r="E384" s="345">
        <v>0.55294296287197098</v>
      </c>
    </row>
    <row r="385" spans="1:5" x14ac:dyDescent="0.3">
      <c r="A385" s="345" t="s">
        <v>1376</v>
      </c>
      <c r="B385" s="345">
        <v>0.36443812337472598</v>
      </c>
      <c r="C385" s="345">
        <v>1.5132332255823999E-2</v>
      </c>
      <c r="D385" s="345">
        <v>0.33477929715121701</v>
      </c>
      <c r="E385" s="345">
        <v>0.39409694959823499</v>
      </c>
    </row>
    <row r="386" spans="1:5" x14ac:dyDescent="0.3">
      <c r="A386" s="345" t="s">
        <v>1377</v>
      </c>
      <c r="B386" s="345">
        <v>4.0186797692324798E-2</v>
      </c>
      <c r="C386" s="345">
        <v>6.6369102090897596E-3</v>
      </c>
      <c r="D386" s="345">
        <v>2.71786927138827E-2</v>
      </c>
      <c r="E386" s="345">
        <v>5.3194902670767E-2</v>
      </c>
    </row>
    <row r="387" spans="1:5" x14ac:dyDescent="0.3">
      <c r="A387" s="345" t="s">
        <v>1378</v>
      </c>
      <c r="B387" s="345">
        <v>0.57905826367632796</v>
      </c>
      <c r="C387" s="345">
        <v>1.5420577679798301E-2</v>
      </c>
      <c r="D387" s="345">
        <v>0.54883448680312097</v>
      </c>
      <c r="E387" s="345">
        <v>0.60928204054953505</v>
      </c>
    </row>
    <row r="388" spans="1:5" x14ac:dyDescent="0.3">
      <c r="A388" s="345" t="s">
        <v>1379</v>
      </c>
      <c r="B388" s="345">
        <v>5.5778060810621602E-2</v>
      </c>
      <c r="C388" s="345">
        <v>7.2604844289080898E-3</v>
      </c>
      <c r="D388" s="345">
        <v>4.1547772819647902E-2</v>
      </c>
      <c r="E388" s="345">
        <v>7.0008348801595399E-2</v>
      </c>
    </row>
    <row r="389" spans="1:5" x14ac:dyDescent="0.3">
      <c r="A389" s="345" t="s">
        <v>1380</v>
      </c>
      <c r="B389" s="345">
        <v>0.16001347120430601</v>
      </c>
      <c r="C389" s="345">
        <v>1.10104191199344E-2</v>
      </c>
      <c r="D389" s="345">
        <v>0.13843344627454399</v>
      </c>
      <c r="E389" s="345">
        <v>0.181593496134069</v>
      </c>
    </row>
    <row r="390" spans="1:5" x14ac:dyDescent="0.3">
      <c r="A390" s="345" t="s">
        <v>1381</v>
      </c>
      <c r="B390" s="345">
        <v>0.59247859120176305</v>
      </c>
      <c r="C390" s="345">
        <v>9.8832462835546208E-3</v>
      </c>
      <c r="D390" s="345">
        <v>0.57310778443565702</v>
      </c>
      <c r="E390" s="345">
        <v>0.61184939796786897</v>
      </c>
    </row>
    <row r="391" spans="1:5" x14ac:dyDescent="0.3">
      <c r="A391" s="345" t="s">
        <v>1382</v>
      </c>
      <c r="B391" s="346">
        <v>5.6171244134765798E-4</v>
      </c>
      <c r="C391" s="346">
        <v>4.9319633409595099E-4</v>
      </c>
      <c r="D391" s="346">
        <v>-4.0493461078758899E-4</v>
      </c>
      <c r="E391" s="345">
        <v>1.5283594934828999E-3</v>
      </c>
    </row>
    <row r="392" spans="1:5" x14ac:dyDescent="0.3">
      <c r="A392" s="345" t="s">
        <v>1383</v>
      </c>
      <c r="B392" s="345">
        <v>5.9228098325856203E-2</v>
      </c>
      <c r="C392" s="345">
        <v>4.6252547892924401E-3</v>
      </c>
      <c r="D392" s="345">
        <v>5.0162765519521597E-2</v>
      </c>
      <c r="E392" s="345">
        <v>6.8293431132190802E-2</v>
      </c>
    </row>
    <row r="393" spans="1:5" x14ac:dyDescent="0.3">
      <c r="A393" s="345" t="s">
        <v>1384</v>
      </c>
      <c r="B393" s="345">
        <v>4.5147683513934098E-3</v>
      </c>
      <c r="C393" s="345">
        <v>1.3933408182179401E-3</v>
      </c>
      <c r="D393" s="345">
        <v>1.7838705294966699E-3</v>
      </c>
      <c r="E393" s="345">
        <v>7.2456661732901604E-3</v>
      </c>
    </row>
    <row r="394" spans="1:5" x14ac:dyDescent="0.3">
      <c r="A394" s="345" t="s">
        <v>1385</v>
      </c>
      <c r="B394" s="345">
        <v>5.64111389786222E-3</v>
      </c>
      <c r="C394" s="345">
        <v>1.5435564345861099E-3</v>
      </c>
      <c r="D394" s="345">
        <v>2.6157988779683802E-3</v>
      </c>
      <c r="E394" s="345">
        <v>8.6664289177560694E-3</v>
      </c>
    </row>
    <row r="395" spans="1:5" x14ac:dyDescent="0.3">
      <c r="A395" s="345" t="s">
        <v>1386</v>
      </c>
      <c r="B395" s="346">
        <v>9.7191156016915303E-4</v>
      </c>
      <c r="C395" s="346">
        <v>6.8347456950876404E-4</v>
      </c>
      <c r="D395" s="346">
        <v>-3.6767398041704101E-4</v>
      </c>
      <c r="E395" s="345">
        <v>2.3114971007553399E-3</v>
      </c>
    </row>
    <row r="396" spans="1:5" x14ac:dyDescent="0.3">
      <c r="A396" s="345" t="s">
        <v>1387</v>
      </c>
      <c r="B396" s="346">
        <v>3.2763337562235898E-4</v>
      </c>
      <c r="C396" s="346">
        <v>1.9654110184444201E-4</v>
      </c>
      <c r="D396" s="346">
        <v>-5.7580105474565897E-5</v>
      </c>
      <c r="E396" s="346">
        <v>7.12846856719284E-4</v>
      </c>
    </row>
    <row r="397" spans="1:5" x14ac:dyDescent="0.3">
      <c r="A397" s="345" t="s">
        <v>1388</v>
      </c>
      <c r="B397" s="346">
        <v>1.2091571634554501E-4</v>
      </c>
      <c r="C397" s="346">
        <v>1.2093929963582399E-4</v>
      </c>
      <c r="D397" s="346">
        <v>-1.1612095525616699E-4</v>
      </c>
      <c r="E397" s="346">
        <v>3.5795238794725898E-4</v>
      </c>
    </row>
    <row r="398" spans="1:5" x14ac:dyDescent="0.3">
      <c r="A398" s="345" t="s">
        <v>1389</v>
      </c>
      <c r="B398" s="346">
        <v>4.1759350659581099E-4</v>
      </c>
      <c r="C398" s="346">
        <v>2.1076296430090499E-4</v>
      </c>
      <c r="D398" s="346">
        <v>4.5056872911362398E-6</v>
      </c>
      <c r="E398" s="346">
        <v>8.3068132590048704E-4</v>
      </c>
    </row>
    <row r="399" spans="1:5" x14ac:dyDescent="0.3">
      <c r="A399" s="345" t="s">
        <v>1390</v>
      </c>
      <c r="B399" s="346">
        <v>3.1518544096812199E-4</v>
      </c>
      <c r="C399" s="346">
        <v>2.36311380380426E-4</v>
      </c>
      <c r="D399" s="346">
        <v>-1.47976353714458E-4</v>
      </c>
      <c r="E399" s="346">
        <v>7.7834723565070401E-4</v>
      </c>
    </row>
    <row r="400" spans="1:5" x14ac:dyDescent="0.3">
      <c r="A400" s="345" t="s">
        <v>1391</v>
      </c>
      <c r="B400" s="346">
        <v>3.9916645367365497E-6</v>
      </c>
      <c r="C400" s="346">
        <v>3.9929097760528602E-6</v>
      </c>
      <c r="D400" s="346">
        <v>-3.8342948178449399E-6</v>
      </c>
      <c r="E400" s="346">
        <v>1.1817623891318E-5</v>
      </c>
    </row>
    <row r="401" spans="1:5" x14ac:dyDescent="0.3">
      <c r="A401" s="345" t="s">
        <v>1392</v>
      </c>
      <c r="B401" s="346">
        <v>7.3881222685717406E-5</v>
      </c>
      <c r="C401" s="346">
        <v>7.3899107403087704E-5</v>
      </c>
      <c r="D401" s="346">
        <v>-7.0958366313991693E-5</v>
      </c>
      <c r="E401" s="346">
        <v>2.18720811685426E-4</v>
      </c>
    </row>
    <row r="402" spans="1:5" x14ac:dyDescent="0.3">
      <c r="A402" s="345" t="s">
        <v>1393</v>
      </c>
      <c r="B402" s="346">
        <v>7.4867284389963998E-5</v>
      </c>
      <c r="C402" s="346">
        <v>7.4885333984551602E-5</v>
      </c>
      <c r="D402" s="346">
        <v>-7.1905273190010595E-5</v>
      </c>
      <c r="E402" s="346">
        <v>2.2163984196993801E-4</v>
      </c>
    </row>
    <row r="403" spans="1:5" x14ac:dyDescent="0.3">
      <c r="A403" s="345" t="s">
        <v>1394</v>
      </c>
      <c r="B403" s="346">
        <v>2.1653415514904701E-4</v>
      </c>
      <c r="C403" s="346">
        <v>2.16555681484504E-4</v>
      </c>
      <c r="D403" s="346">
        <v>-2.0790718120810799E-4</v>
      </c>
      <c r="E403" s="346">
        <v>6.4097549150620402E-4</v>
      </c>
    </row>
    <row r="404" spans="1:5" x14ac:dyDescent="0.3">
      <c r="A404" s="345" t="s">
        <v>1395</v>
      </c>
      <c r="B404" s="345">
        <v>2.8228008552812701E-2</v>
      </c>
      <c r="C404" s="345">
        <v>3.31392351273507E-3</v>
      </c>
      <c r="D404" s="345">
        <v>2.1732837820331499E-2</v>
      </c>
      <c r="E404" s="345">
        <v>3.4723179285293997E-2</v>
      </c>
    </row>
    <row r="405" spans="1:5" x14ac:dyDescent="0.3">
      <c r="A405" s="345" t="s">
        <v>1396</v>
      </c>
      <c r="B405" s="345">
        <v>8.4740968559221096E-3</v>
      </c>
      <c r="C405" s="345">
        <v>1.91137696750402E-3</v>
      </c>
      <c r="D405" s="345">
        <v>4.7278668387348297E-3</v>
      </c>
      <c r="E405" s="345">
        <v>1.22203268731093E-2</v>
      </c>
    </row>
    <row r="406" spans="1:5" x14ac:dyDescent="0.3">
      <c r="A406" s="345" t="s">
        <v>1397</v>
      </c>
      <c r="B406" s="346">
        <v>1.4777969261558E-4</v>
      </c>
      <c r="C406" s="346">
        <v>1.47804545305005E-4</v>
      </c>
      <c r="D406" s="346">
        <v>-1.41911892933548E-4</v>
      </c>
      <c r="E406" s="346">
        <v>4.3747127816471E-4</v>
      </c>
    </row>
    <row r="407" spans="1:5" x14ac:dyDescent="0.3">
      <c r="A407" s="345" t="s">
        <v>1398</v>
      </c>
      <c r="B407" s="346">
        <v>1.3967171063339001E-4</v>
      </c>
      <c r="C407" s="346">
        <v>9.8801823099716699E-5</v>
      </c>
      <c r="D407" s="346">
        <v>-5.3976304248952102E-5</v>
      </c>
      <c r="E407" s="346">
        <v>3.3331972551573202E-4</v>
      </c>
    </row>
    <row r="408" spans="1:5" x14ac:dyDescent="0.3">
      <c r="A408" s="345" t="s">
        <v>1399</v>
      </c>
      <c r="B408" s="346">
        <v>6.7613912779929304E-4</v>
      </c>
      <c r="C408" s="346">
        <v>4.8448624190308601E-4</v>
      </c>
      <c r="D408" s="346">
        <v>-2.7343645733591502E-4</v>
      </c>
      <c r="E408" s="345">
        <v>1.6257147129345E-3</v>
      </c>
    </row>
    <row r="409" spans="1:5" x14ac:dyDescent="0.3">
      <c r="A409" s="345" t="s">
        <v>1400</v>
      </c>
      <c r="B409" s="346">
        <v>2.1276188260955999E-4</v>
      </c>
      <c r="C409" s="346">
        <v>2.12783836627474E-4</v>
      </c>
      <c r="D409" s="346">
        <v>-2.04286773672544E-4</v>
      </c>
      <c r="E409" s="346">
        <v>6.2981053889166498E-4</v>
      </c>
    </row>
    <row r="410" spans="1:5" x14ac:dyDescent="0.3">
      <c r="A410" s="345" t="s">
        <v>1401</v>
      </c>
      <c r="B410" s="346">
        <v>4.5693461859554798E-4</v>
      </c>
      <c r="C410" s="346">
        <v>4.5687016949063399E-4</v>
      </c>
      <c r="D410" s="346">
        <v>-4.3851445921680497E-4</v>
      </c>
      <c r="E410" s="345">
        <v>1.3523836964079001E-3</v>
      </c>
    </row>
    <row r="411" spans="1:5" x14ac:dyDescent="0.3">
      <c r="A411" s="345" t="s">
        <v>1402</v>
      </c>
      <c r="B411" s="346">
        <v>9.8633125134085794E-5</v>
      </c>
      <c r="C411" s="346">
        <v>9.8654560293256704E-5</v>
      </c>
      <c r="D411" s="346">
        <v>-9.4726259951332596E-5</v>
      </c>
      <c r="E411" s="346">
        <v>2.9199251021950399E-4</v>
      </c>
    </row>
    <row r="412" spans="1:5" x14ac:dyDescent="0.3">
      <c r="A412" s="345" t="s">
        <v>1403</v>
      </c>
      <c r="B412" s="346">
        <v>3.2967833868021199E-4</v>
      </c>
      <c r="C412" s="346">
        <v>3.29673805015433E-4</v>
      </c>
      <c r="D412" s="346">
        <v>-3.16470445796316E-4</v>
      </c>
      <c r="E412" s="346">
        <v>9.7582712315674096E-4</v>
      </c>
    </row>
    <row r="413" spans="1:5" x14ac:dyDescent="0.3">
      <c r="A413" s="345" t="s">
        <v>1404</v>
      </c>
      <c r="B413" s="345">
        <v>2.9035080434117698E-3</v>
      </c>
      <c r="C413" s="345">
        <v>1.05124066568206E-3</v>
      </c>
      <c r="D413" s="346">
        <v>8.4311419959101999E-4</v>
      </c>
      <c r="E413" s="345">
        <v>4.9639018872325198E-3</v>
      </c>
    </row>
    <row r="414" spans="1:5" x14ac:dyDescent="0.3">
      <c r="A414" s="345" t="s">
        <v>1405</v>
      </c>
      <c r="B414" s="346">
        <v>4.4968928324534899E-6</v>
      </c>
      <c r="C414" s="346">
        <v>4.4982934109816199E-6</v>
      </c>
      <c r="D414" s="346">
        <v>-4.3196002449643103E-6</v>
      </c>
      <c r="E414" s="346">
        <v>1.33133859098713E-5</v>
      </c>
    </row>
    <row r="415" spans="1:5" x14ac:dyDescent="0.3">
      <c r="A415" s="345" t="s">
        <v>1406</v>
      </c>
      <c r="B415" s="346">
        <v>9.2864004770190297E-4</v>
      </c>
      <c r="C415" s="346">
        <v>7.6909921241053998E-4</v>
      </c>
      <c r="D415" s="346">
        <v>-5.7876670916087497E-4</v>
      </c>
      <c r="E415" s="345">
        <v>2.4360468045646799E-3</v>
      </c>
    </row>
    <row r="416" spans="1:5" x14ac:dyDescent="0.3">
      <c r="A416" s="345" t="s">
        <v>1407</v>
      </c>
      <c r="B416" s="346">
        <v>4.8981773665271097E-6</v>
      </c>
      <c r="C416" s="346">
        <v>4.8997009616249403E-6</v>
      </c>
      <c r="D416" s="346">
        <v>-4.7050600532740498E-6</v>
      </c>
      <c r="E416" s="346">
        <v>1.45014147863282E-5</v>
      </c>
    </row>
    <row r="417" spans="1:5" x14ac:dyDescent="0.3">
      <c r="A417" s="345" t="s">
        <v>1408</v>
      </c>
      <c r="B417" s="346">
        <v>5.8920684410970498E-4</v>
      </c>
      <c r="C417" s="346">
        <v>5.8904576898293599E-4</v>
      </c>
      <c r="D417" s="346">
        <v>-5.6530164834255004E-4</v>
      </c>
      <c r="E417" s="345">
        <v>1.74371533656196E-3</v>
      </c>
    </row>
    <row r="418" spans="1:5" x14ac:dyDescent="0.3">
      <c r="A418" s="345" t="s">
        <v>1409</v>
      </c>
      <c r="B418" s="346">
        <v>1.12638963650379E-4</v>
      </c>
      <c r="C418" s="346">
        <v>1.03808835640487E-4</v>
      </c>
      <c r="D418" s="346">
        <v>-9.0822615482014901E-5</v>
      </c>
      <c r="E418" s="346">
        <v>3.1610054278277298E-4</v>
      </c>
    </row>
    <row r="419" spans="1:5" x14ac:dyDescent="0.3">
      <c r="A419" s="345" t="s">
        <v>1410</v>
      </c>
      <c r="B419" s="345">
        <v>1.00271863756321E-3</v>
      </c>
      <c r="C419" s="346">
        <v>7.0868632049149905E-4</v>
      </c>
      <c r="D419" s="346">
        <v>-3.8628102693633298E-4</v>
      </c>
      <c r="E419" s="345">
        <v>2.3917183020627599E-3</v>
      </c>
    </row>
    <row r="420" spans="1:5" x14ac:dyDescent="0.3">
      <c r="A420" s="345" t="s">
        <v>1411</v>
      </c>
      <c r="B420" s="345">
        <v>4.2058778431860898E-3</v>
      </c>
      <c r="C420" s="345">
        <v>1.3656946225220001E-3</v>
      </c>
      <c r="D420" s="345">
        <v>1.5291655691629499E-3</v>
      </c>
      <c r="E420" s="345">
        <v>6.8825901172092398E-3</v>
      </c>
    </row>
    <row r="421" spans="1:5" x14ac:dyDescent="0.3">
      <c r="A421" s="345" t="s">
        <v>1412</v>
      </c>
      <c r="B421" s="345">
        <v>4.5258512002069998E-2</v>
      </c>
      <c r="C421" s="345">
        <v>4.0921501659078301E-3</v>
      </c>
      <c r="D421" s="345">
        <v>3.7238045057561002E-2</v>
      </c>
      <c r="E421" s="345">
        <v>5.3278978946579E-2</v>
      </c>
    </row>
    <row r="422" spans="1:5" x14ac:dyDescent="0.3">
      <c r="A422" s="345" t="s">
        <v>1413</v>
      </c>
      <c r="B422" s="345">
        <v>6.7335106925540998E-3</v>
      </c>
      <c r="C422" s="345">
        <v>1.65419586260654E-3</v>
      </c>
      <c r="D422" s="345">
        <v>3.4913463784701001E-3</v>
      </c>
      <c r="E422" s="345">
        <v>9.97567500663811E-3</v>
      </c>
    </row>
    <row r="423" spans="1:5" x14ac:dyDescent="0.3">
      <c r="A423" s="345" t="s">
        <v>1414</v>
      </c>
      <c r="B423" s="345">
        <v>5.1558579630388802E-3</v>
      </c>
      <c r="C423" s="345">
        <v>1.3730401270484699E-3</v>
      </c>
      <c r="D423" s="345">
        <v>2.46474876469556E-3</v>
      </c>
      <c r="E423" s="345">
        <v>7.8469671613822008E-3</v>
      </c>
    </row>
    <row r="424" spans="1:5" x14ac:dyDescent="0.3">
      <c r="A424" s="345" t="s">
        <v>1415</v>
      </c>
      <c r="B424" s="346">
        <v>4.9703762524925198E-4</v>
      </c>
      <c r="C424" s="346">
        <v>4.9694757932965898E-4</v>
      </c>
      <c r="D424" s="346">
        <v>-4.7696173244124099E-4</v>
      </c>
      <c r="E424" s="345">
        <v>1.47103698293974E-3</v>
      </c>
    </row>
    <row r="425" spans="1:5" x14ac:dyDescent="0.3">
      <c r="A425" s="345" t="s">
        <v>1416</v>
      </c>
      <c r="B425" s="346">
        <v>6.1114997024181204E-5</v>
      </c>
      <c r="C425" s="346">
        <v>6.1130571561509106E-5</v>
      </c>
      <c r="D425" s="346">
        <v>-5.8698721590725099E-5</v>
      </c>
      <c r="E425" s="346">
        <v>1.8092871563908701E-4</v>
      </c>
    </row>
    <row r="426" spans="1:5" x14ac:dyDescent="0.3">
      <c r="A426" s="345" t="s">
        <v>1417</v>
      </c>
      <c r="B426" s="346">
        <v>4.5213651370130601E-6</v>
      </c>
      <c r="C426" s="346">
        <v>4.5227732269173403E-6</v>
      </c>
      <c r="D426" s="346">
        <v>-4.3431074979869403E-6</v>
      </c>
      <c r="E426" s="346">
        <v>1.3385837772013E-5</v>
      </c>
    </row>
    <row r="427" spans="1:5" x14ac:dyDescent="0.3">
      <c r="A427" s="345" t="s">
        <v>1418</v>
      </c>
      <c r="B427" s="346">
        <v>7.0230171445773902E-5</v>
      </c>
      <c r="C427" s="346">
        <v>6.6456224598432601E-5</v>
      </c>
      <c r="D427" s="346">
        <v>-6.0021635315658697E-5</v>
      </c>
      <c r="E427" s="346">
        <v>2.0048197820720601E-4</v>
      </c>
    </row>
    <row r="428" spans="1:5" x14ac:dyDescent="0.3">
      <c r="A428" s="345" t="s">
        <v>1419</v>
      </c>
      <c r="B428" s="346">
        <v>5.6276716889510801E-4</v>
      </c>
      <c r="C428" s="346">
        <v>2.9503954166172701E-4</v>
      </c>
      <c r="D428" s="346">
        <v>-1.5499706777082601E-5</v>
      </c>
      <c r="E428" s="345">
        <v>1.1410340445672999E-3</v>
      </c>
    </row>
    <row r="429" spans="1:5" x14ac:dyDescent="0.3">
      <c r="A429" s="345" t="s">
        <v>1420</v>
      </c>
      <c r="B429" s="346">
        <v>7.0819178465547996E-4</v>
      </c>
      <c r="C429" s="346">
        <v>5.2818975061032301E-4</v>
      </c>
      <c r="D429" s="346">
        <v>-3.2704110354394699E-4</v>
      </c>
      <c r="E429" s="345">
        <v>1.7434246728549E-3</v>
      </c>
    </row>
    <row r="430" spans="1:5" x14ac:dyDescent="0.3">
      <c r="A430" s="345" t="s">
        <v>1421</v>
      </c>
      <c r="B430" s="345">
        <v>1.13888771649376E-2</v>
      </c>
      <c r="C430" s="345">
        <v>2.2560503116716402E-3</v>
      </c>
      <c r="D430" s="345">
        <v>6.9670998067508103E-3</v>
      </c>
      <c r="E430" s="345">
        <v>1.5810654523124398E-2</v>
      </c>
    </row>
    <row r="431" spans="1:5" x14ac:dyDescent="0.3">
      <c r="A431" s="345" t="s">
        <v>1422</v>
      </c>
      <c r="B431" s="345">
        <v>6.9821942144248899E-3</v>
      </c>
      <c r="C431" s="345">
        <v>1.6713635901469E-3</v>
      </c>
      <c r="D431" s="345">
        <v>3.7063817726653899E-3</v>
      </c>
      <c r="E431" s="345">
        <v>1.02580066561843E-2</v>
      </c>
    </row>
    <row r="432" spans="1:5" x14ac:dyDescent="0.3">
      <c r="A432" s="345" t="s">
        <v>1423</v>
      </c>
      <c r="B432" s="346">
        <v>4.8331587398785898E-4</v>
      </c>
      <c r="C432" s="346">
        <v>4.8323494856707301E-4</v>
      </c>
      <c r="D432" s="346">
        <v>-4.6380722127466997E-4</v>
      </c>
      <c r="E432" s="345">
        <v>1.4304389692503801E-3</v>
      </c>
    </row>
    <row r="433" spans="1:5" x14ac:dyDescent="0.3">
      <c r="A433" s="345" t="s">
        <v>1424</v>
      </c>
      <c r="B433" s="346">
        <v>8.4939432621170503E-5</v>
      </c>
      <c r="C433" s="346">
        <v>8.4959054974678399E-5</v>
      </c>
      <c r="D433" s="346">
        <v>-8.1577255289757604E-5</v>
      </c>
      <c r="E433" s="346">
        <v>2.5145612053209797E-4</v>
      </c>
    </row>
    <row r="434" spans="1:5" x14ac:dyDescent="0.3">
      <c r="A434" s="345" t="s">
        <v>1425</v>
      </c>
      <c r="B434" s="346">
        <v>3.5792228297639502E-4</v>
      </c>
      <c r="C434" s="346">
        <v>2.58411526876151E-4</v>
      </c>
      <c r="D434" s="346">
        <v>-1.4855500289086401E-4</v>
      </c>
      <c r="E434" s="346">
        <v>8.6439956884365498E-4</v>
      </c>
    </row>
    <row r="435" spans="1:5" x14ac:dyDescent="0.3">
      <c r="A435" s="345" t="s">
        <v>1426</v>
      </c>
      <c r="B435" s="346">
        <v>2.2226122306953701E-4</v>
      </c>
      <c r="C435" s="346">
        <v>2.2228204568086699E-4</v>
      </c>
      <c r="D435" s="346">
        <v>-2.1340358087484901E-4</v>
      </c>
      <c r="E435" s="346">
        <v>6.5792602701392297E-4</v>
      </c>
    </row>
    <row r="436" spans="1:5" x14ac:dyDescent="0.3">
      <c r="A436" s="345" t="s">
        <v>1427</v>
      </c>
      <c r="B436" s="346">
        <v>8.5375716539441904E-5</v>
      </c>
      <c r="C436" s="346">
        <v>8.5395402433569695E-5</v>
      </c>
      <c r="D436" s="346">
        <v>-8.1996196675658702E-5</v>
      </c>
      <c r="E436" s="346">
        <v>2.5274762975454202E-4</v>
      </c>
    </row>
    <row r="437" spans="1:5" x14ac:dyDescent="0.3">
      <c r="A437" s="345" t="s">
        <v>1428</v>
      </c>
      <c r="B437" s="346">
        <v>1.08783952977297E-4</v>
      </c>
      <c r="C437" s="346">
        <v>7.7905480676730197E-5</v>
      </c>
      <c r="D437" s="346">
        <v>-4.39079833473753E-5</v>
      </c>
      <c r="E437" s="346">
        <v>2.6147588930196898E-4</v>
      </c>
    </row>
    <row r="438" spans="1:5" x14ac:dyDescent="0.3">
      <c r="A438" s="345" t="s">
        <v>1429</v>
      </c>
      <c r="B438" s="345">
        <v>1.4933378375620299E-3</v>
      </c>
      <c r="C438" s="346">
        <v>8.4854804926286296E-4</v>
      </c>
      <c r="D438" s="346">
        <v>-1.6978577814489199E-4</v>
      </c>
      <c r="E438" s="345">
        <v>3.1564614532689698E-3</v>
      </c>
    </row>
    <row r="439" spans="1:5" x14ac:dyDescent="0.3">
      <c r="A439" s="345" t="s">
        <v>1430</v>
      </c>
      <c r="B439" s="346">
        <v>5.4513139725162897E-4</v>
      </c>
      <c r="C439" s="346">
        <v>5.4500640968296995E-4</v>
      </c>
      <c r="D439" s="346">
        <v>-5.2306153707047296E-4</v>
      </c>
      <c r="E439" s="345">
        <v>1.61332433157373E-3</v>
      </c>
    </row>
    <row r="440" spans="1:5" x14ac:dyDescent="0.3">
      <c r="A440" s="345" t="s">
        <v>1431</v>
      </c>
      <c r="B440" s="346">
        <v>1.46707387958659E-4</v>
      </c>
      <c r="C440" s="346">
        <v>1.4673221763842801E-4</v>
      </c>
      <c r="D440" s="346">
        <v>-1.4088247398435301E-4</v>
      </c>
      <c r="E440" s="346">
        <v>4.3429724990167102E-4</v>
      </c>
    </row>
    <row r="441" spans="1:5" x14ac:dyDescent="0.3">
      <c r="A441" s="345" t="s">
        <v>1432</v>
      </c>
      <c r="B441" s="346">
        <v>6.6717343454259097E-5</v>
      </c>
      <c r="C441" s="346">
        <v>6.2498079526527599E-5</v>
      </c>
      <c r="D441" s="346">
        <v>-5.5776641520655001E-5</v>
      </c>
      <c r="E441" s="346">
        <v>1.8921132842917299E-4</v>
      </c>
    </row>
    <row r="442" spans="1:5" x14ac:dyDescent="0.3">
      <c r="A442" s="345" t="s">
        <v>1433</v>
      </c>
      <c r="B442" s="346">
        <v>6.0737368251763304E-4</v>
      </c>
      <c r="C442" s="346">
        <v>4.9714760378672697E-4</v>
      </c>
      <c r="D442" s="346">
        <v>-3.6701771590473998E-4</v>
      </c>
      <c r="E442" s="345">
        <v>1.5817650809400001E-3</v>
      </c>
    </row>
    <row r="443" spans="1:5" x14ac:dyDescent="0.3">
      <c r="A443" s="345" t="s">
        <v>1434</v>
      </c>
      <c r="B443" s="346">
        <v>9.5281174565402E-4</v>
      </c>
      <c r="C443" s="346">
        <v>6.4905840930079301E-4</v>
      </c>
      <c r="D443" s="346">
        <v>-3.1931936043839E-4</v>
      </c>
      <c r="E443" s="345">
        <v>2.22494285174643E-3</v>
      </c>
    </row>
    <row r="444" spans="1:5" x14ac:dyDescent="0.3">
      <c r="A444" s="345" t="s">
        <v>1435</v>
      </c>
      <c r="B444" s="345">
        <v>3.7595856363383598E-3</v>
      </c>
      <c r="C444" s="345">
        <v>1.40767642181394E-3</v>
      </c>
      <c r="D444" s="345">
        <v>1.00059054769682E-3</v>
      </c>
      <c r="E444" s="345">
        <v>6.5185807249799003E-3</v>
      </c>
    </row>
    <row r="445" spans="1:5" x14ac:dyDescent="0.3">
      <c r="A445" s="345" t="s">
        <v>1436</v>
      </c>
      <c r="B445" s="346">
        <v>7.8188912425226399E-4</v>
      </c>
      <c r="C445" s="346">
        <v>7.8152462841613295E-4</v>
      </c>
      <c r="D445" s="346">
        <v>-7.4987100047440496E-4</v>
      </c>
      <c r="E445" s="345">
        <v>2.31364924897893E-3</v>
      </c>
    </row>
    <row r="446" spans="1:5" x14ac:dyDescent="0.3">
      <c r="A446" s="345" t="s">
        <v>1437</v>
      </c>
      <c r="B446" s="346">
        <v>6.7220350460438E-4</v>
      </c>
      <c r="C446" s="346">
        <v>5.5202784075058695E-4</v>
      </c>
      <c r="D446" s="346">
        <v>-4.0975118173018198E-4</v>
      </c>
      <c r="E446" s="345">
        <v>1.75415819093894E-3</v>
      </c>
    </row>
    <row r="447" spans="1:5" x14ac:dyDescent="0.3">
      <c r="A447" s="345" t="s">
        <v>1438</v>
      </c>
      <c r="B447" s="346">
        <v>4.58061189464437E-5</v>
      </c>
      <c r="C447" s="346">
        <v>4.5818493386076902E-5</v>
      </c>
      <c r="D447" s="346">
        <v>-4.3996477916153697E-5</v>
      </c>
      <c r="E447" s="346">
        <v>1.3560871580904101E-4</v>
      </c>
    </row>
    <row r="448" spans="1:5" x14ac:dyDescent="0.3">
      <c r="A448" s="345" t="s">
        <v>1439</v>
      </c>
      <c r="B448" s="346">
        <v>9.4525971970070693E-5</v>
      </c>
      <c r="C448" s="346">
        <v>9.4546902789229399E-5</v>
      </c>
      <c r="D448" s="346">
        <v>-9.0782552346628599E-5</v>
      </c>
      <c r="E448" s="346">
        <v>2.7983449628677E-4</v>
      </c>
    </row>
    <row r="449" spans="1:5" x14ac:dyDescent="0.3">
      <c r="A449" s="345" t="s">
        <v>1440</v>
      </c>
      <c r="B449" s="345">
        <v>1.0382451465507101E-3</v>
      </c>
      <c r="C449" s="346">
        <v>6.3997647746021904E-4</v>
      </c>
      <c r="D449" s="346">
        <v>-2.16085700224127E-4</v>
      </c>
      <c r="E449" s="345">
        <v>2.2925759933255501E-3</v>
      </c>
    </row>
    <row r="450" spans="1:5" x14ac:dyDescent="0.3">
      <c r="A450" s="345" t="s">
        <v>1441</v>
      </c>
      <c r="B450" s="346">
        <v>1.13793318099477E-4</v>
      </c>
      <c r="C450" s="346">
        <v>1.13816322747223E-4</v>
      </c>
      <c r="D450" s="346">
        <v>-1.09282575337867E-4</v>
      </c>
      <c r="E450" s="346">
        <v>3.3686921153682202E-4</v>
      </c>
    </row>
    <row r="451" spans="1:5" x14ac:dyDescent="0.3">
      <c r="A451" s="345" t="s">
        <v>1442</v>
      </c>
      <c r="B451" s="346">
        <v>8.5374134532270103E-5</v>
      </c>
      <c r="C451" s="346">
        <v>8.5393820196681799E-5</v>
      </c>
      <c r="D451" s="346">
        <v>-8.1994677555515195E-5</v>
      </c>
      <c r="E451" s="346">
        <v>2.5274294662005499E-4</v>
      </c>
    </row>
    <row r="452" spans="1:5" x14ac:dyDescent="0.3">
      <c r="A452" s="345" t="s">
        <v>1443</v>
      </c>
      <c r="B452" s="346">
        <v>6.5428268892825904E-5</v>
      </c>
      <c r="C452" s="346">
        <v>6.5444660421390202E-5</v>
      </c>
      <c r="D452" s="346">
        <v>-6.2840908513552707E-5</v>
      </c>
      <c r="E452" s="346">
        <v>1.93697446299204E-4</v>
      </c>
    </row>
    <row r="453" spans="1:5" x14ac:dyDescent="0.3">
      <c r="A453" s="345" t="s">
        <v>1444</v>
      </c>
      <c r="B453" s="346">
        <v>6.3927282030392101E-4</v>
      </c>
      <c r="C453" s="346">
        <v>5.7883076270628497E-4</v>
      </c>
      <c r="D453" s="346">
        <v>-4.9521462774424797E-4</v>
      </c>
      <c r="E453" s="345">
        <v>1.77376026835209E-3</v>
      </c>
    </row>
    <row r="454" spans="1:5" x14ac:dyDescent="0.3">
      <c r="A454" s="345" t="s">
        <v>1445</v>
      </c>
      <c r="B454" s="345">
        <v>6.3133617047261698E-2</v>
      </c>
      <c r="C454" s="345">
        <v>4.9438063377887902E-3</v>
      </c>
      <c r="D454" s="345">
        <v>5.3443934678654798E-2</v>
      </c>
      <c r="E454" s="345">
        <v>7.28232994158685E-2</v>
      </c>
    </row>
    <row r="455" spans="1:5" x14ac:dyDescent="0.3">
      <c r="A455" s="345" t="s">
        <v>1446</v>
      </c>
      <c r="B455" s="345">
        <v>3.3313470984264702E-2</v>
      </c>
      <c r="C455" s="345">
        <v>3.7698514357812E-3</v>
      </c>
      <c r="D455" s="345">
        <v>2.5924697943066899E-2</v>
      </c>
      <c r="E455" s="345">
        <v>4.0702244025462499E-2</v>
      </c>
    </row>
    <row r="456" spans="1:5" x14ac:dyDescent="0.3">
      <c r="A456" s="345" t="s">
        <v>1447</v>
      </c>
      <c r="B456" s="345">
        <v>1.0127225231947401E-2</v>
      </c>
      <c r="C456" s="345">
        <v>1.91929183249384E-3</v>
      </c>
      <c r="D456" s="345">
        <v>6.3654823644376498E-3</v>
      </c>
      <c r="E456" s="345">
        <v>1.3888968099457199E-2</v>
      </c>
    </row>
    <row r="457" spans="1:5" x14ac:dyDescent="0.3">
      <c r="A457" s="345" t="s">
        <v>1448</v>
      </c>
      <c r="B457" s="346">
        <v>7.4419747351741499E-4</v>
      </c>
      <c r="C457" s="346">
        <v>5.2412818101592003E-4</v>
      </c>
      <c r="D457" s="346">
        <v>-2.8307488455627802E-4</v>
      </c>
      <c r="E457" s="345">
        <v>1.7714698315911099E-3</v>
      </c>
    </row>
    <row r="458" spans="1:5" x14ac:dyDescent="0.3">
      <c r="A458" s="345" t="s">
        <v>1449</v>
      </c>
      <c r="B458" s="346">
        <v>4.1802318395115401E-4</v>
      </c>
      <c r="C458" s="346">
        <v>2.1472175826829699E-4</v>
      </c>
      <c r="D458" s="346">
        <v>-2.82372895182478E-6</v>
      </c>
      <c r="E458" s="346">
        <v>8.3887009685413303E-4</v>
      </c>
    </row>
    <row r="459" spans="1:5" x14ac:dyDescent="0.3">
      <c r="A459" s="345" t="s">
        <v>1450</v>
      </c>
      <c r="B459" s="346">
        <v>4.76025015539796E-4</v>
      </c>
      <c r="C459" s="346">
        <v>4.7594878286926103E-4</v>
      </c>
      <c r="D459" s="346">
        <v>-4.5681745736962897E-4</v>
      </c>
      <c r="E459" s="345">
        <v>1.4088674884492199E-3</v>
      </c>
    </row>
    <row r="460" spans="1:5" x14ac:dyDescent="0.3">
      <c r="A460" s="345" t="s">
        <v>1451</v>
      </c>
      <c r="B460" s="345">
        <v>1.1178932246372899E-3</v>
      </c>
      <c r="C460" s="346">
        <v>7.8970912178601398E-4</v>
      </c>
      <c r="D460" s="346">
        <v>-4.2990821232604998E-4</v>
      </c>
      <c r="E460" s="345">
        <v>2.6656946616006299E-3</v>
      </c>
    </row>
    <row r="461" spans="1:5" x14ac:dyDescent="0.3">
      <c r="A461" s="345" t="s">
        <v>1452</v>
      </c>
      <c r="B461" s="345">
        <v>1.07188741094512E-3</v>
      </c>
      <c r="C461" s="346">
        <v>7.0925755179228496E-4</v>
      </c>
      <c r="D461" s="346">
        <v>-3.1823184633080203E-4</v>
      </c>
      <c r="E461" s="345">
        <v>2.4620066682210502E-3</v>
      </c>
    </row>
    <row r="462" spans="1:5" x14ac:dyDescent="0.3">
      <c r="A462" s="345" t="s">
        <v>1453</v>
      </c>
      <c r="B462" s="345">
        <v>2.72532743270617E-3</v>
      </c>
      <c r="C462" s="346">
        <v>9.4450634757386499E-4</v>
      </c>
      <c r="D462" s="346">
        <v>8.7412900829192896E-4</v>
      </c>
      <c r="E462" s="345">
        <v>4.5765258571204203E-3</v>
      </c>
    </row>
    <row r="463" spans="1:5" x14ac:dyDescent="0.3">
      <c r="A463" s="345" t="s">
        <v>1454</v>
      </c>
      <c r="B463" s="345">
        <v>1.12976753640793E-2</v>
      </c>
      <c r="C463" s="345">
        <v>2.2188773541861901E-3</v>
      </c>
      <c r="D463" s="345">
        <v>6.9487556637628598E-3</v>
      </c>
      <c r="E463" s="345">
        <v>1.56465950643957E-2</v>
      </c>
    </row>
    <row r="464" spans="1:5" x14ac:dyDescent="0.3">
      <c r="A464" s="345" t="s">
        <v>1455</v>
      </c>
      <c r="B464" s="345">
        <v>9.66612718827696E-3</v>
      </c>
      <c r="C464" s="345">
        <v>2.04969787045904E-3</v>
      </c>
      <c r="D464" s="345">
        <v>5.6487931829887804E-3</v>
      </c>
      <c r="E464" s="345">
        <v>1.3683461193565101E-2</v>
      </c>
    </row>
    <row r="465" spans="1:5" x14ac:dyDescent="0.3">
      <c r="A465" s="345" t="s">
        <v>1456</v>
      </c>
      <c r="B465" s="346">
        <v>6.1291849269325897E-4</v>
      </c>
      <c r="C465" s="346">
        <v>5.2003699205993798E-4</v>
      </c>
      <c r="D465" s="346">
        <v>-4.0633528237276099E-4</v>
      </c>
      <c r="E465" s="345">
        <v>1.6321722677592799E-3</v>
      </c>
    </row>
    <row r="466" spans="1:5" x14ac:dyDescent="0.3">
      <c r="A466" s="345" t="s">
        <v>1457</v>
      </c>
      <c r="B466" s="346">
        <v>5.0314538468279905E-4</v>
      </c>
      <c r="C466" s="346">
        <v>5.0305115789810596E-4</v>
      </c>
      <c r="D466" s="346">
        <v>-4.8281676717866002E-4</v>
      </c>
      <c r="E466" s="345">
        <v>1.4891075365442499E-3</v>
      </c>
    </row>
    <row r="467" spans="1:5" x14ac:dyDescent="0.3">
      <c r="A467" s="345" t="s">
        <v>1458</v>
      </c>
      <c r="B467" s="345">
        <v>1.0374513210174099E-3</v>
      </c>
      <c r="C467" s="346">
        <v>3.7019016836445801E-4</v>
      </c>
      <c r="D467" s="346">
        <v>3.11891923592259E-4</v>
      </c>
      <c r="E467" s="345">
        <v>1.7630107184425699E-3</v>
      </c>
    </row>
    <row r="468" spans="1:5" x14ac:dyDescent="0.3">
      <c r="A468" s="345" t="s">
        <v>1459</v>
      </c>
      <c r="B468" s="346">
        <v>3.8650460177677497E-4</v>
      </c>
      <c r="C468" s="346">
        <v>3.8647731714848698E-4</v>
      </c>
      <c r="D468" s="346">
        <v>-3.70977020675922E-4</v>
      </c>
      <c r="E468" s="345">
        <v>1.1439862242294699E-3</v>
      </c>
    </row>
    <row r="469" spans="1:5" x14ac:dyDescent="0.3">
      <c r="A469" s="345" t="s">
        <v>1460</v>
      </c>
      <c r="B469" s="346">
        <v>1.10589908411209E-4</v>
      </c>
      <c r="C469" s="346">
        <v>1.10612619724926E-4</v>
      </c>
      <c r="D469" s="346">
        <v>-1.0620684248527101E-4</v>
      </c>
      <c r="E469" s="346">
        <v>3.27386659307689E-4</v>
      </c>
    </row>
    <row r="470" spans="1:5" x14ac:dyDescent="0.3">
      <c r="A470" s="345" t="s">
        <v>1461</v>
      </c>
      <c r="B470" s="346">
        <v>2.0108907971770401E-4</v>
      </c>
      <c r="C470" s="346">
        <v>2.0111217681499999E-4</v>
      </c>
      <c r="D470" s="346">
        <v>-1.9308354369214801E-4</v>
      </c>
      <c r="E470" s="346">
        <v>5.9526170312755599E-4</v>
      </c>
    </row>
    <row r="471" spans="1:5" x14ac:dyDescent="0.3">
      <c r="A471" s="345" t="s">
        <v>1462</v>
      </c>
      <c r="B471" s="345">
        <v>1.1769940690347801E-3</v>
      </c>
      <c r="C471" s="346">
        <v>7.1494607787013498E-4</v>
      </c>
      <c r="D471" s="346">
        <v>-2.2427449447884801E-4</v>
      </c>
      <c r="E471" s="345">
        <v>2.5782626325484099E-3</v>
      </c>
    </row>
    <row r="472" spans="1:5" x14ac:dyDescent="0.3">
      <c r="A472" s="345" t="s">
        <v>1463</v>
      </c>
      <c r="B472" s="346">
        <v>4.8331587398785898E-4</v>
      </c>
      <c r="C472" s="346">
        <v>4.8323494856707301E-4</v>
      </c>
      <c r="D472" s="346">
        <v>-4.6380722127466997E-4</v>
      </c>
      <c r="E472" s="345">
        <v>1.4304389692503801E-3</v>
      </c>
    </row>
    <row r="473" spans="1:5" x14ac:dyDescent="0.3">
      <c r="A473" s="345" t="s">
        <v>1464</v>
      </c>
      <c r="B473" s="346">
        <v>5.5730051786795701E-4</v>
      </c>
      <c r="C473" s="346">
        <v>2.8244344774604798E-4</v>
      </c>
      <c r="D473" s="346">
        <v>3.7215326163813698E-6</v>
      </c>
      <c r="E473" s="345">
        <v>1.1108795031195299E-3</v>
      </c>
    </row>
    <row r="474" spans="1:5" x14ac:dyDescent="0.3">
      <c r="A474" s="345" t="s">
        <v>1465</v>
      </c>
      <c r="B474" s="345">
        <v>1.7811695553351201E-3</v>
      </c>
      <c r="C474" s="346">
        <v>8.6929887137726604E-4</v>
      </c>
      <c r="D474" s="346">
        <v>7.7375075634366294E-5</v>
      </c>
      <c r="E474" s="345">
        <v>3.4849640350358801E-3</v>
      </c>
    </row>
    <row r="475" spans="1:5" x14ac:dyDescent="0.3">
      <c r="A475" s="345" t="s">
        <v>1466</v>
      </c>
      <c r="B475" s="346">
        <v>1.5527056389378301E-4</v>
      </c>
      <c r="C475" s="346">
        <v>1.10429451097682E-4</v>
      </c>
      <c r="D475" s="346">
        <v>-6.1167183090200802E-5</v>
      </c>
      <c r="E475" s="346">
        <v>3.7170831087776803E-4</v>
      </c>
    </row>
    <row r="476" spans="1:5" x14ac:dyDescent="0.3">
      <c r="A476" s="345" t="s">
        <v>1467</v>
      </c>
      <c r="B476" s="346">
        <v>1.96959865968573E-4</v>
      </c>
      <c r="C476" s="346">
        <v>1.96983302162299E-4</v>
      </c>
      <c r="D476" s="346">
        <v>-1.89120311825303E-4</v>
      </c>
      <c r="E476" s="346">
        <v>5.8304004376244999E-4</v>
      </c>
    </row>
    <row r="477" spans="1:5" x14ac:dyDescent="0.3">
      <c r="A477" s="345" t="s">
        <v>1468</v>
      </c>
      <c r="B477" s="346">
        <v>4.52636641286133E-4</v>
      </c>
      <c r="C477" s="346">
        <v>2.8873683038954E-4</v>
      </c>
      <c r="D477" s="346">
        <v>-1.13277147287615E-4</v>
      </c>
      <c r="E477" s="345">
        <v>1.0185504298598799E-3</v>
      </c>
    </row>
    <row r="478" spans="1:5" x14ac:dyDescent="0.3">
      <c r="A478" s="345" t="s">
        <v>1469</v>
      </c>
      <c r="B478" s="346">
        <v>5.7989449016549701E-5</v>
      </c>
      <c r="C478" s="346">
        <v>5.8004408282945202E-5</v>
      </c>
      <c r="D478" s="346">
        <v>-5.5697102162579698E-5</v>
      </c>
      <c r="E478" s="346">
        <v>1.71676000195679E-4</v>
      </c>
    </row>
    <row r="479" spans="1:5" x14ac:dyDescent="0.3">
      <c r="A479" s="345" t="s">
        <v>1470</v>
      </c>
      <c r="B479" s="345">
        <v>8.6209837230151604E-3</v>
      </c>
      <c r="C479" s="345">
        <v>1.8712961110103001E-3</v>
      </c>
      <c r="D479" s="345">
        <v>4.95331074102511E-3</v>
      </c>
      <c r="E479" s="345">
        <v>1.22886567050052E-2</v>
      </c>
    </row>
    <row r="480" spans="1:5" x14ac:dyDescent="0.3">
      <c r="A480" s="345" t="s">
        <v>1471</v>
      </c>
      <c r="B480" s="346">
        <v>1.21805087117837E-4</v>
      </c>
      <c r="C480" s="346">
        <v>1.21828735536895E-4</v>
      </c>
      <c r="D480" s="346">
        <v>-1.16974846816532E-4</v>
      </c>
      <c r="E480" s="346">
        <v>3.6058502105220698E-4</v>
      </c>
    </row>
    <row r="481" spans="1:5" x14ac:dyDescent="0.3">
      <c r="A481" s="345" t="s">
        <v>1472</v>
      </c>
      <c r="B481" s="345">
        <v>4.1449713181022103E-3</v>
      </c>
      <c r="C481" s="345">
        <v>1.2595814134485101E-3</v>
      </c>
      <c r="D481" s="345">
        <v>1.67623711214707E-3</v>
      </c>
      <c r="E481" s="345">
        <v>6.6137055240573497E-3</v>
      </c>
    </row>
    <row r="482" spans="1:5" x14ac:dyDescent="0.3">
      <c r="A482" s="345" t="s">
        <v>1473</v>
      </c>
      <c r="B482" s="346">
        <v>1.2642675908298401E-4</v>
      </c>
      <c r="C482" s="346">
        <v>1.1836695933234001E-4</v>
      </c>
      <c r="D482" s="346">
        <v>-1.05568218167919E-4</v>
      </c>
      <c r="E482" s="346">
        <v>3.5842173633388898E-4</v>
      </c>
    </row>
    <row r="483" spans="1:5" x14ac:dyDescent="0.3">
      <c r="A483" s="345" t="s">
        <v>1474</v>
      </c>
      <c r="B483" s="346">
        <v>6.5202365000630003E-4</v>
      </c>
      <c r="C483" s="346">
        <v>6.5180442247225799E-4</v>
      </c>
      <c r="D483" s="346">
        <v>-6.2548954300325501E-4</v>
      </c>
      <c r="E483" s="345">
        <v>1.92953684301585E-3</v>
      </c>
    </row>
    <row r="484" spans="1:5" x14ac:dyDescent="0.3">
      <c r="A484" s="345" t="s">
        <v>1475</v>
      </c>
      <c r="B484" s="346">
        <v>3.7790289891805702E-4</v>
      </c>
      <c r="C484" s="346">
        <v>3.7787947307063298E-4</v>
      </c>
      <c r="D484" s="346">
        <v>-3.62727258797357E-4</v>
      </c>
      <c r="E484" s="345">
        <v>1.1185330566334699E-3</v>
      </c>
    </row>
    <row r="485" spans="1:5" x14ac:dyDescent="0.3">
      <c r="A485" s="345" t="s">
        <v>1476</v>
      </c>
      <c r="B485" s="346">
        <v>1.15823820938584E-4</v>
      </c>
      <c r="C485" s="346">
        <v>1.15847000889759E-4</v>
      </c>
      <c r="D485" s="346">
        <v>-1.11232128522322E-4</v>
      </c>
      <c r="E485" s="346">
        <v>3.4287977039949201E-4</v>
      </c>
    </row>
    <row r="486" spans="1:5" x14ac:dyDescent="0.3">
      <c r="A486" s="345" t="s">
        <v>1477</v>
      </c>
      <c r="B486" s="346">
        <v>4.7304373312234699E-4</v>
      </c>
      <c r="C486" s="346">
        <v>4.7296938870648698E-4</v>
      </c>
      <c r="D486" s="346">
        <v>-4.5395923453229201E-4</v>
      </c>
      <c r="E486" s="345">
        <v>1.4000467007769799E-3</v>
      </c>
    </row>
    <row r="487" spans="1:5" x14ac:dyDescent="0.3">
      <c r="A487" s="345" t="s">
        <v>1478</v>
      </c>
      <c r="B487" s="346">
        <v>2.2611414431506101E-4</v>
      </c>
      <c r="C487" s="346">
        <v>1.6081765899807101E-4</v>
      </c>
      <c r="D487" s="346">
        <v>-8.9082675399201097E-5</v>
      </c>
      <c r="E487" s="346">
        <v>5.4131096402932396E-4</v>
      </c>
    </row>
    <row r="488" spans="1:5" x14ac:dyDescent="0.3">
      <c r="A488" s="345" t="s">
        <v>1479</v>
      </c>
      <c r="B488" s="346">
        <v>6.8966933501787397E-4</v>
      </c>
      <c r="C488" s="346">
        <v>6.8941147184805305E-4</v>
      </c>
      <c r="D488" s="346">
        <v>-6.6155232033305905E-4</v>
      </c>
      <c r="E488" s="345">
        <v>2.0408909903688001E-3</v>
      </c>
    </row>
    <row r="489" spans="1:5" x14ac:dyDescent="0.3">
      <c r="A489" s="345" t="s">
        <v>1480</v>
      </c>
      <c r="B489" s="346">
        <v>3.51594172243377E-4</v>
      </c>
      <c r="C489" s="346">
        <v>2.0274551009961801E-4</v>
      </c>
      <c r="D489" s="346">
        <v>-4.5779725579076398E-5</v>
      </c>
      <c r="E489" s="346">
        <v>7.4896807006583099E-4</v>
      </c>
    </row>
    <row r="490" spans="1:5" x14ac:dyDescent="0.3">
      <c r="A490" s="345" t="s">
        <v>1481</v>
      </c>
      <c r="B490" s="346">
        <v>1.5671414880407699E-4</v>
      </c>
      <c r="C490" s="346">
        <v>1.11448319153907E-4</v>
      </c>
      <c r="D490" s="346">
        <v>-6.1720542875107402E-5</v>
      </c>
      <c r="E490" s="346">
        <v>3.7514884048326101E-4</v>
      </c>
    </row>
    <row r="491" spans="1:5" x14ac:dyDescent="0.3">
      <c r="A491" s="345" t="s">
        <v>1482</v>
      </c>
      <c r="B491" s="345">
        <v>1.00936333023089E-3</v>
      </c>
      <c r="C491" s="346">
        <v>5.93865674306062E-4</v>
      </c>
      <c r="D491" s="346">
        <v>-1.54592003063585E-4</v>
      </c>
      <c r="E491" s="345">
        <v>2.1733186635253601E-3</v>
      </c>
    </row>
    <row r="492" spans="1:5" x14ac:dyDescent="0.3">
      <c r="A492" s="345" t="s">
        <v>1483</v>
      </c>
      <c r="B492" s="346">
        <v>6.8253033579441906E-5</v>
      </c>
      <c r="C492" s="346">
        <v>6.8269939992701698E-5</v>
      </c>
      <c r="D492" s="346">
        <v>-6.5553590032964098E-5</v>
      </c>
      <c r="E492" s="346">
        <v>2.0205965719184799E-4</v>
      </c>
    </row>
    <row r="493" spans="1:5" x14ac:dyDescent="0.3">
      <c r="A493" s="345" t="s">
        <v>1484</v>
      </c>
      <c r="B493" s="346">
        <v>8.4385467565149005E-5</v>
      </c>
      <c r="C493" s="346">
        <v>8.4405008690309895E-5</v>
      </c>
      <c r="D493" s="346">
        <v>-8.10453095826486E-5</v>
      </c>
      <c r="E493" s="346">
        <v>2.4981624471294601E-4</v>
      </c>
    </row>
    <row r="494" spans="1:5" x14ac:dyDescent="0.3">
      <c r="A494" s="345" t="s">
        <v>1485</v>
      </c>
      <c r="B494" s="346">
        <v>5.7126782525318998E-4</v>
      </c>
      <c r="C494" s="346">
        <v>5.7112190723780296E-4</v>
      </c>
      <c r="D494" s="346">
        <v>-5.4811054371472795E-4</v>
      </c>
      <c r="E494" s="345">
        <v>1.69064619422111E-3</v>
      </c>
    </row>
    <row r="495" spans="1:5" x14ac:dyDescent="0.3">
      <c r="A495" s="345" t="s">
        <v>1486</v>
      </c>
      <c r="B495" s="346">
        <v>3.8563355535989601E-4</v>
      </c>
      <c r="C495" s="346">
        <v>2.5550269415641199E-4</v>
      </c>
      <c r="D495" s="346">
        <v>-1.15142523139624E-4</v>
      </c>
      <c r="E495" s="346">
        <v>8.8640963385941602E-4</v>
      </c>
    </row>
    <row r="496" spans="1:5" x14ac:dyDescent="0.3">
      <c r="A496" s="345" t="s">
        <v>1487</v>
      </c>
      <c r="B496" s="345">
        <v>3.48927595403309E-2</v>
      </c>
      <c r="C496" s="345">
        <v>3.4124762230811202E-3</v>
      </c>
      <c r="D496" s="345">
        <v>2.82044290449926E-2</v>
      </c>
      <c r="E496" s="345">
        <v>4.1581090035669198E-2</v>
      </c>
    </row>
    <row r="497" spans="1:5" x14ac:dyDescent="0.3">
      <c r="A497" s="345" t="s">
        <v>1488</v>
      </c>
      <c r="B497" s="346">
        <v>3.0621330818488701E-4</v>
      </c>
      <c r="C497" s="346">
        <v>2.2693029912148E-4</v>
      </c>
      <c r="D497" s="346">
        <v>-1.3856190509411599E-4</v>
      </c>
      <c r="E497" s="346">
        <v>7.5098852146389102E-4</v>
      </c>
    </row>
    <row r="498" spans="1:5" x14ac:dyDescent="0.3">
      <c r="A498" s="345" t="s">
        <v>1489</v>
      </c>
      <c r="B498" s="346">
        <v>5.7691511962054502E-4</v>
      </c>
      <c r="C498" s="346">
        <v>5.7676449953849196E-4</v>
      </c>
      <c r="D498" s="346">
        <v>-5.5352252703616696E-4</v>
      </c>
      <c r="E498" s="345">
        <v>1.7073527662772501E-3</v>
      </c>
    </row>
    <row r="499" spans="1:5" x14ac:dyDescent="0.3">
      <c r="A499" s="345" t="s">
        <v>1490</v>
      </c>
      <c r="B499" s="346">
        <v>8.2381543792917902E-4</v>
      </c>
      <c r="C499" s="346">
        <v>6.3880609648814301E-4</v>
      </c>
      <c r="D499" s="346">
        <v>-4.2822150429219899E-4</v>
      </c>
      <c r="E499" s="345">
        <v>2.0758523801505499E-3</v>
      </c>
    </row>
    <row r="500" spans="1:5" x14ac:dyDescent="0.3">
      <c r="A500" s="345" t="s">
        <v>1491</v>
      </c>
      <c r="B500" s="346">
        <v>8.34111396417559E-5</v>
      </c>
      <c r="C500" s="346">
        <v>8.3430536411307793E-5</v>
      </c>
      <c r="D500" s="346">
        <v>-8.0109706935264994E-5</v>
      </c>
      <c r="E500" s="346">
        <v>2.4693198621877601E-4</v>
      </c>
    </row>
    <row r="501" spans="1:5" x14ac:dyDescent="0.3">
      <c r="A501" s="345" t="s">
        <v>1492</v>
      </c>
      <c r="B501" s="345">
        <v>2.9962703873782699</v>
      </c>
      <c r="C501" s="345">
        <v>4.3341683717650403E-2</v>
      </c>
      <c r="D501" s="345">
        <v>2.91132224826235</v>
      </c>
      <c r="E501" s="345">
        <v>3.0812185264941898</v>
      </c>
    </row>
    <row r="502" spans="1:5" x14ac:dyDescent="0.3">
      <c r="A502" s="345" t="s">
        <v>1493</v>
      </c>
      <c r="B502" s="345">
        <v>2.9671329510948001</v>
      </c>
      <c r="C502" s="345">
        <v>4.4285535487351903E-2</v>
      </c>
      <c r="D502" s="345">
        <v>2.8803348965035198</v>
      </c>
      <c r="E502" s="345">
        <v>3.05393100568608</v>
      </c>
    </row>
    <row r="503" spans="1:5" x14ac:dyDescent="0.3">
      <c r="A503" s="345" t="s">
        <v>1494</v>
      </c>
      <c r="B503" s="345">
        <v>3.0223881105118799</v>
      </c>
      <c r="C503" s="345">
        <v>4.3889062200993798E-2</v>
      </c>
      <c r="D503" s="345">
        <v>2.9363671292826998</v>
      </c>
      <c r="E503" s="345">
        <v>3.1084090917410698</v>
      </c>
    </row>
    <row r="504" spans="1:5" x14ac:dyDescent="0.3">
      <c r="A504" s="345" t="s">
        <v>1495</v>
      </c>
      <c r="B504" s="345">
        <v>2.9698136701689402</v>
      </c>
      <c r="C504" s="345">
        <v>4.4649214899648203E-2</v>
      </c>
      <c r="D504" s="345">
        <v>2.8823028170276399</v>
      </c>
      <c r="E504" s="345">
        <v>3.05732452331024</v>
      </c>
    </row>
    <row r="505" spans="1:5" x14ac:dyDescent="0.3">
      <c r="A505" s="345" t="s">
        <v>1496</v>
      </c>
      <c r="B505" s="345">
        <v>3.0443948808460899</v>
      </c>
      <c r="C505" s="345">
        <v>4.5114000713450203E-2</v>
      </c>
      <c r="D505" s="345">
        <v>2.9559730642492199</v>
      </c>
      <c r="E505" s="345">
        <v>3.1328166974429701</v>
      </c>
    </row>
    <row r="506" spans="1:5" x14ac:dyDescent="0.3">
      <c r="A506" s="345" t="s">
        <v>1497</v>
      </c>
      <c r="B506" s="345">
        <v>6</v>
      </c>
      <c r="C506" s="345">
        <v>0</v>
      </c>
      <c r="D506" s="345">
        <v>6</v>
      </c>
      <c r="E506" s="345">
        <v>6</v>
      </c>
    </row>
    <row r="507" spans="1:5" x14ac:dyDescent="0.3">
      <c r="A507" s="345" t="s">
        <v>1498</v>
      </c>
      <c r="B507" s="345">
        <v>0.56159819056575899</v>
      </c>
      <c r="C507" s="345">
        <v>1.31024772352289E-2</v>
      </c>
      <c r="D507" s="345">
        <v>0.53591780707645398</v>
      </c>
      <c r="E507" s="345">
        <v>0.58727857405506401</v>
      </c>
    </row>
    <row r="508" spans="1:5" x14ac:dyDescent="0.3">
      <c r="A508" s="345" t="s">
        <v>1499</v>
      </c>
      <c r="B508" s="345">
        <v>0.406996931680908</v>
      </c>
      <c r="C508" s="345">
        <v>1.2908351181102101E-2</v>
      </c>
      <c r="D508" s="345">
        <v>0.38169702826615298</v>
      </c>
      <c r="E508" s="345">
        <v>0.43229683509566402</v>
      </c>
    </row>
    <row r="509" spans="1:5" x14ac:dyDescent="0.3">
      <c r="A509" s="345" t="s">
        <v>1500</v>
      </c>
      <c r="B509" s="345">
        <v>0.71764010078169405</v>
      </c>
      <c r="C509" s="345">
        <v>1.2106704021398801E-2</v>
      </c>
      <c r="D509" s="345">
        <v>0.69391139692826598</v>
      </c>
      <c r="E509" s="345">
        <v>0.741368804635122</v>
      </c>
    </row>
    <row r="510" spans="1:5" x14ac:dyDescent="0.3">
      <c r="A510" s="345" t="s">
        <v>1501</v>
      </c>
      <c r="B510" s="345">
        <v>0.53371948256005197</v>
      </c>
      <c r="C510" s="345">
        <v>1.3141404507896101E-2</v>
      </c>
      <c r="D510" s="345">
        <v>0.50796280301830399</v>
      </c>
      <c r="E510" s="345">
        <v>0.55947616210180096</v>
      </c>
    </row>
    <row r="511" spans="1:5" x14ac:dyDescent="0.3">
      <c r="A511" s="345" t="s">
        <v>1502</v>
      </c>
      <c r="B511" s="345">
        <v>0.572988969684043</v>
      </c>
      <c r="C511" s="345">
        <v>1.30538422485775E-2</v>
      </c>
      <c r="D511" s="345">
        <v>0.54740390901696301</v>
      </c>
      <c r="E511" s="345">
        <v>0.598574030351122</v>
      </c>
    </row>
    <row r="512" spans="1:5" x14ac:dyDescent="0.3">
      <c r="A512" s="345" t="s">
        <v>1503</v>
      </c>
      <c r="B512" s="345">
        <v>8.3444052525070894E-2</v>
      </c>
      <c r="C512" s="345">
        <v>7.3509447262795503E-3</v>
      </c>
      <c r="D512" s="345">
        <v>6.9036465609218403E-2</v>
      </c>
      <c r="E512" s="345">
        <v>9.7851639440923496E-2</v>
      </c>
    </row>
    <row r="513" spans="1:5" x14ac:dyDescent="0.3">
      <c r="A513" s="345" t="s">
        <v>1504</v>
      </c>
      <c r="B513" s="345">
        <v>0.40800377352912098</v>
      </c>
      <c r="C513" s="345">
        <v>9.8855133764347396E-3</v>
      </c>
      <c r="D513" s="345">
        <v>0.38862852334261999</v>
      </c>
      <c r="E513" s="345">
        <v>0.42737902371562198</v>
      </c>
    </row>
    <row r="514" spans="1:5" x14ac:dyDescent="0.3">
      <c r="A514" s="345" t="s">
        <v>1505</v>
      </c>
      <c r="B514" s="345">
        <v>2.29324151309834E-3</v>
      </c>
      <c r="C514" s="345">
        <v>1.1971104998320301E-3</v>
      </c>
      <c r="D514" s="346">
        <v>-5.3051952087183897E-5</v>
      </c>
      <c r="E514" s="345">
        <v>4.6395349782838704E-3</v>
      </c>
    </row>
    <row r="515" spans="1:5" x14ac:dyDescent="0.3">
      <c r="A515" s="345" t="s">
        <v>1506</v>
      </c>
      <c r="B515" s="345">
        <v>2.27093926814055E-2</v>
      </c>
      <c r="C515" s="345">
        <v>3.2095485778674501E-3</v>
      </c>
      <c r="D515" s="345">
        <v>1.6418793062153499E-2</v>
      </c>
      <c r="E515" s="345">
        <v>2.89999923006574E-2</v>
      </c>
    </row>
    <row r="516" spans="1:5" x14ac:dyDescent="0.3">
      <c r="A516" s="345" t="s">
        <v>1507</v>
      </c>
      <c r="B516" s="345">
        <v>1.0721698968385099E-3</v>
      </c>
      <c r="C516" s="346">
        <v>5.4357709353364595E-4</v>
      </c>
      <c r="D516" s="346">
        <v>6.7783706916061299E-6</v>
      </c>
      <c r="E516" s="345">
        <v>2.1375614229854202E-3</v>
      </c>
    </row>
    <row r="517" spans="1:5" x14ac:dyDescent="0.3">
      <c r="A517" s="345" t="s">
        <v>1508</v>
      </c>
      <c r="B517" s="345">
        <v>1.8884189310619599E-3</v>
      </c>
      <c r="C517" s="346">
        <v>6.7401313345391903E-4</v>
      </c>
      <c r="D517" s="346">
        <v>5.6737746438529398E-4</v>
      </c>
      <c r="E517" s="345">
        <v>3.2094603977386301E-3</v>
      </c>
    </row>
    <row r="518" spans="1:5" x14ac:dyDescent="0.3">
      <c r="A518" s="345" t="s">
        <v>1509</v>
      </c>
      <c r="B518" s="346">
        <v>1.2262916811754901E-4</v>
      </c>
      <c r="C518" s="346">
        <v>1.18639072813543E-4</v>
      </c>
      <c r="D518" s="346">
        <v>-1.0989914175622E-4</v>
      </c>
      <c r="E518" s="346">
        <v>3.5515747799131899E-4</v>
      </c>
    </row>
    <row r="519" spans="1:5" x14ac:dyDescent="0.3">
      <c r="A519" s="345" t="s">
        <v>1510</v>
      </c>
      <c r="B519" s="345">
        <v>1.13306702118137E-3</v>
      </c>
      <c r="C519" s="346">
        <v>7.2242520376021005E-4</v>
      </c>
      <c r="D519" s="346">
        <v>-2.82860359712647E-4</v>
      </c>
      <c r="E519" s="345">
        <v>2.5489944020753901E-3</v>
      </c>
    </row>
    <row r="520" spans="1:5" x14ac:dyDescent="0.3">
      <c r="A520" s="345" t="s">
        <v>1511</v>
      </c>
      <c r="B520" s="346">
        <v>1.19962176669585E-4</v>
      </c>
      <c r="C520" s="346">
        <v>1.19985688374535E-4</v>
      </c>
      <c r="D520" s="346">
        <v>-1.1520545120475E-4</v>
      </c>
      <c r="E520" s="346">
        <v>3.5512980454392099E-4</v>
      </c>
    </row>
    <row r="521" spans="1:5" x14ac:dyDescent="0.3">
      <c r="A521" s="345" t="s">
        <v>1512</v>
      </c>
      <c r="B521" s="346">
        <v>1.3820248374302101E-4</v>
      </c>
      <c r="C521" s="346">
        <v>9.7762322407708499E-5</v>
      </c>
      <c r="D521" s="346">
        <v>-5.3408147221079797E-5</v>
      </c>
      <c r="E521" s="346">
        <v>3.2981311470712301E-4</v>
      </c>
    </row>
    <row r="522" spans="1:5" x14ac:dyDescent="0.3">
      <c r="A522" s="345" t="s">
        <v>1513</v>
      </c>
      <c r="B522" s="346">
        <v>9.5485904175170503E-4</v>
      </c>
      <c r="C522" s="346">
        <v>5.1265387399037396E-4</v>
      </c>
      <c r="D522" s="346">
        <v>-4.9924087804363103E-5</v>
      </c>
      <c r="E522" s="345">
        <v>1.9596421713077702E-3</v>
      </c>
    </row>
    <row r="523" spans="1:5" x14ac:dyDescent="0.3">
      <c r="A523" s="345" t="s">
        <v>1514</v>
      </c>
      <c r="B523" s="346">
        <v>8.0520563456790498E-5</v>
      </c>
      <c r="C523" s="346">
        <v>8.0539520788814602E-5</v>
      </c>
      <c r="D523" s="346">
        <v>-7.7333996621401006E-5</v>
      </c>
      <c r="E523" s="346">
        <v>2.38375123534982E-4</v>
      </c>
    </row>
    <row r="524" spans="1:5" x14ac:dyDescent="0.3">
      <c r="A524" s="345" t="s">
        <v>1515</v>
      </c>
      <c r="B524" s="346">
        <v>1.7780172882361501E-4</v>
      </c>
      <c r="C524" s="346">
        <v>1.05591176593691E-4</v>
      </c>
      <c r="D524" s="346">
        <v>-2.91531743852293E-5</v>
      </c>
      <c r="E524" s="346">
        <v>3.8475663203245999E-4</v>
      </c>
    </row>
    <row r="525" spans="1:5" x14ac:dyDescent="0.3">
      <c r="A525" s="345" t="s">
        <v>1516</v>
      </c>
      <c r="B525" s="346">
        <v>4.5566407834207402E-5</v>
      </c>
      <c r="C525" s="346">
        <v>4.5578728438610399E-5</v>
      </c>
      <c r="D525" s="346">
        <v>-4.37662583666004E-5</v>
      </c>
      <c r="E525" s="346">
        <v>1.34899074035015E-4</v>
      </c>
    </row>
    <row r="526" spans="1:5" x14ac:dyDescent="0.3">
      <c r="A526" s="345" t="s">
        <v>1517</v>
      </c>
      <c r="B526" s="346">
        <v>4.8482883832756999E-4</v>
      </c>
      <c r="C526" s="346">
        <v>4.8474692576123198E-4</v>
      </c>
      <c r="D526" s="346">
        <v>-4.6525767778095599E-4</v>
      </c>
      <c r="E526" s="345">
        <v>1.43491535443609E-3</v>
      </c>
    </row>
    <row r="527" spans="1:5" x14ac:dyDescent="0.3">
      <c r="A527" s="345" t="s">
        <v>1518</v>
      </c>
      <c r="B527" s="346">
        <v>1.4904878550079E-4</v>
      </c>
      <c r="C527" s="346">
        <v>1.49073662450736E-4</v>
      </c>
      <c r="D527" s="346">
        <v>-1.4313022394613301E-4</v>
      </c>
      <c r="E527" s="346">
        <v>4.41227794947715E-4</v>
      </c>
    </row>
    <row r="528" spans="1:5" x14ac:dyDescent="0.3">
      <c r="A528" s="345" t="s">
        <v>1519</v>
      </c>
      <c r="B528" s="346">
        <v>1.7049716750066601E-4</v>
      </c>
      <c r="C528" s="346">
        <v>1.7052196714396401E-4</v>
      </c>
      <c r="D528" s="346">
        <v>-1.63719746674425E-4</v>
      </c>
      <c r="E528" s="346">
        <v>5.0471408167575803E-4</v>
      </c>
    </row>
    <row r="529" spans="1:5" x14ac:dyDescent="0.3">
      <c r="A529" s="345" t="s">
        <v>1520</v>
      </c>
      <c r="B529" s="346">
        <v>1.9090685071511699E-4</v>
      </c>
      <c r="C529" s="346">
        <v>1.9093072234457599E-4</v>
      </c>
      <c r="D529" s="346">
        <v>-1.8331048862246801E-4</v>
      </c>
      <c r="E529" s="346">
        <v>5.6512419005270401E-4</v>
      </c>
    </row>
    <row r="530" spans="1:5" x14ac:dyDescent="0.3">
      <c r="A530" s="345" t="s">
        <v>1521</v>
      </c>
      <c r="B530" s="346">
        <v>1.8295794460301601E-4</v>
      </c>
      <c r="C530" s="346">
        <v>1.82982276731195E-4</v>
      </c>
      <c r="D530" s="346">
        <v>-1.75680727599268E-4</v>
      </c>
      <c r="E530" s="346">
        <v>5.4159661680530104E-4</v>
      </c>
    </row>
    <row r="531" spans="1:5" x14ac:dyDescent="0.3">
      <c r="A531" s="345" t="s">
        <v>1522</v>
      </c>
      <c r="B531" s="345">
        <v>5.8450181471405996E-3</v>
      </c>
      <c r="C531" s="345">
        <v>1.6010685306368001E-3</v>
      </c>
      <c r="D531" s="345">
        <v>2.70698149031199E-3</v>
      </c>
      <c r="E531" s="345">
        <v>8.9830548039691992E-3</v>
      </c>
    </row>
    <row r="532" spans="1:5" x14ac:dyDescent="0.3">
      <c r="A532" s="345" t="s">
        <v>1523</v>
      </c>
      <c r="B532" s="346">
        <v>6.4948868883773201E-4</v>
      </c>
      <c r="C532" s="346">
        <v>2.7766768543402502E-4</v>
      </c>
      <c r="D532" s="346">
        <v>1.0527002571644501E-4</v>
      </c>
      <c r="E532" s="345">
        <v>1.1937073519590099E-3</v>
      </c>
    </row>
    <row r="533" spans="1:5" x14ac:dyDescent="0.3">
      <c r="A533" s="345" t="s">
        <v>1524</v>
      </c>
      <c r="B533" s="346">
        <v>4.8561954570790097E-4</v>
      </c>
      <c r="C533" s="346">
        <v>4.85537115415589E-4</v>
      </c>
      <c r="D533" s="346">
        <v>-4.6601571366412098E-4</v>
      </c>
      <c r="E533" s="345">
        <v>1.4372548050799201E-3</v>
      </c>
    </row>
    <row r="534" spans="1:5" x14ac:dyDescent="0.3">
      <c r="A534" s="345" t="s">
        <v>1525</v>
      </c>
      <c r="B534" s="345">
        <v>1.87193599833837E-3</v>
      </c>
      <c r="C534" s="345">
        <v>1.14144220405329E-3</v>
      </c>
      <c r="D534" s="346">
        <v>-3.6524961204010799E-4</v>
      </c>
      <c r="E534" s="345">
        <v>4.1091216087168498E-3</v>
      </c>
    </row>
    <row r="535" spans="1:5" x14ac:dyDescent="0.3">
      <c r="A535" s="345" t="s">
        <v>1526</v>
      </c>
      <c r="B535" s="346">
        <v>1.2747031538776999E-4</v>
      </c>
      <c r="C535" s="346">
        <v>1.2749434153566999E-4</v>
      </c>
      <c r="D535" s="346">
        <v>-1.22414002254793E-4</v>
      </c>
      <c r="E535" s="346">
        <v>3.7735463303033398E-4</v>
      </c>
    </row>
    <row r="536" spans="1:5" x14ac:dyDescent="0.3">
      <c r="A536" s="345" t="s">
        <v>1527</v>
      </c>
      <c r="B536" s="346">
        <v>3.7856641292177001E-4</v>
      </c>
      <c r="C536" s="346">
        <v>2.36548871511037E-4</v>
      </c>
      <c r="D536" s="346">
        <v>-8.5060855823456294E-5</v>
      </c>
      <c r="E536" s="346">
        <v>8.42193681666998E-4</v>
      </c>
    </row>
    <row r="537" spans="1:5" x14ac:dyDescent="0.3">
      <c r="A537" s="345" t="s">
        <v>1528</v>
      </c>
      <c r="B537" s="345">
        <v>2.5020924720206999E-3</v>
      </c>
      <c r="C537" s="346">
        <v>9.0087393875942702E-4</v>
      </c>
      <c r="D537" s="346">
        <v>7.3641199744148896E-4</v>
      </c>
      <c r="E537" s="345">
        <v>4.2677729465999204E-3</v>
      </c>
    </row>
    <row r="538" spans="1:5" x14ac:dyDescent="0.3">
      <c r="A538" s="345" t="s">
        <v>1529</v>
      </c>
      <c r="B538" s="346">
        <v>5.7321179566596997E-4</v>
      </c>
      <c r="C538" s="346">
        <v>3.6782291294125999E-4</v>
      </c>
      <c r="D538" s="346">
        <v>-1.4770786638751101E-4</v>
      </c>
      <c r="E538" s="345">
        <v>1.29413145771945E-3</v>
      </c>
    </row>
    <row r="539" spans="1:5" x14ac:dyDescent="0.3">
      <c r="A539" s="345" t="s">
        <v>1530</v>
      </c>
      <c r="B539" s="345">
        <v>1.0982613621766601E-3</v>
      </c>
      <c r="C539" s="346">
        <v>5.9315032249497297E-4</v>
      </c>
      <c r="D539" s="346">
        <v>-6.4291907331799901E-5</v>
      </c>
      <c r="E539" s="345">
        <v>2.2608146316851299E-3</v>
      </c>
    </row>
    <row r="540" spans="1:5" x14ac:dyDescent="0.3">
      <c r="A540" s="345" t="s">
        <v>1531</v>
      </c>
      <c r="B540" s="345">
        <v>2.21367417291607E-3</v>
      </c>
      <c r="C540" s="346">
        <v>9.9556316983576403E-4</v>
      </c>
      <c r="D540" s="346">
        <v>2.6240621570344802E-4</v>
      </c>
      <c r="E540" s="345">
        <v>4.1649421301287E-3</v>
      </c>
    </row>
    <row r="541" spans="1:5" x14ac:dyDescent="0.3">
      <c r="A541" s="345" t="s">
        <v>1532</v>
      </c>
      <c r="B541" s="346">
        <v>7.4895007214365798E-4</v>
      </c>
      <c r="C541" s="346">
        <v>5.2129410528885701E-4</v>
      </c>
      <c r="D541" s="346">
        <v>-2.7276759957553298E-4</v>
      </c>
      <c r="E541" s="345">
        <v>1.7706677438628501E-3</v>
      </c>
    </row>
    <row r="542" spans="1:5" x14ac:dyDescent="0.3">
      <c r="A542" s="345" t="s">
        <v>1533</v>
      </c>
      <c r="B542" s="346">
        <v>7.4858472273419394E-5</v>
      </c>
      <c r="C542" s="346">
        <v>7.4876520403164307E-5</v>
      </c>
      <c r="D542" s="346">
        <v>-7.1896811004461007E-5</v>
      </c>
      <c r="E542" s="346">
        <v>2.216137555513E-4</v>
      </c>
    </row>
    <row r="543" spans="1:5" x14ac:dyDescent="0.3">
      <c r="A543" s="345" t="s">
        <v>1534</v>
      </c>
      <c r="B543" s="346">
        <v>2.1500932912152E-4</v>
      </c>
      <c r="C543" s="346">
        <v>2.15031031762316E-4</v>
      </c>
      <c r="D543" s="346">
        <v>-2.06443748691107E-4</v>
      </c>
      <c r="E543" s="346">
        <v>6.3646240693414802E-4</v>
      </c>
    </row>
    <row r="544" spans="1:5" x14ac:dyDescent="0.3">
      <c r="A544" s="345" t="s">
        <v>1535</v>
      </c>
      <c r="B544" s="346">
        <v>8.0520597116517603E-5</v>
      </c>
      <c r="C544" s="346">
        <v>8.0539554453755893E-5</v>
      </c>
      <c r="D544" s="346">
        <v>-7.7334028943746395E-5</v>
      </c>
      <c r="E544" s="346">
        <v>2.3837522317678099E-4</v>
      </c>
    </row>
    <row r="545" spans="1:5" x14ac:dyDescent="0.3">
      <c r="A545" s="345" t="s">
        <v>1536</v>
      </c>
      <c r="B545" s="345">
        <v>5.1174860290243004E-3</v>
      </c>
      <c r="C545" s="345">
        <v>1.37681677352819E-3</v>
      </c>
      <c r="D545" s="345">
        <v>2.4189747395983899E-3</v>
      </c>
      <c r="E545" s="345">
        <v>7.8159973184502105E-3</v>
      </c>
    </row>
    <row r="546" spans="1:5" x14ac:dyDescent="0.3">
      <c r="A546" s="345" t="s">
        <v>1537</v>
      </c>
      <c r="B546" s="346">
        <v>1.5889669683778401E-4</v>
      </c>
      <c r="C546" s="346">
        <v>1.54272566555839E-4</v>
      </c>
      <c r="D546" s="346">
        <v>-1.4347197741422E-4</v>
      </c>
      <c r="E546" s="346">
        <v>4.61265371089788E-4</v>
      </c>
    </row>
    <row r="547" spans="1:5" x14ac:dyDescent="0.3">
      <c r="A547" s="345" t="s">
        <v>1538</v>
      </c>
      <c r="B547" s="346">
        <v>9.7026238038373303E-4</v>
      </c>
      <c r="C547" s="346">
        <v>4.92255569363682E-4</v>
      </c>
      <c r="D547" s="346">
        <v>5.4591932416563698E-6</v>
      </c>
      <c r="E547" s="345">
        <v>1.9350655675257999E-3</v>
      </c>
    </row>
    <row r="548" spans="1:5" x14ac:dyDescent="0.3">
      <c r="A548" s="345" t="s">
        <v>1539</v>
      </c>
      <c r="B548" s="345">
        <v>2.46027963201566E-3</v>
      </c>
      <c r="C548" s="345">
        <v>1.08745263340444E-3</v>
      </c>
      <c r="D548" s="346">
        <v>3.2891163564970099E-4</v>
      </c>
      <c r="E548" s="345">
        <v>4.5916476283816097E-3</v>
      </c>
    </row>
    <row r="549" spans="1:5" x14ac:dyDescent="0.3">
      <c r="A549" s="345" t="s">
        <v>1540</v>
      </c>
      <c r="B549" s="345">
        <v>2.4641266695408898E-3</v>
      </c>
      <c r="C549" s="345">
        <v>1.12577908151843E-3</v>
      </c>
      <c r="D549" s="346">
        <v>2.5764021521617399E-4</v>
      </c>
      <c r="E549" s="345">
        <v>4.6706131238656102E-3</v>
      </c>
    </row>
    <row r="550" spans="1:5" x14ac:dyDescent="0.3">
      <c r="A550" s="345" t="s">
        <v>1541</v>
      </c>
      <c r="B550" s="346">
        <v>4.7577038643652702E-4</v>
      </c>
      <c r="C550" s="346">
        <v>4.7569431573512899E-4</v>
      </c>
      <c r="D550" s="346">
        <v>-4.5657334005475198E-4</v>
      </c>
      <c r="E550" s="345">
        <v>1.4081141129277999E-3</v>
      </c>
    </row>
    <row r="551" spans="1:5" x14ac:dyDescent="0.3">
      <c r="A551" s="345" t="s">
        <v>1542</v>
      </c>
      <c r="B551" s="346">
        <v>5.2652533012005902E-4</v>
      </c>
      <c r="C551" s="346">
        <v>3.8325042271100798E-4</v>
      </c>
      <c r="D551" s="346">
        <v>-2.2463169545326801E-4</v>
      </c>
      <c r="E551" s="345">
        <v>1.27768235569338E-3</v>
      </c>
    </row>
    <row r="552" spans="1:5" x14ac:dyDescent="0.3">
      <c r="A552" s="345" t="s">
        <v>1543</v>
      </c>
      <c r="B552" s="345">
        <v>3.55321067221246E-3</v>
      </c>
      <c r="C552" s="345">
        <v>1.1341607175126001E-3</v>
      </c>
      <c r="D552" s="345">
        <v>1.3302965132076399E-3</v>
      </c>
      <c r="E552" s="345">
        <v>5.7761248312172796E-3</v>
      </c>
    </row>
    <row r="553" spans="1:5" x14ac:dyDescent="0.3">
      <c r="A553" s="345" t="s">
        <v>1544</v>
      </c>
      <c r="B553" s="345">
        <v>1.35496129263844E-3</v>
      </c>
      <c r="C553" s="346">
        <v>6.9768028616649502E-4</v>
      </c>
      <c r="D553" s="346">
        <v>-1.2466940971488E-5</v>
      </c>
      <c r="E553" s="345">
        <v>2.7223895262483699E-3</v>
      </c>
    </row>
    <row r="554" spans="1:5" x14ac:dyDescent="0.3">
      <c r="A554" s="345" t="s">
        <v>1545</v>
      </c>
      <c r="B554" s="345">
        <v>1.1727810829569401E-3</v>
      </c>
      <c r="C554" s="346">
        <v>7.42493977628843E-4</v>
      </c>
      <c r="D554" s="346">
        <v>-2.82480371933475E-4</v>
      </c>
      <c r="E554" s="345">
        <v>2.6280425378473601E-3</v>
      </c>
    </row>
    <row r="555" spans="1:5" x14ac:dyDescent="0.3">
      <c r="A555" s="345" t="s">
        <v>1546</v>
      </c>
      <c r="B555" s="346">
        <v>1.8667914860460701E-4</v>
      </c>
      <c r="C555" s="346">
        <v>1.8670328088987099E-4</v>
      </c>
      <c r="D555" s="346">
        <v>-1.7925255773500599E-4</v>
      </c>
      <c r="E555" s="346">
        <v>5.5261085494421995E-4</v>
      </c>
    </row>
    <row r="556" spans="1:5" x14ac:dyDescent="0.3">
      <c r="A556" s="345" t="s">
        <v>1547</v>
      </c>
      <c r="B556" s="346">
        <v>2.7916782225742299E-4</v>
      </c>
      <c r="C556" s="346">
        <v>2.1129957551307301E-4</v>
      </c>
      <c r="D556" s="346">
        <v>-1.3497173569680101E-4</v>
      </c>
      <c r="E556" s="346">
        <v>6.9330738021164797E-4</v>
      </c>
    </row>
    <row r="557" spans="1:5" x14ac:dyDescent="0.3">
      <c r="A557" s="345" t="s">
        <v>1548</v>
      </c>
      <c r="B557" s="345">
        <v>6.6826951760879903E-3</v>
      </c>
      <c r="C557" s="345">
        <v>1.7822413688811599E-3</v>
      </c>
      <c r="D557" s="345">
        <v>3.18956628132354E-3</v>
      </c>
      <c r="E557" s="345">
        <v>1.01758240708524E-2</v>
      </c>
    </row>
    <row r="558" spans="1:5" x14ac:dyDescent="0.3">
      <c r="A558" s="345" t="s">
        <v>1549</v>
      </c>
      <c r="B558" s="346">
        <v>5.5251786362992797E-4</v>
      </c>
      <c r="C558" s="346">
        <v>4.1312229009970102E-4</v>
      </c>
      <c r="D558" s="346">
        <v>-2.5718694617619302E-4</v>
      </c>
      <c r="E558" s="345">
        <v>1.3622226734360499E-3</v>
      </c>
    </row>
    <row r="559" spans="1:5" x14ac:dyDescent="0.3">
      <c r="A559" s="345" t="s">
        <v>1550</v>
      </c>
      <c r="B559" s="346">
        <v>1.1853936654283401E-4</v>
      </c>
      <c r="C559" s="346">
        <v>1.18562768051396E-4</v>
      </c>
      <c r="D559" s="346">
        <v>-1.13839388745279E-4</v>
      </c>
      <c r="E559" s="346">
        <v>3.50918121830947E-4</v>
      </c>
    </row>
    <row r="560" spans="1:5" x14ac:dyDescent="0.3">
      <c r="A560" s="345" t="s">
        <v>1551</v>
      </c>
      <c r="B560" s="345">
        <v>1.02328937836418E-3</v>
      </c>
      <c r="C560" s="346">
        <v>5.51105327013738E-4</v>
      </c>
      <c r="D560" s="346">
        <v>-5.68572142709102E-5</v>
      </c>
      <c r="E560" s="345">
        <v>2.10343597099928E-3</v>
      </c>
    </row>
    <row r="561" spans="1:5" x14ac:dyDescent="0.3">
      <c r="A561" s="345" t="s">
        <v>1552</v>
      </c>
      <c r="B561" s="346">
        <v>3.9244991431856802E-4</v>
      </c>
      <c r="C561" s="346">
        <v>2.3838653971001601E-4</v>
      </c>
      <c r="D561" s="346">
        <v>-7.4779117912191197E-5</v>
      </c>
      <c r="E561" s="346">
        <v>8.5967894654932796E-4</v>
      </c>
    </row>
    <row r="562" spans="1:5" x14ac:dyDescent="0.3">
      <c r="A562" s="345" t="s">
        <v>1553</v>
      </c>
      <c r="B562" s="345">
        <v>2.53562889676935E-3</v>
      </c>
      <c r="C562" s="346">
        <v>9.8282493281283607E-4</v>
      </c>
      <c r="D562" s="346">
        <v>6.0932742534819504E-4</v>
      </c>
      <c r="E562" s="345">
        <v>4.4619303681905096E-3</v>
      </c>
    </row>
    <row r="563" spans="1:5" x14ac:dyDescent="0.3">
      <c r="A563" s="345" t="s">
        <v>1554</v>
      </c>
      <c r="B563" s="346">
        <v>7.7852928434845301E-4</v>
      </c>
      <c r="C563" s="346">
        <v>6.8859507795329298E-4</v>
      </c>
      <c r="D563" s="346">
        <v>-5.7109226837155104E-4</v>
      </c>
      <c r="E563" s="345">
        <v>2.1281508370684498E-3</v>
      </c>
    </row>
    <row r="564" spans="1:5" x14ac:dyDescent="0.3">
      <c r="A564" s="345" t="s">
        <v>1555</v>
      </c>
      <c r="B564" s="346">
        <v>1.6053027996792399E-4</v>
      </c>
      <c r="C564" s="346">
        <v>1.13816516870219E-4</v>
      </c>
      <c r="D564" s="346">
        <v>-6.2545993943501104E-5</v>
      </c>
      <c r="E564" s="346">
        <v>3.8360655387934998E-4</v>
      </c>
    </row>
    <row r="565" spans="1:5" x14ac:dyDescent="0.3">
      <c r="A565" s="345" t="s">
        <v>1556</v>
      </c>
      <c r="B565" s="346">
        <v>1.9524206199386001E-4</v>
      </c>
      <c r="C565" s="346">
        <v>1.95265629209787E-4</v>
      </c>
      <c r="D565" s="346">
        <v>-1.8747153867587399E-4</v>
      </c>
      <c r="E565" s="346">
        <v>5.7795566266359598E-4</v>
      </c>
    </row>
    <row r="566" spans="1:5" x14ac:dyDescent="0.3">
      <c r="A566" s="345" t="s">
        <v>1557</v>
      </c>
      <c r="B566" s="345">
        <v>1.1863162179595601E-3</v>
      </c>
      <c r="C566" s="346">
        <v>5.8872969907417395E-4</v>
      </c>
      <c r="D566" s="346">
        <v>3.2427211145082301E-5</v>
      </c>
      <c r="E566" s="345">
        <v>2.3402052247740498E-3</v>
      </c>
    </row>
    <row r="567" spans="1:5" x14ac:dyDescent="0.3">
      <c r="A567" s="345" t="s">
        <v>1558</v>
      </c>
      <c r="B567" s="346">
        <v>2.62109943949187E-4</v>
      </c>
      <c r="C567" s="346">
        <v>1.8716130959944399E-4</v>
      </c>
      <c r="D567" s="346">
        <v>-1.0471948216507401E-4</v>
      </c>
      <c r="E567" s="346">
        <v>6.28939370063448E-4</v>
      </c>
    </row>
    <row r="568" spans="1:5" x14ac:dyDescent="0.3">
      <c r="A568" s="345" t="s">
        <v>1559</v>
      </c>
      <c r="B568" s="346">
        <v>4.0952872687330303E-6</v>
      </c>
      <c r="C568" s="346">
        <v>4.0965644098592902E-6</v>
      </c>
      <c r="D568" s="346">
        <v>-3.9338314349397498E-6</v>
      </c>
      <c r="E568" s="346">
        <v>1.2124405972405799E-5</v>
      </c>
    </row>
    <row r="569" spans="1:5" x14ac:dyDescent="0.3">
      <c r="A569" s="345" t="s">
        <v>1560</v>
      </c>
      <c r="B569" s="345">
        <v>2.5997159534457601E-3</v>
      </c>
      <c r="C569" s="346">
        <v>9.5995114280074303E-4</v>
      </c>
      <c r="D569" s="346">
        <v>7.1824628663824501E-4</v>
      </c>
      <c r="E569" s="345">
        <v>4.4811856202532901E-3</v>
      </c>
    </row>
    <row r="570" spans="1:5" x14ac:dyDescent="0.3">
      <c r="A570" s="345" t="s">
        <v>1561</v>
      </c>
      <c r="B570" s="346">
        <v>6.0338796986213398E-5</v>
      </c>
      <c r="C570" s="346">
        <v>6.0354220550436799E-5</v>
      </c>
      <c r="D570" s="346">
        <v>-5.7953301607629902E-5</v>
      </c>
      <c r="E570" s="346">
        <v>1.7863089558005601E-4</v>
      </c>
    </row>
    <row r="571" spans="1:5" x14ac:dyDescent="0.3">
      <c r="A571" s="345" t="s">
        <v>1562</v>
      </c>
      <c r="B571" s="346">
        <v>4.0523409702374503E-4</v>
      </c>
      <c r="C571" s="346">
        <v>2.3368837801295201E-4</v>
      </c>
      <c r="D571" s="346">
        <v>-5.2786707487223698E-5</v>
      </c>
      <c r="E571" s="346">
        <v>8.63254901534714E-4</v>
      </c>
    </row>
    <row r="572" spans="1:5" x14ac:dyDescent="0.3">
      <c r="A572" s="345" t="s">
        <v>1563</v>
      </c>
      <c r="B572" s="346">
        <v>9.1638616347790498E-4</v>
      </c>
      <c r="C572" s="346">
        <v>7.8116623518800397E-4</v>
      </c>
      <c r="D572" s="346">
        <v>-6.1467152342932702E-4</v>
      </c>
      <c r="E572" s="345">
        <v>2.44744385038513E-3</v>
      </c>
    </row>
    <row r="573" spans="1:5" x14ac:dyDescent="0.3">
      <c r="A573" s="345" t="s">
        <v>1564</v>
      </c>
      <c r="B573" s="345">
        <v>1.1449100345810299E-3</v>
      </c>
      <c r="C573" s="346">
        <v>7.1946063091833103E-4</v>
      </c>
      <c r="D573" s="346">
        <v>-2.6520689031335899E-4</v>
      </c>
      <c r="E573" s="345">
        <v>2.5550269594754199E-3</v>
      </c>
    </row>
    <row r="574" spans="1:5" x14ac:dyDescent="0.3">
      <c r="A574" s="345" t="s">
        <v>1565</v>
      </c>
      <c r="B574" s="346">
        <v>2.2823733931054901E-4</v>
      </c>
      <c r="C574" s="346">
        <v>1.6890250209828801E-4</v>
      </c>
      <c r="D574" s="346">
        <v>-1.0280548170079599E-4</v>
      </c>
      <c r="E574" s="346">
        <v>5.5928016032189497E-4</v>
      </c>
    </row>
    <row r="575" spans="1:5" x14ac:dyDescent="0.3">
      <c r="A575" s="345" t="s">
        <v>1566</v>
      </c>
      <c r="B575" s="346">
        <v>1.0687178090867099E-4</v>
      </c>
      <c r="C575" s="346">
        <v>1.0689412601889899E-4</v>
      </c>
      <c r="D575" s="346">
        <v>-1.02636856247256E-4</v>
      </c>
      <c r="E575" s="346">
        <v>3.1638041806459998E-4</v>
      </c>
    </row>
    <row r="576" spans="1:5" x14ac:dyDescent="0.3">
      <c r="A576" s="345" t="s">
        <v>1567</v>
      </c>
      <c r="B576" s="345">
        <v>3.6920259792517299E-3</v>
      </c>
      <c r="C576" s="345">
        <v>1.0855858985733E-3</v>
      </c>
      <c r="D576" s="345">
        <v>1.56431671592351E-3</v>
      </c>
      <c r="E576" s="345">
        <v>5.81973524257996E-3</v>
      </c>
    </row>
    <row r="577" spans="1:5" x14ac:dyDescent="0.3">
      <c r="A577" s="345" t="s">
        <v>1568</v>
      </c>
      <c r="B577" s="346">
        <v>8.1000856794999495E-4</v>
      </c>
      <c r="C577" s="346">
        <v>6.79844482853473E-4</v>
      </c>
      <c r="D577" s="346">
        <v>-5.2246213353107098E-4</v>
      </c>
      <c r="E577" s="345">
        <v>2.14247926943106E-3</v>
      </c>
    </row>
    <row r="578" spans="1:5" x14ac:dyDescent="0.3">
      <c r="A578" s="345" t="s">
        <v>1569</v>
      </c>
      <c r="B578" s="345">
        <v>1.71153583341137E-3</v>
      </c>
      <c r="C578" s="346">
        <v>8.3706109636990896E-4</v>
      </c>
      <c r="D578" s="346">
        <v>7.0926231666742395E-5</v>
      </c>
      <c r="E578" s="345">
        <v>3.3521454351560002E-3</v>
      </c>
    </row>
    <row r="579" spans="1:5" x14ac:dyDescent="0.3">
      <c r="A579" s="345" t="s">
        <v>1570</v>
      </c>
      <c r="B579" s="345">
        <v>1.76386634726471E-3</v>
      </c>
      <c r="C579" s="346">
        <v>8.3912934403283703E-4</v>
      </c>
      <c r="D579" s="346">
        <v>1.19203054589632E-4</v>
      </c>
      <c r="E579" s="345">
        <v>3.4085296399397899E-3</v>
      </c>
    </row>
    <row r="580" spans="1:5" x14ac:dyDescent="0.3">
      <c r="A580" s="345" t="s">
        <v>1571</v>
      </c>
      <c r="B580" s="346">
        <v>4.9104914915646303E-4</v>
      </c>
      <c r="C580" s="346">
        <v>3.03640390576988E-4</v>
      </c>
      <c r="D580" s="346">
        <v>-1.04075080626108E-4</v>
      </c>
      <c r="E580" s="345">
        <v>1.0861733789390301E-3</v>
      </c>
    </row>
    <row r="581" spans="1:5" x14ac:dyDescent="0.3">
      <c r="A581" s="345" t="s">
        <v>1572</v>
      </c>
      <c r="B581" s="346">
        <v>5.0968549657849703E-4</v>
      </c>
      <c r="C581" s="346">
        <v>5.0958671020256995E-4</v>
      </c>
      <c r="D581" s="346">
        <v>-4.8908610241879004E-4</v>
      </c>
      <c r="E581" s="345">
        <v>1.5084570955757801E-3</v>
      </c>
    </row>
    <row r="582" spans="1:5" x14ac:dyDescent="0.3">
      <c r="A582" s="345" t="s">
        <v>1573</v>
      </c>
      <c r="B582" s="345">
        <v>1.59915856656545E-3</v>
      </c>
      <c r="C582" s="346">
        <v>6.64038611074485E-4</v>
      </c>
      <c r="D582" s="346">
        <v>2.9766680451546502E-4</v>
      </c>
      <c r="E582" s="345">
        <v>2.9006503286154398E-3</v>
      </c>
    </row>
    <row r="583" spans="1:5" x14ac:dyDescent="0.3">
      <c r="A583" s="345" t="s">
        <v>1574</v>
      </c>
      <c r="B583" s="345">
        <v>1.29511962289313E-3</v>
      </c>
      <c r="C583" s="346">
        <v>7.0980399864602705E-4</v>
      </c>
      <c r="D583" s="346">
        <v>-9.6070650535597105E-5</v>
      </c>
      <c r="E583" s="345">
        <v>2.6863098963218601E-3</v>
      </c>
    </row>
    <row r="584" spans="1:5" x14ac:dyDescent="0.3">
      <c r="A584" s="345" t="s">
        <v>1575</v>
      </c>
      <c r="B584" s="346">
        <v>8.1533865978147401E-4</v>
      </c>
      <c r="C584" s="346">
        <v>5.3252862279197695E-4</v>
      </c>
      <c r="D584" s="346">
        <v>-2.28398261627517E-4</v>
      </c>
      <c r="E584" s="345">
        <v>1.8590755811904601E-3</v>
      </c>
    </row>
    <row r="585" spans="1:5" x14ac:dyDescent="0.3">
      <c r="A585" s="345" t="s">
        <v>1576</v>
      </c>
      <c r="B585" s="346">
        <v>8.2606174127265904E-4</v>
      </c>
      <c r="C585" s="346">
        <v>5.3569629869194596E-4</v>
      </c>
      <c r="D585" s="346">
        <v>-2.2388371081496599E-4</v>
      </c>
      <c r="E585" s="345">
        <v>1.8760071933602799E-3</v>
      </c>
    </row>
    <row r="586" spans="1:5" x14ac:dyDescent="0.3">
      <c r="A586" s="345" t="s">
        <v>1577</v>
      </c>
      <c r="B586" s="346">
        <v>2.4678351905573197E-4</v>
      </c>
      <c r="C586" s="346">
        <v>1.7476510133527401E-4</v>
      </c>
      <c r="D586" s="346">
        <v>-9.5749785315897294E-5</v>
      </c>
      <c r="E586" s="346">
        <v>5.8931682342736296E-4</v>
      </c>
    </row>
    <row r="587" spans="1:5" x14ac:dyDescent="0.3">
      <c r="A587" s="345" t="s">
        <v>1578</v>
      </c>
      <c r="B587" s="345">
        <v>1.1719896687223401E-3</v>
      </c>
      <c r="C587" s="346">
        <v>7.1625546938757596E-4</v>
      </c>
      <c r="D587" s="346">
        <v>-2.31845255007133E-4</v>
      </c>
      <c r="E587" s="345">
        <v>2.5758245924518198E-3</v>
      </c>
    </row>
    <row r="588" spans="1:5" x14ac:dyDescent="0.3">
      <c r="A588" s="345" t="s">
        <v>1579</v>
      </c>
      <c r="B588" s="345">
        <v>1.7433883374129499E-2</v>
      </c>
      <c r="C588" s="345">
        <v>2.7843345998771001E-3</v>
      </c>
      <c r="D588" s="345">
        <v>1.19766878374617E-2</v>
      </c>
      <c r="E588" s="345">
        <v>2.2891078910797402E-2</v>
      </c>
    </row>
    <row r="589" spans="1:5" x14ac:dyDescent="0.3">
      <c r="A589" s="345" t="s">
        <v>1580</v>
      </c>
      <c r="B589" s="345">
        <v>2.8685155863857601E-3</v>
      </c>
      <c r="C589" s="345">
        <v>1.02632477328533E-3</v>
      </c>
      <c r="D589" s="346">
        <v>8.5695599430526796E-4</v>
      </c>
      <c r="E589" s="345">
        <v>4.8800751784662602E-3</v>
      </c>
    </row>
    <row r="590" spans="1:5" x14ac:dyDescent="0.3">
      <c r="A590" s="345" t="s">
        <v>1581</v>
      </c>
      <c r="B590" s="345">
        <v>1.9702726889881798E-3</v>
      </c>
      <c r="C590" s="345">
        <v>1.0466690040177001E-3</v>
      </c>
      <c r="D590" s="346">
        <v>-8.1160862620927599E-5</v>
      </c>
      <c r="E590" s="345">
        <v>4.0217062405972902E-3</v>
      </c>
    </row>
    <row r="591" spans="1:5" x14ac:dyDescent="0.3">
      <c r="A591" s="345" t="s">
        <v>1582</v>
      </c>
      <c r="B591" s="346">
        <v>3.7450398680307398E-4</v>
      </c>
      <c r="C591" s="346">
        <v>2.1817372561362E-4</v>
      </c>
      <c r="D591" s="346">
        <v>-5.3108657772545599E-5</v>
      </c>
      <c r="E591" s="346">
        <v>8.0211663137869397E-4</v>
      </c>
    </row>
    <row r="592" spans="1:5" x14ac:dyDescent="0.3">
      <c r="A592" s="345" t="s">
        <v>1583</v>
      </c>
      <c r="B592" s="346">
        <v>8.2214937568690497E-4</v>
      </c>
      <c r="C592" s="346">
        <v>5.1827569208661697E-4</v>
      </c>
      <c r="D592" s="346">
        <v>-1.9365231486543499E-4</v>
      </c>
      <c r="E592" s="345">
        <v>1.83795106623924E-3</v>
      </c>
    </row>
    <row r="593" spans="1:5" x14ac:dyDescent="0.3">
      <c r="A593" s="345" t="s">
        <v>1584</v>
      </c>
      <c r="B593" s="346">
        <v>2.7151076238805599E-4</v>
      </c>
      <c r="C593" s="346">
        <v>1.61388903530253E-4</v>
      </c>
      <c r="D593" s="346">
        <v>-4.4805676035649399E-5</v>
      </c>
      <c r="E593" s="346">
        <v>5.8782720081176204E-4</v>
      </c>
    </row>
    <row r="594" spans="1:5" x14ac:dyDescent="0.3">
      <c r="A594" s="345" t="s">
        <v>1585</v>
      </c>
      <c r="B594" s="346">
        <v>8.5987216166928497E-4</v>
      </c>
      <c r="C594" s="346">
        <v>5.3527893011803005E-4</v>
      </c>
      <c r="D594" s="346">
        <v>-1.8925526304518699E-4</v>
      </c>
      <c r="E594" s="345">
        <v>1.9089995863837499E-3</v>
      </c>
    </row>
    <row r="595" spans="1:5" x14ac:dyDescent="0.3">
      <c r="A595" s="345" t="s">
        <v>1586</v>
      </c>
      <c r="B595" s="346">
        <v>1.4569740765236301E-4</v>
      </c>
      <c r="C595" s="346">
        <v>1.4572221355649899E-4</v>
      </c>
      <c r="D595" s="346">
        <v>-1.3991288266583101E-4</v>
      </c>
      <c r="E595" s="346">
        <v>4.3130769797055702E-4</v>
      </c>
    </row>
    <row r="596" spans="1:5" x14ac:dyDescent="0.3">
      <c r="A596" s="345" t="s">
        <v>1587</v>
      </c>
      <c r="B596" s="346">
        <v>1.1854028208741E-4</v>
      </c>
      <c r="C596" s="346">
        <v>1.18563683668183E-4</v>
      </c>
      <c r="D596" s="346">
        <v>-1.13840267776629E-4</v>
      </c>
      <c r="E596" s="346">
        <v>3.5092083195145001E-4</v>
      </c>
    </row>
    <row r="597" spans="1:5" x14ac:dyDescent="0.3">
      <c r="A597" s="345" t="s">
        <v>1588</v>
      </c>
      <c r="B597" s="345">
        <v>1.0389695577326199E-3</v>
      </c>
      <c r="C597" s="346">
        <v>6.2882890454516198E-4</v>
      </c>
      <c r="D597" s="346">
        <v>-1.9351244761366799E-4</v>
      </c>
      <c r="E597" s="345">
        <v>2.2714515630789102E-3</v>
      </c>
    </row>
    <row r="598" spans="1:5" x14ac:dyDescent="0.3">
      <c r="A598" s="345" t="s">
        <v>1589</v>
      </c>
      <c r="B598" s="346">
        <v>5.9338935467066398E-4</v>
      </c>
      <c r="C598" s="346">
        <v>5.3399000643481896E-4</v>
      </c>
      <c r="D598" s="346">
        <v>-4.5321182604589198E-4</v>
      </c>
      <c r="E598" s="345">
        <v>1.63999053538722E-3</v>
      </c>
    </row>
    <row r="599" spans="1:5" x14ac:dyDescent="0.3">
      <c r="A599" s="345" t="s">
        <v>1590</v>
      </c>
      <c r="B599" s="345">
        <v>1.7653699083389201E-3</v>
      </c>
      <c r="C599" s="346">
        <v>8.1277013326220995E-4</v>
      </c>
      <c r="D599" s="346">
        <v>1.7236971943517101E-4</v>
      </c>
      <c r="E599" s="345">
        <v>3.3583700972426699E-3</v>
      </c>
    </row>
    <row r="600" spans="1:5" x14ac:dyDescent="0.3">
      <c r="A600" s="345" t="s">
        <v>1591</v>
      </c>
      <c r="B600" s="346">
        <v>1.06869929623683E-4</v>
      </c>
      <c r="C600" s="346">
        <v>1.06892274544688E-4</v>
      </c>
      <c r="D600" s="346">
        <v>-1.02635078709472E-4</v>
      </c>
      <c r="E600" s="346">
        <v>3.1637493795683901E-4</v>
      </c>
    </row>
    <row r="601" spans="1:5" x14ac:dyDescent="0.3">
      <c r="A601" s="345" t="s">
        <v>1592</v>
      </c>
      <c r="B601" s="346">
        <v>1.20923404227206E-4</v>
      </c>
      <c r="C601" s="346">
        <v>1.20946988087248E-4</v>
      </c>
      <c r="D601" s="346">
        <v>-1.16128336462396E-4</v>
      </c>
      <c r="E601" s="346">
        <v>3.5797514491680898E-4</v>
      </c>
    </row>
    <row r="602" spans="1:5" x14ac:dyDescent="0.3">
      <c r="A602" s="345" t="s">
        <v>1593</v>
      </c>
      <c r="B602" s="346">
        <v>7.33901710255453E-4</v>
      </c>
      <c r="C602" s="346">
        <v>5.66460566116285E-4</v>
      </c>
      <c r="D602" s="346">
        <v>-3.76340597994635E-4</v>
      </c>
      <c r="E602" s="345">
        <v>1.84414401850554E-3</v>
      </c>
    </row>
    <row r="603" spans="1:5" x14ac:dyDescent="0.3">
      <c r="A603" s="345" t="s">
        <v>1594</v>
      </c>
      <c r="B603" s="346">
        <v>8.9322353197049498E-5</v>
      </c>
      <c r="C603" s="346">
        <v>8.9342596582941101E-5</v>
      </c>
      <c r="D603" s="346">
        <v>-8.5785918390806403E-5</v>
      </c>
      <c r="E603" s="346">
        <v>2.6443062478490498E-4</v>
      </c>
    </row>
    <row r="604" spans="1:5" x14ac:dyDescent="0.3">
      <c r="A604" s="345" t="s">
        <v>1595</v>
      </c>
      <c r="B604" s="345">
        <v>1.3516437360837599E-3</v>
      </c>
      <c r="C604" s="346">
        <v>6.5352320887008002E-4</v>
      </c>
      <c r="D604" s="346">
        <v>7.0761783637358395E-5</v>
      </c>
      <c r="E604" s="345">
        <v>2.6325256885301601E-3</v>
      </c>
    </row>
    <row r="605" spans="1:5" x14ac:dyDescent="0.3">
      <c r="A605" s="345" t="s">
        <v>1596</v>
      </c>
      <c r="B605" s="346">
        <v>7.2521011572964603E-4</v>
      </c>
      <c r="C605" s="346">
        <v>5.1369679538360599E-4</v>
      </c>
      <c r="D605" s="346">
        <v>-2.81617102195863E-4</v>
      </c>
      <c r="E605" s="345">
        <v>1.73203733365515E-3</v>
      </c>
    </row>
    <row r="606" spans="1:5" x14ac:dyDescent="0.3">
      <c r="A606" s="345" t="s">
        <v>1597</v>
      </c>
      <c r="B606" s="346">
        <v>7.9629900150979802E-5</v>
      </c>
      <c r="C606" s="346">
        <v>7.9648718712710203E-5</v>
      </c>
      <c r="D606" s="346">
        <v>-7.6478719940693699E-5</v>
      </c>
      <c r="E606" s="346">
        <v>2.3573852024265301E-4</v>
      </c>
    </row>
    <row r="607" spans="1:5" x14ac:dyDescent="0.3">
      <c r="A607" s="345" t="s">
        <v>1598</v>
      </c>
      <c r="B607" s="345">
        <v>1.2954316956866E-3</v>
      </c>
      <c r="C607" s="346">
        <v>6.22680437495443E-4</v>
      </c>
      <c r="D607" s="346">
        <v>7.5000464317892003E-5</v>
      </c>
      <c r="E607" s="345">
        <v>2.5158629270553099E-3</v>
      </c>
    </row>
    <row r="608" spans="1:5" x14ac:dyDescent="0.3">
      <c r="A608" s="345" t="s">
        <v>1599</v>
      </c>
      <c r="B608" s="346">
        <v>1.1852346568777001E-4</v>
      </c>
      <c r="C608" s="346">
        <v>1.18546865941936E-4</v>
      </c>
      <c r="D608" s="346">
        <v>-1.13824122038522E-4</v>
      </c>
      <c r="E608" s="346">
        <v>3.5087105341406299E-4</v>
      </c>
    </row>
    <row r="609" spans="1:5" x14ac:dyDescent="0.3">
      <c r="A609" s="345" t="s">
        <v>1600</v>
      </c>
      <c r="B609" s="345">
        <v>4.1903579703715102E-3</v>
      </c>
      <c r="C609" s="345">
        <v>1.1976459015756199E-3</v>
      </c>
      <c r="D609" s="345">
        <v>1.84301513705129E-3</v>
      </c>
      <c r="E609" s="345">
        <v>6.5377008036917299E-3</v>
      </c>
    </row>
    <row r="610" spans="1:5" x14ac:dyDescent="0.3">
      <c r="A610" s="345" t="s">
        <v>1601</v>
      </c>
      <c r="B610" s="346">
        <v>4.5453997767640501E-4</v>
      </c>
      <c r="C610" s="346">
        <v>2.5573412932085299E-4</v>
      </c>
      <c r="D610" s="346">
        <v>-4.66897054101757E-5</v>
      </c>
      <c r="E610" s="346">
        <v>9.5576966076298597E-4</v>
      </c>
    </row>
    <row r="611" spans="1:5" x14ac:dyDescent="0.3">
      <c r="A611" s="345" t="s">
        <v>1602</v>
      </c>
      <c r="B611" s="346">
        <v>9.3233617520683404E-4</v>
      </c>
      <c r="C611" s="346">
        <v>5.33566844545487E-4</v>
      </c>
      <c r="D611" s="346">
        <v>-1.13435623447001E-4</v>
      </c>
      <c r="E611" s="345">
        <v>1.9781079738606698E-3</v>
      </c>
    </row>
    <row r="612" spans="1:5" x14ac:dyDescent="0.3">
      <c r="A612" s="345" t="s">
        <v>1603</v>
      </c>
      <c r="B612" s="346">
        <v>2.1383412667897299E-4</v>
      </c>
      <c r="C612" s="346">
        <v>1.2704027408811999E-4</v>
      </c>
      <c r="D612" s="346">
        <v>-3.5160235119839101E-5</v>
      </c>
      <c r="E612" s="346">
        <v>4.6282848847778598E-4</v>
      </c>
    </row>
    <row r="613" spans="1:5" x14ac:dyDescent="0.3">
      <c r="A613" s="345" t="s">
        <v>1604</v>
      </c>
      <c r="B613" s="345">
        <v>1.2003554124238799E-3</v>
      </c>
      <c r="C613" s="346">
        <v>7.0672606362510797E-4</v>
      </c>
      <c r="D613" s="346">
        <v>-1.84802219217088E-4</v>
      </c>
      <c r="E613" s="345">
        <v>2.5855130440648601E-3</v>
      </c>
    </row>
    <row r="614" spans="1:5" x14ac:dyDescent="0.3">
      <c r="A614" s="345" t="s">
        <v>1605</v>
      </c>
      <c r="B614" s="345">
        <v>1.0074591590793799E-3</v>
      </c>
      <c r="C614" s="346">
        <v>8.3274795896297305E-4</v>
      </c>
      <c r="D614" s="346">
        <v>-6.24696848687278E-4</v>
      </c>
      <c r="E614" s="345">
        <v>2.6396151668460501E-3</v>
      </c>
    </row>
    <row r="615" spans="1:5" x14ac:dyDescent="0.3">
      <c r="A615" s="345" t="s">
        <v>1606</v>
      </c>
      <c r="B615" s="346">
        <v>3.22188080009041E-4</v>
      </c>
      <c r="C615" s="346">
        <v>3.2218606319013099E-4</v>
      </c>
      <c r="D615" s="346">
        <v>-3.0928500016436198E-4</v>
      </c>
      <c r="E615" s="346">
        <v>9.5366116018244496E-4</v>
      </c>
    </row>
    <row r="616" spans="1:5" x14ac:dyDescent="0.3">
      <c r="A616" s="345" t="s">
        <v>1607</v>
      </c>
      <c r="B616" s="346">
        <v>7.6487386967715105E-4</v>
      </c>
      <c r="C616" s="346">
        <v>4.5011570277352699E-4</v>
      </c>
      <c r="D616" s="346">
        <v>-1.17336696634897E-4</v>
      </c>
      <c r="E616" s="345">
        <v>1.6470844359892001E-3</v>
      </c>
    </row>
    <row r="617" spans="1:5" x14ac:dyDescent="0.3">
      <c r="A617" s="345" t="s">
        <v>1608</v>
      </c>
      <c r="B617" s="346">
        <v>2.03199194543255E-4</v>
      </c>
      <c r="C617" s="346">
        <v>1.44773677700511E-4</v>
      </c>
      <c r="D617" s="346">
        <v>-8.0551999659157097E-5</v>
      </c>
      <c r="E617" s="346">
        <v>4.8695038874566803E-4</v>
      </c>
    </row>
    <row r="618" spans="1:5" x14ac:dyDescent="0.3">
      <c r="A618" s="345" t="s">
        <v>1609</v>
      </c>
      <c r="B618" s="346">
        <v>4.7306877595928098E-4</v>
      </c>
      <c r="C618" s="346">
        <v>4.7299441575611797E-4</v>
      </c>
      <c r="D618" s="346">
        <v>-4.53983243811276E-4</v>
      </c>
      <c r="E618" s="345">
        <v>1.40012079572983E-3</v>
      </c>
    </row>
    <row r="619" spans="1:5" x14ac:dyDescent="0.3">
      <c r="A619" s="345" t="s">
        <v>1610</v>
      </c>
      <c r="B619" s="346">
        <v>1.4787519199319701E-4</v>
      </c>
      <c r="C619" s="346">
        <v>1.4790004662032101E-4</v>
      </c>
      <c r="D619" s="346">
        <v>-1.4200357269442701E-4</v>
      </c>
      <c r="E619" s="346">
        <v>4.37753956680822E-4</v>
      </c>
    </row>
    <row r="620" spans="1:5" x14ac:dyDescent="0.3">
      <c r="A620" s="345" t="s">
        <v>1611</v>
      </c>
      <c r="B620" s="346">
        <v>4.64879160724036E-6</v>
      </c>
      <c r="C620" s="346">
        <v>4.6502387892744403E-6</v>
      </c>
      <c r="D620" s="346">
        <v>-4.4655089392486899E-6</v>
      </c>
      <c r="E620" s="346">
        <v>1.3763092153729401E-5</v>
      </c>
    </row>
    <row r="621" spans="1:5" x14ac:dyDescent="0.3">
      <c r="A621" s="345" t="s">
        <v>1612</v>
      </c>
      <c r="B621" s="345">
        <v>3.1065339711440002E-3</v>
      </c>
      <c r="C621" s="345">
        <v>1.02707699086751E-3</v>
      </c>
      <c r="D621" s="345">
        <v>1.09350005969391E-3</v>
      </c>
      <c r="E621" s="345">
        <v>5.1195678825940996E-3</v>
      </c>
    </row>
    <row r="622" spans="1:5" x14ac:dyDescent="0.3">
      <c r="A622" s="345" t="s">
        <v>1613</v>
      </c>
      <c r="B622" s="346">
        <v>4.6426396020955902E-4</v>
      </c>
      <c r="C622" s="346">
        <v>2.4619927734520101E-4</v>
      </c>
      <c r="D622" s="346">
        <v>-1.8277756406824001E-5</v>
      </c>
      <c r="E622" s="346">
        <v>9.4680567682594197E-4</v>
      </c>
    </row>
    <row r="623" spans="1:5" x14ac:dyDescent="0.3">
      <c r="A623" s="345" t="s">
        <v>1614</v>
      </c>
      <c r="B623" s="345">
        <v>1.1780197280419401E-3</v>
      </c>
      <c r="C623" s="346">
        <v>9.6605504874626099E-4</v>
      </c>
      <c r="D623" s="346">
        <v>-7.1541337458381202E-4</v>
      </c>
      <c r="E623" s="345">
        <v>3.0714528306677001E-3</v>
      </c>
    </row>
    <row r="624" spans="1:5" x14ac:dyDescent="0.3">
      <c r="A624" s="345" t="s">
        <v>1615</v>
      </c>
      <c r="B624" s="346">
        <v>4.86783862594716E-4</v>
      </c>
      <c r="C624" s="346">
        <v>2.4615174869759498E-4</v>
      </c>
      <c r="D624" s="346">
        <v>4.3353004158747404E-6</v>
      </c>
      <c r="E624" s="346">
        <v>9.6923242477355703E-4</v>
      </c>
    </row>
    <row r="625" spans="1:5" x14ac:dyDescent="0.3">
      <c r="A625" s="345" t="s">
        <v>1616</v>
      </c>
      <c r="B625" s="346">
        <v>5.4860405109665702E-4</v>
      </c>
      <c r="C625" s="346">
        <v>3.7913813649460398E-4</v>
      </c>
      <c r="D625" s="346">
        <v>-1.9449304159839699E-4</v>
      </c>
      <c r="E625" s="345">
        <v>1.29170114379171E-3</v>
      </c>
    </row>
    <row r="626" spans="1:5" x14ac:dyDescent="0.3">
      <c r="A626" s="345" t="s">
        <v>1617</v>
      </c>
      <c r="B626" s="346">
        <v>1.10995016690276E-4</v>
      </c>
      <c r="C626" s="346">
        <v>1.11017766233184E-4</v>
      </c>
      <c r="D626" s="346">
        <v>-1.06595806770851E-4</v>
      </c>
      <c r="E626" s="346">
        <v>3.2858584015140499E-4</v>
      </c>
    </row>
    <row r="627" spans="1:5" x14ac:dyDescent="0.3">
      <c r="A627" s="345" t="s">
        <v>1618</v>
      </c>
      <c r="B627" s="346">
        <v>1.4552575650824301E-4</v>
      </c>
      <c r="C627" s="346">
        <v>1.4555055816874E-4</v>
      </c>
      <c r="D627" s="346">
        <v>-1.3974809543218999E-4</v>
      </c>
      <c r="E627" s="346">
        <v>4.3079960844867799E-4</v>
      </c>
    </row>
    <row r="628" spans="1:5" x14ac:dyDescent="0.3">
      <c r="A628" s="345" t="s">
        <v>1619</v>
      </c>
      <c r="B628" s="345">
        <v>1.8793636297213701E-3</v>
      </c>
      <c r="C628" s="346">
        <v>7.2271736242040196E-4</v>
      </c>
      <c r="D628" s="346">
        <v>4.6286362837560398E-4</v>
      </c>
      <c r="E628" s="345">
        <v>3.29586363106714E-3</v>
      </c>
    </row>
    <row r="629" spans="1:5" x14ac:dyDescent="0.3">
      <c r="A629" s="345" t="s">
        <v>1620</v>
      </c>
      <c r="B629" s="346">
        <v>5.66900435275377E-4</v>
      </c>
      <c r="C629" s="346">
        <v>4.9163570910500901E-4</v>
      </c>
      <c r="D629" s="346">
        <v>-3.96687848084251E-4</v>
      </c>
      <c r="E629" s="345">
        <v>1.530488718635E-3</v>
      </c>
    </row>
    <row r="630" spans="1:5" x14ac:dyDescent="0.3">
      <c r="A630" s="345" t="s">
        <v>1621</v>
      </c>
      <c r="B630" s="346">
        <v>9.3472243443319203E-4</v>
      </c>
      <c r="C630" s="346">
        <v>5.8694702801235404E-4</v>
      </c>
      <c r="D630" s="346">
        <v>-2.1567260130384301E-4</v>
      </c>
      <c r="E630" s="345">
        <v>2.0851174701702201E-3</v>
      </c>
    </row>
    <row r="631" spans="1:5" x14ac:dyDescent="0.3">
      <c r="A631" s="345" t="s">
        <v>1622</v>
      </c>
      <c r="B631" s="346">
        <v>1.05667462802217E-4</v>
      </c>
      <c r="C631" s="346">
        <v>1.0568968336888401E-4</v>
      </c>
      <c r="D631" s="346">
        <v>-1.01480510138237E-4</v>
      </c>
      <c r="E631" s="346">
        <v>3.1281543574267201E-4</v>
      </c>
    </row>
    <row r="632" spans="1:5" x14ac:dyDescent="0.3">
      <c r="A632" s="345" t="s">
        <v>1623</v>
      </c>
      <c r="B632" s="346">
        <v>8.2071980668695996E-5</v>
      </c>
      <c r="C632" s="346">
        <v>8.2091175931340904E-5</v>
      </c>
      <c r="D632" s="346">
        <v>-7.8823767605273399E-5</v>
      </c>
      <c r="E632" s="346">
        <v>2.4296772894266501E-4</v>
      </c>
    </row>
    <row r="633" spans="1:5" x14ac:dyDescent="0.3">
      <c r="A633" s="345" t="s">
        <v>1624</v>
      </c>
      <c r="B633" s="345">
        <v>1.40348689874317E-3</v>
      </c>
      <c r="C633" s="346">
        <v>7.5819156899778104E-4</v>
      </c>
      <c r="D633" s="346">
        <v>-8.2541269874394501E-5</v>
      </c>
      <c r="E633" s="345">
        <v>2.8895150673607399E-3</v>
      </c>
    </row>
    <row r="634" spans="1:5" x14ac:dyDescent="0.3">
      <c r="A634" s="345" t="s">
        <v>1625</v>
      </c>
      <c r="B634" s="346">
        <v>5.8346243469783402E-4</v>
      </c>
      <c r="C634" s="346">
        <v>4.9466697707881699E-4</v>
      </c>
      <c r="D634" s="346">
        <v>-3.8606702471794701E-4</v>
      </c>
      <c r="E634" s="345">
        <v>1.5529918941136101E-3</v>
      </c>
    </row>
    <row r="635" spans="1:5" x14ac:dyDescent="0.3">
      <c r="A635" s="345" t="s">
        <v>1626</v>
      </c>
      <c r="B635" s="345">
        <v>1.32301430039744E-3</v>
      </c>
      <c r="C635" s="346">
        <v>7.8920291233820696E-4</v>
      </c>
      <c r="D635" s="346">
        <v>-2.23794984279563E-4</v>
      </c>
      <c r="E635" s="345">
        <v>2.8698235850744499E-3</v>
      </c>
    </row>
    <row r="636" spans="1:5" x14ac:dyDescent="0.3">
      <c r="A636" s="345" t="s">
        <v>1627</v>
      </c>
      <c r="B636" s="346">
        <v>2.1755897266303201E-4</v>
      </c>
      <c r="C636" s="346">
        <v>2.1758037789222599E-4</v>
      </c>
      <c r="D636" s="346">
        <v>-2.0889073174834699E-4</v>
      </c>
      <c r="E636" s="346">
        <v>6.4400867707441103E-4</v>
      </c>
    </row>
    <row r="637" spans="1:5" x14ac:dyDescent="0.3">
      <c r="A637" s="345" t="s">
        <v>1628</v>
      </c>
      <c r="B637" s="346">
        <v>8.38322686045155E-4</v>
      </c>
      <c r="C637" s="346">
        <v>5.19724930065806E-4</v>
      </c>
      <c r="D637" s="346">
        <v>-1.8031945875142299E-4</v>
      </c>
      <c r="E637" s="345">
        <v>1.8569648308417301E-3</v>
      </c>
    </row>
    <row r="638" spans="1:5" x14ac:dyDescent="0.3">
      <c r="A638" s="345" t="s">
        <v>1629</v>
      </c>
      <c r="B638" s="346">
        <v>1.0320022752897501E-4</v>
      </c>
      <c r="C638" s="346">
        <v>9.8762800182533895E-5</v>
      </c>
      <c r="D638" s="346">
        <v>-9.0371303841116607E-5</v>
      </c>
      <c r="E638" s="346">
        <v>2.9677175889906803E-4</v>
      </c>
    </row>
    <row r="639" spans="1:5" x14ac:dyDescent="0.3">
      <c r="A639" s="345" t="s">
        <v>1630</v>
      </c>
      <c r="B639" s="346">
        <v>3.9405627598594099E-6</v>
      </c>
      <c r="C639" s="346">
        <v>3.9417922588223697E-6</v>
      </c>
      <c r="D639" s="346">
        <v>-3.7852081019712099E-6</v>
      </c>
      <c r="E639" s="346">
        <v>1.166633362169E-5</v>
      </c>
    </row>
    <row r="640" spans="1:5" x14ac:dyDescent="0.3">
      <c r="A640" s="345" t="s">
        <v>1631</v>
      </c>
      <c r="B640" s="346">
        <v>2.9120748545974102E-4</v>
      </c>
      <c r="C640" s="346">
        <v>2.16404861786414E-4</v>
      </c>
      <c r="D640" s="346">
        <v>-1.3293824972099801E-4</v>
      </c>
      <c r="E640" s="346">
        <v>7.1535322064048197E-4</v>
      </c>
    </row>
    <row r="641" spans="1:5" x14ac:dyDescent="0.3">
      <c r="A641" s="345" t="s">
        <v>1632</v>
      </c>
      <c r="B641" s="345">
        <v>1.3228210801002199E-3</v>
      </c>
      <c r="C641" s="346">
        <v>9.5226432528287505E-4</v>
      </c>
      <c r="D641" s="346">
        <v>-5.4358270121654601E-4</v>
      </c>
      <c r="E641" s="345">
        <v>3.1892248614169899E-3</v>
      </c>
    </row>
    <row r="642" spans="1:5" x14ac:dyDescent="0.3">
      <c r="A642" s="345" t="s">
        <v>1633</v>
      </c>
      <c r="B642" s="346">
        <v>6.4990783995492899E-4</v>
      </c>
      <c r="C642" s="346">
        <v>5.1048600542522905E-4</v>
      </c>
      <c r="D642" s="346">
        <v>-3.5062634529023801E-4</v>
      </c>
      <c r="E642" s="345">
        <v>1.6504420252000901E-3</v>
      </c>
    </row>
    <row r="643" spans="1:5" x14ac:dyDescent="0.3">
      <c r="A643" s="345" t="s">
        <v>1634</v>
      </c>
      <c r="B643" s="345">
        <v>4.3781078268997397E-3</v>
      </c>
      <c r="C643" s="345">
        <v>1.62168255972125E-3</v>
      </c>
      <c r="D643" s="345">
        <v>1.19966841548935E-3</v>
      </c>
      <c r="E643" s="345">
        <v>7.5565472383101297E-3</v>
      </c>
    </row>
    <row r="644" spans="1:5" x14ac:dyDescent="0.3">
      <c r="A644" s="345" t="s">
        <v>1635</v>
      </c>
      <c r="B644" s="345">
        <v>1.31266943516713E-3</v>
      </c>
      <c r="C644" s="346">
        <v>7.4068497634816304E-4</v>
      </c>
      <c r="D644" s="346">
        <v>-1.3904644236516399E-4</v>
      </c>
      <c r="E644" s="345">
        <v>2.76438531269944E-3</v>
      </c>
    </row>
    <row r="645" spans="1:5" x14ac:dyDescent="0.3">
      <c r="A645" s="345" t="s">
        <v>1636</v>
      </c>
      <c r="B645" s="346">
        <v>2.43651326617979E-4</v>
      </c>
      <c r="C645" s="346">
        <v>1.42383093709001E-4</v>
      </c>
      <c r="D645" s="346">
        <v>-3.5414409059053798E-5</v>
      </c>
      <c r="E645" s="346">
        <v>5.2271706229501302E-4</v>
      </c>
    </row>
    <row r="646" spans="1:5" x14ac:dyDescent="0.3">
      <c r="A646" s="345" t="s">
        <v>1637</v>
      </c>
      <c r="B646" s="345">
        <v>2.9120425816511102E-3</v>
      </c>
      <c r="C646" s="345">
        <v>1.25508405668118E-3</v>
      </c>
      <c r="D646" s="346">
        <v>4.5212303298556802E-4</v>
      </c>
      <c r="E646" s="345">
        <v>5.3719621303166499E-3</v>
      </c>
    </row>
    <row r="647" spans="1:5" x14ac:dyDescent="0.3">
      <c r="A647" s="345" t="s">
        <v>1638</v>
      </c>
      <c r="B647" s="346">
        <v>5.0968549657849703E-4</v>
      </c>
      <c r="C647" s="346">
        <v>5.0958671020257201E-4</v>
      </c>
      <c r="D647" s="346">
        <v>-4.8908610241879297E-4</v>
      </c>
      <c r="E647" s="345">
        <v>1.5084570955757801E-3</v>
      </c>
    </row>
    <row r="648" spans="1:5" x14ac:dyDescent="0.3">
      <c r="A648" s="345" t="s">
        <v>1639</v>
      </c>
      <c r="B648" s="346">
        <v>2.8653606736322399E-4</v>
      </c>
      <c r="C648" s="346">
        <v>2.1837310199231599E-4</v>
      </c>
      <c r="D648" s="345">
        <v>-1.41467347734007E-4</v>
      </c>
      <c r="E648" s="346">
        <v>7.1453948246045704E-4</v>
      </c>
    </row>
    <row r="649" spans="1:5" x14ac:dyDescent="0.3">
      <c r="A649" s="345" t="s">
        <v>1640</v>
      </c>
      <c r="B649" s="346">
        <v>2.0669189612172099E-4</v>
      </c>
      <c r="C649" s="346">
        <v>1.4776897457884701E-4</v>
      </c>
      <c r="D649" s="346">
        <v>-8.2929972085235296E-5</v>
      </c>
      <c r="E649" s="346">
        <v>4.9631376432867703E-4</v>
      </c>
    </row>
    <row r="650" spans="1:5" x14ac:dyDescent="0.3">
      <c r="A650" s="345" t="s">
        <v>1641</v>
      </c>
      <c r="B650" s="345">
        <v>3.1585669233329498E-3</v>
      </c>
      <c r="C650" s="345">
        <v>1.26230927929558E-3</v>
      </c>
      <c r="D650" s="346">
        <v>6.8448619856290103E-4</v>
      </c>
      <c r="E650" s="345">
        <v>5.6326476481030098E-3</v>
      </c>
    </row>
    <row r="651" spans="1:5" x14ac:dyDescent="0.3">
      <c r="A651" s="345" t="s">
        <v>1642</v>
      </c>
      <c r="B651" s="345">
        <v>1.9661032989888301E-3</v>
      </c>
      <c r="C651" s="346">
        <v>8.6482602655065899E-4</v>
      </c>
      <c r="D651" s="346">
        <v>2.7107543405665798E-4</v>
      </c>
      <c r="E651" s="345">
        <v>3.6611311639209998E-3</v>
      </c>
    </row>
    <row r="652" spans="1:5" x14ac:dyDescent="0.3">
      <c r="A652" s="345" t="s">
        <v>1643</v>
      </c>
      <c r="B652" s="345">
        <v>1.42337267503786E-3</v>
      </c>
      <c r="C652" s="346">
        <v>9.0801004191094997E-4</v>
      </c>
      <c r="D652" s="346">
        <v>-3.5629430470829901E-4</v>
      </c>
      <c r="E652" s="345">
        <v>3.2030396547840299E-3</v>
      </c>
    </row>
    <row r="653" spans="1:5" x14ac:dyDescent="0.3">
      <c r="A653" s="345" t="s">
        <v>1644</v>
      </c>
      <c r="B653" s="346">
        <v>2.6555694908219398E-4</v>
      </c>
      <c r="C653" s="346">
        <v>1.8869696361681199E-4</v>
      </c>
      <c r="D653" s="346">
        <v>-1.04282303598822E-4</v>
      </c>
      <c r="E653" s="346">
        <v>6.3539620176321203E-4</v>
      </c>
    </row>
    <row r="654" spans="1:5" x14ac:dyDescent="0.3">
      <c r="A654" s="345" t="s">
        <v>1645</v>
      </c>
      <c r="B654" s="345">
        <v>1.0175578917630201E-3</v>
      </c>
      <c r="C654" s="346">
        <v>7.2980674703636696E-4</v>
      </c>
      <c r="D654" s="346">
        <v>-4.12837048102585E-4</v>
      </c>
      <c r="E654" s="345">
        <v>2.4479528316286399E-3</v>
      </c>
    </row>
    <row r="655" spans="1:5" x14ac:dyDescent="0.3">
      <c r="A655" s="345" t="s">
        <v>1646</v>
      </c>
      <c r="B655" s="346">
        <v>4.8482883832756999E-4</v>
      </c>
      <c r="C655" s="346">
        <v>4.8474692576123301E-4</v>
      </c>
      <c r="D655" s="346">
        <v>-4.6525767778095702E-4</v>
      </c>
      <c r="E655" s="345">
        <v>1.43491535443609E-3</v>
      </c>
    </row>
    <row r="656" spans="1:5" x14ac:dyDescent="0.3">
      <c r="A656" s="345" t="s">
        <v>1647</v>
      </c>
      <c r="B656" s="345">
        <v>1.0921823010264101E-3</v>
      </c>
      <c r="C656" s="346">
        <v>6.2532212470029001E-4</v>
      </c>
      <c r="D656" s="346">
        <v>-1.33426542122222E-4</v>
      </c>
      <c r="E656" s="345">
        <v>2.31779114417504E-3</v>
      </c>
    </row>
    <row r="657" spans="1:5" x14ac:dyDescent="0.3">
      <c r="A657" s="345" t="s">
        <v>1648</v>
      </c>
      <c r="B657" s="346">
        <v>2.1308318111347299E-4</v>
      </c>
      <c r="C657" s="346">
        <v>1.4974321523170399E-4</v>
      </c>
      <c r="D657" s="346">
        <v>-8.0408127669896905E-5</v>
      </c>
      <c r="E657" s="346">
        <v>5.0657448989684301E-4</v>
      </c>
    </row>
    <row r="658" spans="1:5" x14ac:dyDescent="0.3">
      <c r="A658" s="345" t="s">
        <v>1649</v>
      </c>
      <c r="B658" s="346">
        <v>4.9563905475419605E-4</v>
      </c>
      <c r="C658" s="346">
        <v>3.8220102640135298E-4</v>
      </c>
      <c r="D658" s="346">
        <v>-2.53461191846698E-4</v>
      </c>
      <c r="E658" s="345">
        <v>1.2447393013550901E-3</v>
      </c>
    </row>
    <row r="659" spans="1:5" x14ac:dyDescent="0.3">
      <c r="A659" s="345" t="s">
        <v>1650</v>
      </c>
      <c r="B659" s="346">
        <v>3.0432309908816899E-4</v>
      </c>
      <c r="C659" s="346">
        <v>2.1628394220570899E-4</v>
      </c>
      <c r="D659" s="346">
        <v>-1.19585638069363E-4</v>
      </c>
      <c r="E659" s="346">
        <v>7.28231836245702E-4</v>
      </c>
    </row>
    <row r="660" spans="1:5" x14ac:dyDescent="0.3">
      <c r="A660" s="345" t="s">
        <v>1651</v>
      </c>
      <c r="B660" s="346">
        <v>4.8722051003803997E-4</v>
      </c>
      <c r="C660" s="346">
        <v>4.8713702766201001E-4</v>
      </c>
      <c r="D660" s="346">
        <v>-4.6755051971539199E-4</v>
      </c>
      <c r="E660" s="345">
        <v>1.4419915397914701E-3</v>
      </c>
    </row>
    <row r="661" spans="1:5" x14ac:dyDescent="0.3">
      <c r="A661" s="345" t="s">
        <v>1652</v>
      </c>
      <c r="B661" s="346">
        <v>2.3435615933040799E-4</v>
      </c>
      <c r="C661" s="346">
        <v>1.7134918640853799E-4</v>
      </c>
      <c r="D661" s="346">
        <v>-1.01482074810567E-4</v>
      </c>
      <c r="E661" s="346">
        <v>5.7019439347138405E-4</v>
      </c>
    </row>
    <row r="662" spans="1:5" x14ac:dyDescent="0.3">
      <c r="A662" s="345" t="s">
        <v>1653</v>
      </c>
      <c r="B662" s="345">
        <v>5.47244019348175E-2</v>
      </c>
      <c r="C662" s="345">
        <v>4.7510008180207701E-3</v>
      </c>
      <c r="D662" s="345">
        <v>4.5412611440976497E-2</v>
      </c>
      <c r="E662" s="345">
        <v>6.40361924286586E-2</v>
      </c>
    </row>
    <row r="663" spans="1:5" x14ac:dyDescent="0.3">
      <c r="A663" s="345" t="s">
        <v>1654</v>
      </c>
      <c r="B663" s="345">
        <v>7.8559694560919602E-3</v>
      </c>
      <c r="C663" s="345">
        <v>1.7263369596897699E-3</v>
      </c>
      <c r="D663" s="345">
        <v>4.4724111899196303E-3</v>
      </c>
      <c r="E663" s="345">
        <v>1.1239527722264201E-2</v>
      </c>
    </row>
    <row r="664" spans="1:5" x14ac:dyDescent="0.3">
      <c r="A664" s="345" t="s">
        <v>1655</v>
      </c>
      <c r="B664" s="346">
        <v>7.0743877154124399E-4</v>
      </c>
      <c r="C664" s="346">
        <v>2.9547358768572998E-4</v>
      </c>
      <c r="D664" s="346">
        <v>1.28321181294375E-4</v>
      </c>
      <c r="E664" s="345">
        <v>1.28655636178811E-3</v>
      </c>
    </row>
    <row r="665" spans="1:5" x14ac:dyDescent="0.3">
      <c r="A665" s="345" t="s">
        <v>1656</v>
      </c>
      <c r="B665" s="346">
        <v>4.6576337650912803E-4</v>
      </c>
      <c r="C665" s="346">
        <v>4.6569356849777998E-4</v>
      </c>
      <c r="D665" s="346">
        <v>-4.46979245578457E-4</v>
      </c>
      <c r="E665" s="345">
        <v>1.37850599859671E-3</v>
      </c>
    </row>
    <row r="666" spans="1:5" x14ac:dyDescent="0.3">
      <c r="A666" s="345" t="s">
        <v>1657</v>
      </c>
      <c r="B666" s="346">
        <v>4.3993370306416298E-4</v>
      </c>
      <c r="C666" s="346">
        <v>2.6639386096479698E-4</v>
      </c>
      <c r="D666" s="346">
        <v>-8.2188670129410303E-5</v>
      </c>
      <c r="E666" s="346">
        <v>9.6205607625773697E-4</v>
      </c>
    </row>
    <row r="667" spans="1:5" x14ac:dyDescent="0.3">
      <c r="A667" s="345" t="s">
        <v>1658</v>
      </c>
      <c r="B667" s="346">
        <v>4.96421086760624E-4</v>
      </c>
      <c r="C667" s="346">
        <v>4.9633145872358302E-4</v>
      </c>
      <c r="D667" s="346">
        <v>-4.7637069673182598E-4</v>
      </c>
      <c r="E667" s="345">
        <v>1.46921287025307E-3</v>
      </c>
    </row>
    <row r="668" spans="1:5" x14ac:dyDescent="0.3">
      <c r="A668" s="345" t="s">
        <v>1659</v>
      </c>
      <c r="B668" s="346">
        <v>2.5535446365586301E-4</v>
      </c>
      <c r="C668" s="346">
        <v>2.0193213682975699E-4</v>
      </c>
      <c r="D668" s="346">
        <v>-1.40425251851675E-4</v>
      </c>
      <c r="E668" s="346">
        <v>6.5113417916340204E-4</v>
      </c>
    </row>
    <row r="669" spans="1:5" x14ac:dyDescent="0.3">
      <c r="A669" s="345" t="s">
        <v>1660</v>
      </c>
      <c r="B669" s="345">
        <v>1.9092895371148901E-3</v>
      </c>
      <c r="C669" s="346">
        <v>9.8253492433019092E-4</v>
      </c>
      <c r="D669" s="346">
        <v>-1.6443528125065E-5</v>
      </c>
      <c r="E669" s="345">
        <v>3.83502260235485E-3</v>
      </c>
    </row>
    <row r="670" spans="1:5" x14ac:dyDescent="0.3">
      <c r="A670" s="345" t="s">
        <v>1661</v>
      </c>
      <c r="B670" s="346">
        <v>5.3222415752954505E-4</v>
      </c>
      <c r="C670" s="346">
        <v>5.3210900195732103E-4</v>
      </c>
      <c r="D670" s="346">
        <v>-5.1069032215635796E-4</v>
      </c>
      <c r="E670" s="345">
        <v>1.5751386372154399E-3</v>
      </c>
    </row>
    <row r="671" spans="1:5" x14ac:dyDescent="0.3">
      <c r="A671" s="345" t="s">
        <v>1662</v>
      </c>
      <c r="B671" s="345">
        <v>2.3334584579281399E-3</v>
      </c>
      <c r="C671" s="346">
        <v>9.4501951812787596E-4</v>
      </c>
      <c r="D671" s="346">
        <v>4.8125423771011301E-4</v>
      </c>
      <c r="E671" s="345">
        <v>4.1856626781461804E-3</v>
      </c>
    </row>
    <row r="672" spans="1:5" x14ac:dyDescent="0.3">
      <c r="A672" s="345" t="s">
        <v>1663</v>
      </c>
      <c r="B672" s="346">
        <v>2.00857271909381E-4</v>
      </c>
      <c r="C672" s="346">
        <v>2.0088038894667699E-4</v>
      </c>
      <c r="D672" s="346">
        <v>-1.9286105562650301E-4</v>
      </c>
      <c r="E672" s="346">
        <v>5.9457559944526596E-4</v>
      </c>
    </row>
    <row r="673" spans="1:5" x14ac:dyDescent="0.3">
      <c r="A673" s="345" t="s">
        <v>1664</v>
      </c>
      <c r="B673" s="346">
        <v>2.7749474827325503E-4</v>
      </c>
      <c r="C673" s="346">
        <v>1.656614973052E-4</v>
      </c>
      <c r="D673" s="346">
        <v>-4.7195820069915903E-5</v>
      </c>
      <c r="E673" s="346">
        <v>6.0218531661642696E-4</v>
      </c>
    </row>
    <row r="674" spans="1:5" x14ac:dyDescent="0.3">
      <c r="A674" s="345" t="s">
        <v>1665</v>
      </c>
      <c r="B674" s="346">
        <v>5.7614216353877299E-4</v>
      </c>
      <c r="C674" s="346">
        <v>2.66292955067913E-4</v>
      </c>
      <c r="D674" s="346">
        <v>5.4217562268919798E-5</v>
      </c>
      <c r="E674" s="345">
        <v>1.0980667648086201E-3</v>
      </c>
    </row>
    <row r="675" spans="1:5" x14ac:dyDescent="0.3">
      <c r="A675" s="345" t="s">
        <v>1666</v>
      </c>
      <c r="B675" s="345">
        <v>1.0241470526129899E-3</v>
      </c>
      <c r="C675" s="346">
        <v>5.8281814248161204E-4</v>
      </c>
      <c r="D675" s="346">
        <v>-1.1815551618749501E-4</v>
      </c>
      <c r="E675" s="345">
        <v>2.1664496214134901E-3</v>
      </c>
    </row>
    <row r="676" spans="1:5" x14ac:dyDescent="0.3">
      <c r="A676" s="345" t="s">
        <v>1667</v>
      </c>
      <c r="B676" s="346">
        <v>3.2931519061689803E-4</v>
      </c>
      <c r="C676" s="346">
        <v>3.2931078156486998E-4</v>
      </c>
      <c r="D676" s="346">
        <v>-3.1612208097098399E-4</v>
      </c>
      <c r="E676" s="346">
        <v>9.7475246220478102E-4</v>
      </c>
    </row>
    <row r="677" spans="1:5" x14ac:dyDescent="0.3">
      <c r="A677" s="345" t="s">
        <v>1668</v>
      </c>
      <c r="B677" s="346">
        <v>4.7335803418974999E-4</v>
      </c>
      <c r="C677" s="346">
        <v>4.7328349154379798E-4</v>
      </c>
      <c r="D677" s="346">
        <v>-4.5426056371345998E-4</v>
      </c>
      <c r="E677" s="345">
        <v>1.40097663209296E-3</v>
      </c>
    </row>
    <row r="678" spans="1:5" x14ac:dyDescent="0.3">
      <c r="A678" s="345" t="s">
        <v>1669</v>
      </c>
      <c r="B678" s="346">
        <v>7.9799901968473095E-5</v>
      </c>
      <c r="C678" s="346">
        <v>7.98187471399488E-5</v>
      </c>
      <c r="D678" s="346">
        <v>-7.6641967716936004E-5</v>
      </c>
      <c r="E678" s="346">
        <v>2.36241771653882E-4</v>
      </c>
    </row>
    <row r="679" spans="1:5" x14ac:dyDescent="0.3">
      <c r="A679" s="345" t="s">
        <v>1670</v>
      </c>
      <c r="B679" s="345">
        <v>4.113241184964E-3</v>
      </c>
      <c r="C679" s="345">
        <v>1.2100628519321299E-3</v>
      </c>
      <c r="D679" s="345">
        <v>1.7415615761471801E-3</v>
      </c>
      <c r="E679" s="345">
        <v>6.4849207937808196E-3</v>
      </c>
    </row>
    <row r="680" spans="1:5" x14ac:dyDescent="0.3">
      <c r="A680" s="345" t="s">
        <v>1671</v>
      </c>
      <c r="B680" s="346">
        <v>4.0868493473742497E-4</v>
      </c>
      <c r="C680" s="346">
        <v>2.3703204886398101E-4</v>
      </c>
      <c r="D680" s="346">
        <v>-5.5889344217717602E-5</v>
      </c>
      <c r="E680" s="346">
        <v>8.7325921369256704E-4</v>
      </c>
    </row>
    <row r="681" spans="1:5" x14ac:dyDescent="0.3">
      <c r="A681" s="345" t="s">
        <v>1672</v>
      </c>
      <c r="B681" s="345">
        <v>1.31590173752362E-3</v>
      </c>
      <c r="C681" s="346">
        <v>7.4601017149096603E-4</v>
      </c>
      <c r="D681" s="346">
        <v>-1.4625133069922001E-4</v>
      </c>
      <c r="E681" s="345">
        <v>2.7780548057464599E-3</v>
      </c>
    </row>
    <row r="682" spans="1:5" x14ac:dyDescent="0.3">
      <c r="A682" s="345" t="s">
        <v>1673</v>
      </c>
      <c r="B682" s="346">
        <v>5.9102333293445397E-4</v>
      </c>
      <c r="C682" s="346">
        <v>2.5075070693939298E-4</v>
      </c>
      <c r="D682" s="346">
        <v>9.9560978235286194E-5</v>
      </c>
      <c r="E682" s="345">
        <v>1.08248568763362E-3</v>
      </c>
    </row>
    <row r="683" spans="1:5" x14ac:dyDescent="0.3">
      <c r="A683" s="345" t="s">
        <v>1674</v>
      </c>
      <c r="B683" s="345">
        <v>2.6004137141180301E-3</v>
      </c>
      <c r="C683" s="345">
        <v>1.1155142834135699E-3</v>
      </c>
      <c r="D683" s="346">
        <v>4.1404589438742099E-4</v>
      </c>
      <c r="E683" s="345">
        <v>4.7867815338486401E-3</v>
      </c>
    </row>
    <row r="684" spans="1:5" x14ac:dyDescent="0.3">
      <c r="A684" s="345" t="s">
        <v>1675</v>
      </c>
      <c r="B684" s="346">
        <v>1.83261191816053E-4</v>
      </c>
      <c r="C684" s="346">
        <v>1.8328550869537401E-4</v>
      </c>
      <c r="D684" s="346">
        <v>-1.7597180411498299E-4</v>
      </c>
      <c r="E684" s="346">
        <v>5.4249418774708895E-4</v>
      </c>
    </row>
    <row r="685" spans="1:5" x14ac:dyDescent="0.3">
      <c r="A685" s="345" t="s">
        <v>1676</v>
      </c>
      <c r="B685" s="346">
        <v>8.4291237159242298E-4</v>
      </c>
      <c r="C685" s="346">
        <v>5.0727884329113105E-4</v>
      </c>
      <c r="D685" s="346">
        <v>-1.51335891377331E-4</v>
      </c>
      <c r="E685" s="345">
        <v>1.83716063456217E-3</v>
      </c>
    </row>
    <row r="686" spans="1:5" x14ac:dyDescent="0.3">
      <c r="A686" s="345" t="s">
        <v>1677</v>
      </c>
      <c r="B686" s="345">
        <v>3.0709729281180398E-3</v>
      </c>
      <c r="C686" s="346">
        <v>7.7188281155891002E-4</v>
      </c>
      <c r="D686" s="345">
        <v>1.55811041717705E-3</v>
      </c>
      <c r="E686" s="345">
        <v>4.5838354390590197E-3</v>
      </c>
    </row>
    <row r="687" spans="1:5" x14ac:dyDescent="0.3">
      <c r="A687" s="345" t="s">
        <v>1678</v>
      </c>
      <c r="B687" s="345">
        <v>1.41150678648769E-3</v>
      </c>
      <c r="C687" s="346">
        <v>7.3346074802092798E-4</v>
      </c>
      <c r="D687" s="346">
        <v>-2.60498637071281E-5</v>
      </c>
      <c r="E687" s="345">
        <v>2.8490634366825202E-3</v>
      </c>
    </row>
    <row r="688" spans="1:5" x14ac:dyDescent="0.3">
      <c r="A688" s="345" t="s">
        <v>1679</v>
      </c>
      <c r="B688" s="346">
        <v>9.9120944787265504E-4</v>
      </c>
      <c r="C688" s="346">
        <v>6.6457677469255604E-4</v>
      </c>
      <c r="D688" s="346">
        <v>-3.1133709548654398E-4</v>
      </c>
      <c r="E688" s="345">
        <v>2.2937559912318498E-3</v>
      </c>
    </row>
    <row r="689" spans="1:5" x14ac:dyDescent="0.3">
      <c r="A689" s="345" t="s">
        <v>1680</v>
      </c>
      <c r="B689" s="346">
        <v>4.78200026319121E-4</v>
      </c>
      <c r="C689" s="346">
        <v>4.7812240484013899E-4</v>
      </c>
      <c r="D689" s="346">
        <v>-4.5890266736923102E-4</v>
      </c>
      <c r="E689" s="345">
        <v>1.4153027200074701E-3</v>
      </c>
    </row>
    <row r="690" spans="1:5" x14ac:dyDescent="0.3">
      <c r="A690" s="345" t="s">
        <v>1681</v>
      </c>
      <c r="B690" s="346">
        <v>9.4205907011005695E-4</v>
      </c>
      <c r="C690" s="346">
        <v>9.4146890118153997E-4</v>
      </c>
      <c r="D690" s="346">
        <v>-9.0318606877026004E-4</v>
      </c>
      <c r="E690" s="345">
        <v>2.7873042089903701E-3</v>
      </c>
    </row>
    <row r="691" spans="1:5" x14ac:dyDescent="0.3">
      <c r="A691" s="345" t="s">
        <v>1682</v>
      </c>
      <c r="B691" s="346">
        <v>8.5308411222405703E-4</v>
      </c>
      <c r="C691" s="346">
        <v>5.3163204355984202E-4</v>
      </c>
      <c r="D691" s="346">
        <v>-1.8889554618066199E-4</v>
      </c>
      <c r="E691" s="345">
        <v>1.89506377062877E-3</v>
      </c>
    </row>
    <row r="692" spans="1:5" x14ac:dyDescent="0.3">
      <c r="A692" s="345" t="s">
        <v>1683</v>
      </c>
      <c r="B692" s="346">
        <v>5.4934426215445201E-4</v>
      </c>
      <c r="C692" s="346">
        <v>3.8813593953032399E-4</v>
      </c>
      <c r="D692" s="346">
        <v>-2.11388200430599E-4</v>
      </c>
      <c r="E692" s="345">
        <v>1.3100767247395E-3</v>
      </c>
    </row>
    <row r="693" spans="1:5" x14ac:dyDescent="0.3">
      <c r="A693" s="345" t="s">
        <v>1684</v>
      </c>
      <c r="B693" s="345">
        <v>2.1151276542597198E-3</v>
      </c>
      <c r="C693" s="346">
        <v>8.7484288790385897E-4</v>
      </c>
      <c r="D693" s="346">
        <v>4.00467101837145E-4</v>
      </c>
      <c r="E693" s="345">
        <v>3.82978820668229E-3</v>
      </c>
    </row>
    <row r="694" spans="1:5" x14ac:dyDescent="0.3">
      <c r="A694" s="345" t="s">
        <v>1685</v>
      </c>
      <c r="B694" s="346">
        <v>7.4900567128081703E-4</v>
      </c>
      <c r="C694" s="346">
        <v>4.2039615738748203E-4</v>
      </c>
      <c r="D694" s="346">
        <v>-7.4955656437679499E-5</v>
      </c>
      <c r="E694" s="345">
        <v>1.57296699899931E-3</v>
      </c>
    </row>
    <row r="695" spans="1:5" x14ac:dyDescent="0.3">
      <c r="A695" s="345" t="s">
        <v>1686</v>
      </c>
      <c r="B695" s="345">
        <v>1.07968154290025E-3</v>
      </c>
      <c r="C695" s="346">
        <v>8.6011658139127699E-4</v>
      </c>
      <c r="D695" s="346">
        <v>-6.0611597913235804E-4</v>
      </c>
      <c r="E695" s="345">
        <v>2.7654790649328698E-3</v>
      </c>
    </row>
    <row r="696" spans="1:5" x14ac:dyDescent="0.3">
      <c r="A696" s="345" t="s">
        <v>1687</v>
      </c>
      <c r="B696" s="346">
        <v>1.4920502048991599E-4</v>
      </c>
      <c r="C696" s="346">
        <v>1.492299002038E-4</v>
      </c>
      <c r="D696" s="346">
        <v>-1.43280209326039E-4</v>
      </c>
      <c r="E696" s="346">
        <v>4.4169025030587201E-4</v>
      </c>
    </row>
    <row r="697" spans="1:5" x14ac:dyDescent="0.3">
      <c r="A697" s="345" t="s">
        <v>1688</v>
      </c>
      <c r="B697" s="346">
        <v>1.2552361222589999E-4</v>
      </c>
      <c r="C697" s="346">
        <v>1.21031527437365E-4</v>
      </c>
      <c r="D697" s="346">
        <v>-1.11693822545208E-4</v>
      </c>
      <c r="E697" s="346">
        <v>3.6274104699700902E-4</v>
      </c>
    </row>
    <row r="698" spans="1:5" x14ac:dyDescent="0.3">
      <c r="A698" s="345" t="s">
        <v>1689</v>
      </c>
      <c r="B698" s="346">
        <v>6.6578011791018296E-4</v>
      </c>
      <c r="C698" s="346">
        <v>4.87556690918367E-4</v>
      </c>
      <c r="D698" s="346">
        <v>-2.8981343671134302E-4</v>
      </c>
      <c r="E698" s="345">
        <v>1.62137367253171E-3</v>
      </c>
    </row>
    <row r="699" spans="1:5" x14ac:dyDescent="0.3">
      <c r="A699" s="345" t="s">
        <v>1690</v>
      </c>
      <c r="B699" s="346">
        <v>1.67801198393676E-4</v>
      </c>
      <c r="C699" s="346">
        <v>1.6782605831777901E-4</v>
      </c>
      <c r="D699" s="346">
        <v>-1.61131831576489E-4</v>
      </c>
      <c r="E699" s="346">
        <v>4.9673422836384203E-4</v>
      </c>
    </row>
    <row r="700" spans="1:5" x14ac:dyDescent="0.3">
      <c r="A700" s="345" t="s">
        <v>1691</v>
      </c>
      <c r="B700" s="345">
        <v>1.1467897532030601E-3</v>
      </c>
      <c r="C700" s="346">
        <v>5.5436660768689498E-4</v>
      </c>
      <c r="D700" s="346">
        <v>6.0251167905106298E-5</v>
      </c>
      <c r="E700" s="345">
        <v>2.2333283385010199E-3</v>
      </c>
    </row>
    <row r="701" spans="1:5" x14ac:dyDescent="0.3">
      <c r="A701" s="345" t="s">
        <v>1692</v>
      </c>
      <c r="B701" s="346">
        <v>7.5864813290025602E-4</v>
      </c>
      <c r="C701" s="346">
        <v>5.3102522834245504E-4</v>
      </c>
      <c r="D701" s="346">
        <v>-2.8214218953311298E-4</v>
      </c>
      <c r="E701" s="345">
        <v>1.79943845533362E-3</v>
      </c>
    </row>
    <row r="702" spans="1:5" x14ac:dyDescent="0.3">
      <c r="A702" s="345" t="s">
        <v>1693</v>
      </c>
      <c r="B702" s="346">
        <v>5.9704212171519499E-4</v>
      </c>
      <c r="C702" s="346">
        <v>5.0158793264067005E-4</v>
      </c>
      <c r="D702" s="346">
        <v>-3.8605216134042199E-4</v>
      </c>
      <c r="E702" s="345">
        <v>1.58013640477081E-3</v>
      </c>
    </row>
    <row r="703" spans="1:5" x14ac:dyDescent="0.3">
      <c r="A703" s="345" t="s">
        <v>1694</v>
      </c>
      <c r="B703" s="346">
        <v>4.9888169359211501E-4</v>
      </c>
      <c r="C703" s="346">
        <v>4.9879039324413901E-4</v>
      </c>
      <c r="D703" s="346">
        <v>-4.7872951300096799E-4</v>
      </c>
      <c r="E703" s="345">
        <v>1.4764929001851901E-3</v>
      </c>
    </row>
    <row r="704" spans="1:5" x14ac:dyDescent="0.3">
      <c r="A704" s="345" t="s">
        <v>1695</v>
      </c>
      <c r="B704" s="346">
        <v>9.4624819817335599E-4</v>
      </c>
      <c r="C704" s="346">
        <v>6.2146625465072595E-4</v>
      </c>
      <c r="D704" s="346">
        <v>-2.7180327854906498E-4</v>
      </c>
      <c r="E704" s="345">
        <v>2.1642996748957701E-3</v>
      </c>
    </row>
    <row r="705" spans="1:5" x14ac:dyDescent="0.3">
      <c r="A705" s="345" t="s">
        <v>1696</v>
      </c>
      <c r="B705" s="346">
        <v>7.2714945203950204E-4</v>
      </c>
      <c r="C705" s="346">
        <v>5.4548843735634895E-4</v>
      </c>
      <c r="D705" s="346">
        <v>-3.4198823916197602E-4</v>
      </c>
      <c r="E705" s="345">
        <v>1.79628714324098E-3</v>
      </c>
    </row>
    <row r="706" spans="1:5" x14ac:dyDescent="0.3">
      <c r="A706" s="345" t="s">
        <v>1697</v>
      </c>
      <c r="B706" s="346">
        <v>4.0650760816887801E-4</v>
      </c>
      <c r="C706" s="346">
        <v>4.0647077759568102E-4</v>
      </c>
      <c r="D706" s="346">
        <v>-3.9016047668664601E-4</v>
      </c>
      <c r="E706" s="345">
        <v>1.2031756930243999E-3</v>
      </c>
    </row>
    <row r="707" spans="1:5" x14ac:dyDescent="0.3">
      <c r="A707" s="345" t="s">
        <v>1698</v>
      </c>
      <c r="B707" s="346">
        <v>5.7481937749844902E-4</v>
      </c>
      <c r="C707" s="346">
        <v>4.7991293513732498E-4</v>
      </c>
      <c r="D707" s="346">
        <v>-3.6579269108561499E-4</v>
      </c>
      <c r="E707" s="345">
        <v>1.5154314460825099E-3</v>
      </c>
    </row>
    <row r="708" spans="1:5" x14ac:dyDescent="0.3">
      <c r="A708" s="345" t="s">
        <v>1699</v>
      </c>
      <c r="B708" s="345">
        <v>7.70585488624413E-3</v>
      </c>
      <c r="C708" s="345">
        <v>1.93344955725492E-3</v>
      </c>
      <c r="D708" s="345">
        <v>3.9163633880995698E-3</v>
      </c>
      <c r="E708" s="345">
        <v>1.1495346384388601E-2</v>
      </c>
    </row>
    <row r="709" spans="1:5" x14ac:dyDescent="0.3">
      <c r="A709" s="345" t="s">
        <v>1700</v>
      </c>
      <c r="B709" s="345">
        <v>3.3999005194043901E-3</v>
      </c>
      <c r="C709" s="345">
        <v>1.1167022250375401E-3</v>
      </c>
      <c r="D709" s="345">
        <v>1.21120437687507E-3</v>
      </c>
      <c r="E709" s="345">
        <v>5.5885966619337096E-3</v>
      </c>
    </row>
    <row r="710" spans="1:5" x14ac:dyDescent="0.3">
      <c r="A710" s="345" t="s">
        <v>1701</v>
      </c>
      <c r="B710" s="346">
        <v>6.1287643780952295E-4</v>
      </c>
      <c r="C710" s="346">
        <v>3.1478035617470103E-4</v>
      </c>
      <c r="D710" s="346">
        <v>-4.08172333358201E-6</v>
      </c>
      <c r="E710" s="345">
        <v>1.2298345989526201E-3</v>
      </c>
    </row>
    <row r="711" spans="1:5" x14ac:dyDescent="0.3">
      <c r="A711" s="345" t="s">
        <v>1702</v>
      </c>
      <c r="B711" s="345">
        <v>1.35652130359941E-3</v>
      </c>
      <c r="C711" s="346">
        <v>7.4790841663825095E-4</v>
      </c>
      <c r="D711" s="346">
        <v>-1.09352256745939E-4</v>
      </c>
      <c r="E711" s="345">
        <v>2.8223948639447601E-3</v>
      </c>
    </row>
    <row r="712" spans="1:5" x14ac:dyDescent="0.3">
      <c r="A712" s="345" t="s">
        <v>1703</v>
      </c>
      <c r="B712" s="346">
        <v>5.8086906043892505E-4</v>
      </c>
      <c r="C712" s="346">
        <v>2.9319322982139301E-4</v>
      </c>
      <c r="D712" s="346">
        <v>6.2208894780188297E-6</v>
      </c>
      <c r="E712" s="345">
        <v>1.1555172313998301E-3</v>
      </c>
    </row>
    <row r="713" spans="1:5" x14ac:dyDescent="0.3">
      <c r="A713" s="345" t="s">
        <v>1704</v>
      </c>
      <c r="B713" s="346">
        <v>8.2071684463097807E-5</v>
      </c>
      <c r="C713" s="346">
        <v>8.2090879680774901E-5</v>
      </c>
      <c r="D713" s="346">
        <v>-7.8823483170431901E-5</v>
      </c>
      <c r="E713" s="346">
        <v>2.4296685209662701E-4</v>
      </c>
    </row>
    <row r="714" spans="1:5" x14ac:dyDescent="0.3">
      <c r="A714" s="345" t="s">
        <v>1705</v>
      </c>
      <c r="B714" s="346">
        <v>8.0153356030393294E-5</v>
      </c>
      <c r="C714" s="346">
        <v>8.0172256341681799E-5</v>
      </c>
      <c r="D714" s="346">
        <v>-7.6981378958615899E-5</v>
      </c>
      <c r="E714" s="346">
        <v>2.37288091019402E-4</v>
      </c>
    </row>
    <row r="715" spans="1:5" x14ac:dyDescent="0.3">
      <c r="A715" s="345" t="s">
        <v>1706</v>
      </c>
      <c r="B715" s="346">
        <v>4.76025015539796E-4</v>
      </c>
      <c r="C715" s="346">
        <v>4.7594878286926103E-4</v>
      </c>
      <c r="D715" s="346">
        <v>-4.5681745736962897E-4</v>
      </c>
      <c r="E715" s="345">
        <v>1.4088674884492199E-3</v>
      </c>
    </row>
    <row r="716" spans="1:5" x14ac:dyDescent="0.3">
      <c r="A716" s="345" t="s">
        <v>1707</v>
      </c>
      <c r="B716" s="345">
        <v>3.06131018567155E-3</v>
      </c>
      <c r="C716" s="345">
        <v>1.1318415076659E-3</v>
      </c>
      <c r="D716" s="346">
        <v>8.4294159443886602E-4</v>
      </c>
      <c r="E716" s="345">
        <v>5.27967877690424E-3</v>
      </c>
    </row>
    <row r="717" spans="1:5" x14ac:dyDescent="0.3">
      <c r="A717" s="345" t="s">
        <v>1708</v>
      </c>
      <c r="B717" s="345">
        <v>1.2440746737331901E-3</v>
      </c>
      <c r="C717" s="346">
        <v>5.7862802739640305E-4</v>
      </c>
      <c r="D717" s="346">
        <v>1.09984579590784E-4</v>
      </c>
      <c r="E717" s="345">
        <v>2.3781647678755898E-3</v>
      </c>
    </row>
    <row r="718" spans="1:5" x14ac:dyDescent="0.3">
      <c r="A718" s="345" t="s">
        <v>1709</v>
      </c>
      <c r="B718" s="346">
        <v>4.4908168309724299E-6</v>
      </c>
      <c r="C718" s="346">
        <v>4.4922155443850498E-6</v>
      </c>
      <c r="D718" s="346">
        <v>-4.3137638468132597E-6</v>
      </c>
      <c r="E718" s="346">
        <v>1.32953975087581E-5</v>
      </c>
    </row>
    <row r="719" spans="1:5" x14ac:dyDescent="0.3">
      <c r="A719" s="345" t="s">
        <v>1710</v>
      </c>
      <c r="B719" s="346">
        <v>4.2468122185911598E-4</v>
      </c>
      <c r="C719" s="346">
        <v>3.5778689670427802E-4</v>
      </c>
      <c r="D719" s="346">
        <v>-2.76568209821621E-4</v>
      </c>
      <c r="E719" s="345">
        <v>1.1259306535398501E-3</v>
      </c>
    </row>
    <row r="720" spans="1:5" x14ac:dyDescent="0.3">
      <c r="A720" s="345" t="s">
        <v>1711</v>
      </c>
      <c r="B720" s="346">
        <v>5.7158042987034995E-4</v>
      </c>
      <c r="C720" s="346">
        <v>4.1604991955934402E-4</v>
      </c>
      <c r="D720" s="346">
        <v>-2.4386242823675201E-4</v>
      </c>
      <c r="E720" s="345">
        <v>1.3870232879774501E-3</v>
      </c>
    </row>
    <row r="721" spans="1:5" x14ac:dyDescent="0.3">
      <c r="A721" s="345" t="s">
        <v>1712</v>
      </c>
      <c r="B721" s="345">
        <v>1.52429042553543E-3</v>
      </c>
      <c r="C721" s="346">
        <v>6.6808216483445703E-4</v>
      </c>
      <c r="D721" s="346">
        <v>2.1487344374635E-4</v>
      </c>
      <c r="E721" s="345">
        <v>2.83370740732452E-3</v>
      </c>
    </row>
    <row r="722" spans="1:5" x14ac:dyDescent="0.3">
      <c r="A722" s="345" t="s">
        <v>1713</v>
      </c>
      <c r="B722" s="345">
        <v>2.8340026088057601E-3</v>
      </c>
      <c r="C722" s="345">
        <v>1.14687050846947E-3</v>
      </c>
      <c r="D722" s="346">
        <v>5.8617771727445501E-4</v>
      </c>
      <c r="E722" s="345">
        <v>5.0818275003370796E-3</v>
      </c>
    </row>
    <row r="723" spans="1:5" x14ac:dyDescent="0.3">
      <c r="A723" s="345" t="s">
        <v>1714</v>
      </c>
      <c r="B723" s="345">
        <v>2.4206882679394101E-3</v>
      </c>
      <c r="C723" s="346">
        <v>9.6682279378891296E-4</v>
      </c>
      <c r="D723" s="346">
        <v>5.2575041268074598E-4</v>
      </c>
      <c r="E723" s="345">
        <v>4.3156261231980702E-3</v>
      </c>
    </row>
    <row r="724" spans="1:5" x14ac:dyDescent="0.3">
      <c r="A724" s="345" t="s">
        <v>1715</v>
      </c>
      <c r="B724" s="346">
        <v>1.21803404131484E-4</v>
      </c>
      <c r="C724" s="346">
        <v>1.21827052428791E-4</v>
      </c>
      <c r="D724" s="346">
        <v>-1.1697323097161899E-4</v>
      </c>
      <c r="E724" s="346">
        <v>3.6058003923458801E-4</v>
      </c>
    </row>
    <row r="725" spans="1:5" x14ac:dyDescent="0.3">
      <c r="A725" s="345" t="s">
        <v>1716</v>
      </c>
      <c r="B725" s="346">
        <v>5.0052014139430898E-4</v>
      </c>
      <c r="C725" s="346">
        <v>5.0042772078173802E-4</v>
      </c>
      <c r="D725" s="346">
        <v>-4.8030016820336299E-4</v>
      </c>
      <c r="E725" s="345">
        <v>1.4813404509919799E-3</v>
      </c>
    </row>
    <row r="726" spans="1:5" x14ac:dyDescent="0.3">
      <c r="A726" s="345" t="s">
        <v>1717</v>
      </c>
      <c r="B726" s="346">
        <v>4.1919659064726199E-4</v>
      </c>
      <c r="C726" s="346">
        <v>3.4487209270068299E-4</v>
      </c>
      <c r="D726" s="346">
        <v>-2.5674029031903599E-4</v>
      </c>
      <c r="E726" s="345">
        <v>1.0951334716135599E-3</v>
      </c>
    </row>
    <row r="727" spans="1:5" x14ac:dyDescent="0.3">
      <c r="A727" s="345" t="s">
        <v>1718</v>
      </c>
      <c r="B727" s="346">
        <v>1.45685290150621E-4</v>
      </c>
      <c r="C727" s="346">
        <v>1.4571009575711701E-4</v>
      </c>
      <c r="D727" s="346">
        <v>-1.3990124971721099E-4</v>
      </c>
      <c r="E727" s="346">
        <v>4.3127183001845398E-4</v>
      </c>
    </row>
    <row r="728" spans="1:5" x14ac:dyDescent="0.3">
      <c r="A728" s="345" t="s">
        <v>1719</v>
      </c>
      <c r="B728" s="346">
        <v>9.9175081745881094E-4</v>
      </c>
      <c r="C728" s="346">
        <v>5.6381409606057599E-4</v>
      </c>
      <c r="D728" s="346">
        <v>-1.13304504795925E-4</v>
      </c>
      <c r="E728" s="345">
        <v>2.0968061397135399E-3</v>
      </c>
    </row>
    <row r="729" spans="1:5" x14ac:dyDescent="0.3">
      <c r="A729" s="345" t="s">
        <v>1720</v>
      </c>
      <c r="B729" s="345">
        <v>1.4944896343767699E-2</v>
      </c>
      <c r="C729" s="345">
        <v>2.4399197486727701E-3</v>
      </c>
      <c r="D729" s="345">
        <v>1.01627415112011E-2</v>
      </c>
      <c r="E729" s="345">
        <v>1.9727051176334401E-2</v>
      </c>
    </row>
    <row r="730" spans="1:5" x14ac:dyDescent="0.3">
      <c r="A730" s="345" t="s">
        <v>1721</v>
      </c>
      <c r="B730" s="345">
        <v>5.4299481136485103E-3</v>
      </c>
      <c r="C730" s="345">
        <v>1.45201080814391E-3</v>
      </c>
      <c r="D730" s="345">
        <v>2.58405922452354E-3</v>
      </c>
      <c r="E730" s="345">
        <v>8.2758370027734805E-3</v>
      </c>
    </row>
    <row r="731" spans="1:5" x14ac:dyDescent="0.3">
      <c r="A731" s="345" t="s">
        <v>1722</v>
      </c>
      <c r="B731" s="346">
        <v>1.5048872085517701E-4</v>
      </c>
      <c r="C731" s="346">
        <v>1.4577794460077101E-4</v>
      </c>
      <c r="D731" s="346">
        <v>-1.35230800302609E-4</v>
      </c>
      <c r="E731" s="346">
        <v>4.3620824201296403E-4</v>
      </c>
    </row>
    <row r="732" spans="1:5" x14ac:dyDescent="0.3">
      <c r="A732" s="345" t="s">
        <v>1723</v>
      </c>
      <c r="B732" s="346">
        <v>6.0012859751165399E-4</v>
      </c>
      <c r="C732" s="346">
        <v>5.1960990772547495E-4</v>
      </c>
      <c r="D732" s="346">
        <v>-4.1828810764045802E-4</v>
      </c>
      <c r="E732" s="345">
        <v>1.61854530266376E-3</v>
      </c>
    </row>
    <row r="733" spans="1:5" x14ac:dyDescent="0.3">
      <c r="A733" s="345" t="s">
        <v>1724</v>
      </c>
      <c r="B733" s="346">
        <v>5.7989455748495099E-5</v>
      </c>
      <c r="C733" s="346">
        <v>5.8004415016236901E-5</v>
      </c>
      <c r="D733" s="346">
        <v>-5.56971086276435E-5</v>
      </c>
      <c r="E733" s="346">
        <v>1.71676020124633E-4</v>
      </c>
    </row>
    <row r="734" spans="1:5" x14ac:dyDescent="0.3">
      <c r="A734" s="345" t="s">
        <v>1725</v>
      </c>
      <c r="B734" s="345">
        <v>1.0025489252193699E-3</v>
      </c>
      <c r="C734" s="346">
        <v>4.1756458836989798E-4</v>
      </c>
      <c r="D734" s="346">
        <v>1.8413737079508001E-4</v>
      </c>
      <c r="E734" s="345">
        <v>1.82096047964366E-3</v>
      </c>
    </row>
    <row r="735" spans="1:5" x14ac:dyDescent="0.3">
      <c r="A735" s="345" t="s">
        <v>1726</v>
      </c>
      <c r="B735" s="345">
        <v>2.0400539549595199E-3</v>
      </c>
      <c r="C735" s="345">
        <v>1.0937893817273901E-3</v>
      </c>
      <c r="D735" s="346">
        <v>-1.03733839898497E-4</v>
      </c>
      <c r="E735" s="345">
        <v>4.1838417498175498E-3</v>
      </c>
    </row>
    <row r="736" spans="1:5" x14ac:dyDescent="0.3">
      <c r="A736" s="345" t="s">
        <v>1727</v>
      </c>
      <c r="B736" s="346">
        <v>6.3807169313959196E-5</v>
      </c>
      <c r="C736" s="346">
        <v>6.3823258148937694E-5</v>
      </c>
      <c r="D736" s="346">
        <v>-6.1284118033961096E-5</v>
      </c>
      <c r="E736" s="346">
        <v>1.88898456661879E-4</v>
      </c>
    </row>
    <row r="737" spans="1:5" x14ac:dyDescent="0.3">
      <c r="A737" s="345" t="s">
        <v>1728</v>
      </c>
      <c r="B737" s="346">
        <v>9.1418027999692E-5</v>
      </c>
      <c r="C737" s="346">
        <v>9.1438554751962305E-5</v>
      </c>
      <c r="D737" s="346">
        <v>-8.7798246112547797E-5</v>
      </c>
      <c r="E737" s="346">
        <v>2.70634302111932E-4</v>
      </c>
    </row>
    <row r="738" spans="1:5" x14ac:dyDescent="0.3">
      <c r="A738" s="345" t="s">
        <v>1729</v>
      </c>
      <c r="B738" s="345">
        <v>1.46457332034206E-3</v>
      </c>
      <c r="C738" s="346">
        <v>6.0931127530223497E-4</v>
      </c>
      <c r="D738" s="346">
        <v>2.7034516537551402E-4</v>
      </c>
      <c r="E738" s="345">
        <v>2.6588014753086099E-3</v>
      </c>
    </row>
    <row r="739" spans="1:5" x14ac:dyDescent="0.3">
      <c r="A739" s="345" t="s">
        <v>1730</v>
      </c>
      <c r="B739" s="346">
        <v>3.9310688318835502E-4</v>
      </c>
      <c r="C739" s="346">
        <v>2.30503156719625E-4</v>
      </c>
      <c r="D739" s="346">
        <v>-5.86710023049017E-5</v>
      </c>
      <c r="E739" s="346">
        <v>8.4488476868161203E-4</v>
      </c>
    </row>
    <row r="740" spans="1:5" x14ac:dyDescent="0.3">
      <c r="A740" s="345" t="s">
        <v>1731</v>
      </c>
      <c r="B740" s="346">
        <v>6.1950720923483295E-4</v>
      </c>
      <c r="C740" s="346">
        <v>5.0308700055532699E-4</v>
      </c>
      <c r="D740" s="346">
        <v>-3.6652519294389001E-4</v>
      </c>
      <c r="E740" s="345">
        <v>1.60553961141355E-3</v>
      </c>
    </row>
    <row r="741" spans="1:5" x14ac:dyDescent="0.3">
      <c r="A741" s="345" t="s">
        <v>1732</v>
      </c>
      <c r="B741" s="346">
        <v>3.6781742143493398E-4</v>
      </c>
      <c r="C741" s="346">
        <v>3.6779833144059699E-4</v>
      </c>
      <c r="D741" s="346">
        <v>-3.5305406176256099E-4</v>
      </c>
      <c r="E741" s="345">
        <v>1.0886889046324299E-3</v>
      </c>
    </row>
    <row r="742" spans="1:5" x14ac:dyDescent="0.3">
      <c r="A742" s="345" t="s">
        <v>1733</v>
      </c>
      <c r="B742" s="345">
        <v>1.0546375817321199E-3</v>
      </c>
      <c r="C742" s="346">
        <v>5.99146193500821E-4</v>
      </c>
      <c r="D742" s="346">
        <v>-1.1966737900374599E-4</v>
      </c>
      <c r="E742" s="345">
        <v>2.228942542468E-3</v>
      </c>
    </row>
    <row r="743" spans="1:5" x14ac:dyDescent="0.3">
      <c r="A743" s="345" t="s">
        <v>1734</v>
      </c>
      <c r="B743" s="346">
        <v>4.7091304841684198E-4</v>
      </c>
      <c r="C743" s="346">
        <v>3.0327201644025101E-4</v>
      </c>
      <c r="D743" s="346">
        <v>-1.2348918132488901E-4</v>
      </c>
      <c r="E743" s="345">
        <v>1.06531527815857E-3</v>
      </c>
    </row>
    <row r="744" spans="1:5" x14ac:dyDescent="0.3">
      <c r="A744" s="345" t="s">
        <v>1735</v>
      </c>
      <c r="B744" s="346">
        <v>1.1020259939581101E-4</v>
      </c>
      <c r="C744" s="346">
        <v>1.10225273853082E-4</v>
      </c>
      <c r="D744" s="346">
        <v>-1.0583496754229399E-4</v>
      </c>
      <c r="E744" s="346">
        <v>3.2624016633391598E-4</v>
      </c>
    </row>
    <row r="745" spans="1:5" x14ac:dyDescent="0.3">
      <c r="A745" s="345" t="s">
        <v>1736</v>
      </c>
      <c r="B745" s="346">
        <v>4.6620783637510304E-6</v>
      </c>
      <c r="C745" s="346">
        <v>4.66352962005154E-6</v>
      </c>
      <c r="D745" s="346">
        <v>-4.4782717323857603E-6</v>
      </c>
      <c r="E745" s="346">
        <v>1.3802428459887801E-5</v>
      </c>
    </row>
    <row r="746" spans="1:5" x14ac:dyDescent="0.3">
      <c r="A746" s="345" t="s">
        <v>1737</v>
      </c>
      <c r="B746" s="345">
        <v>2.74041977565599E-3</v>
      </c>
      <c r="C746" s="346">
        <v>9.7317770769214196E-4</v>
      </c>
      <c r="D746" s="346">
        <v>8.3302651802215095E-4</v>
      </c>
      <c r="E746" s="345">
        <v>4.6478130332898403E-3</v>
      </c>
    </row>
    <row r="747" spans="1:5" x14ac:dyDescent="0.3">
      <c r="A747" s="345" t="s">
        <v>1738</v>
      </c>
      <c r="B747" s="345">
        <v>1.8128333990068599E-3</v>
      </c>
      <c r="C747" s="346">
        <v>8.7139848311381101E-4</v>
      </c>
      <c r="D747" s="346">
        <v>1.0492375592095499E-4</v>
      </c>
      <c r="E747" s="345">
        <v>3.5207430420927601E-3</v>
      </c>
    </row>
    <row r="748" spans="1:5" x14ac:dyDescent="0.3">
      <c r="A748" s="345" t="s">
        <v>1739</v>
      </c>
      <c r="B748" s="345">
        <v>2.0314457961651601E-3</v>
      </c>
      <c r="C748" s="346">
        <v>8.8359550538816604E-4</v>
      </c>
      <c r="D748" s="346">
        <v>2.9963042870288602E-4</v>
      </c>
      <c r="E748" s="345">
        <v>3.7632611636274301E-3</v>
      </c>
    </row>
    <row r="749" spans="1:5" x14ac:dyDescent="0.3">
      <c r="A749" s="345" t="s">
        <v>1740</v>
      </c>
      <c r="B749" s="346">
        <v>6.4163278455149999E-4</v>
      </c>
      <c r="C749" s="346">
        <v>5.0575156495034804E-4</v>
      </c>
      <c r="D749" s="346">
        <v>-3.4962206787595199E-4</v>
      </c>
      <c r="E749" s="345">
        <v>1.63288763697895E-3</v>
      </c>
    </row>
    <row r="750" spans="1:5" x14ac:dyDescent="0.3">
      <c r="A750" s="345" t="s">
        <v>1741</v>
      </c>
      <c r="B750" s="346">
        <v>7.0712451423148601E-4</v>
      </c>
      <c r="C750" s="346">
        <v>3.60226414163614E-4</v>
      </c>
      <c r="D750" s="346">
        <v>1.0937161907930499E-6</v>
      </c>
      <c r="E750" s="345">
        <v>1.41315531227218E-3</v>
      </c>
    </row>
    <row r="751" spans="1:5" x14ac:dyDescent="0.3">
      <c r="A751" s="345" t="s">
        <v>1742</v>
      </c>
      <c r="B751" s="346">
        <v>6.8758353597915103E-5</v>
      </c>
      <c r="C751" s="346">
        <v>6.8775350435731206E-5</v>
      </c>
      <c r="D751" s="346">
        <v>-6.6038856280239199E-5</v>
      </c>
      <c r="E751" s="346">
        <v>2.0355556347606901E-4</v>
      </c>
    </row>
    <row r="752" spans="1:5" x14ac:dyDescent="0.3">
      <c r="A752" s="345" t="s">
        <v>1743</v>
      </c>
      <c r="B752" s="346">
        <v>2.7045578575862501E-4</v>
      </c>
      <c r="C752" s="346">
        <v>1.5819745197902E-4</v>
      </c>
      <c r="D752" s="346">
        <v>-3.9605522566258899E-5</v>
      </c>
      <c r="E752" s="346">
        <v>5.8051709408350998E-4</v>
      </c>
    </row>
    <row r="753" spans="1:5" x14ac:dyDescent="0.3">
      <c r="A753" s="345" t="s">
        <v>1744</v>
      </c>
      <c r="B753" s="345">
        <v>3.79952049414255E-3</v>
      </c>
      <c r="C753" s="345">
        <v>1.1955678335335001E-3</v>
      </c>
      <c r="D753" s="345">
        <v>1.4562505993422901E-3</v>
      </c>
      <c r="E753" s="345">
        <v>6.1427903889428002E-3</v>
      </c>
    </row>
    <row r="754" spans="1:5" x14ac:dyDescent="0.3">
      <c r="A754" s="345" t="s">
        <v>1745</v>
      </c>
      <c r="B754" s="346">
        <v>4.5474341748750703E-5</v>
      </c>
      <c r="C754" s="346">
        <v>4.54866416460584E-5</v>
      </c>
      <c r="D754" s="346">
        <v>-4.3677837655203497E-5</v>
      </c>
      <c r="E754" s="346">
        <v>1.34626521152705E-4</v>
      </c>
    </row>
    <row r="755" spans="1:5" x14ac:dyDescent="0.3">
      <c r="A755" s="345" t="s">
        <v>1746</v>
      </c>
      <c r="B755" s="346">
        <v>6.8966933501787397E-4</v>
      </c>
      <c r="C755" s="346">
        <v>6.8941147184805305E-4</v>
      </c>
      <c r="D755" s="346">
        <v>-6.6155232033305797E-4</v>
      </c>
      <c r="E755" s="345">
        <v>2.0408909903688001E-3</v>
      </c>
    </row>
    <row r="756" spans="1:5" x14ac:dyDescent="0.3">
      <c r="A756" s="345" t="s">
        <v>1747</v>
      </c>
      <c r="B756" s="345">
        <v>1.8176714624991101E-2</v>
      </c>
      <c r="C756" s="345">
        <v>2.89706817487855E-3</v>
      </c>
      <c r="D756" s="345">
        <v>1.2498565341471901E-2</v>
      </c>
      <c r="E756" s="345">
        <v>2.3854863908510202E-2</v>
      </c>
    </row>
    <row r="757" spans="1:5" x14ac:dyDescent="0.3">
      <c r="A757" s="345" t="s">
        <v>1748</v>
      </c>
      <c r="B757" s="345">
        <v>7.1407979454132702E-3</v>
      </c>
      <c r="C757" s="345">
        <v>1.8183942656748199E-3</v>
      </c>
      <c r="D757" s="345">
        <v>3.5768106749964499E-3</v>
      </c>
      <c r="E757" s="345">
        <v>1.0704785215829999E-2</v>
      </c>
    </row>
    <row r="758" spans="1:5" x14ac:dyDescent="0.3">
      <c r="A758" s="345" t="s">
        <v>1749</v>
      </c>
      <c r="B758" s="345">
        <v>1.35671459416131E-3</v>
      </c>
      <c r="C758" s="346">
        <v>7.1403682095447902E-4</v>
      </c>
      <c r="D758" s="346">
        <v>-4.2771858544942802E-5</v>
      </c>
      <c r="E758" s="345">
        <v>2.75620104686756E-3</v>
      </c>
    </row>
    <row r="759" spans="1:5" x14ac:dyDescent="0.3">
      <c r="A759" s="345" t="s">
        <v>1750</v>
      </c>
      <c r="B759" s="345">
        <v>1.2543614565799701E-3</v>
      </c>
      <c r="C759" s="346">
        <v>8.3667657115977796E-4</v>
      </c>
      <c r="D759" s="346">
        <v>-3.8549448960165599E-4</v>
      </c>
      <c r="E759" s="345">
        <v>2.8942174027615998E-3</v>
      </c>
    </row>
    <row r="760" spans="1:5" x14ac:dyDescent="0.3">
      <c r="A760" s="345" t="s">
        <v>1751</v>
      </c>
      <c r="B760" s="345">
        <v>1.1905258717244201E-3</v>
      </c>
      <c r="C760" s="346">
        <v>7.4633724081041297E-4</v>
      </c>
      <c r="D760" s="346">
        <v>-2.7226824058497798E-4</v>
      </c>
      <c r="E760" s="345">
        <v>2.65331998403383E-3</v>
      </c>
    </row>
    <row r="761" spans="1:5" x14ac:dyDescent="0.3">
      <c r="A761" s="345" t="s">
        <v>1752</v>
      </c>
      <c r="B761" s="346">
        <v>3.1844983072166702E-4</v>
      </c>
      <c r="C761" s="346">
        <v>3.1844902802233402E-4</v>
      </c>
      <c r="D761" s="346">
        <v>-3.0569879511389299E-4</v>
      </c>
      <c r="E761" s="346">
        <v>9.4259845655722801E-4</v>
      </c>
    </row>
    <row r="762" spans="1:5" x14ac:dyDescent="0.3">
      <c r="A762" s="345" t="s">
        <v>1753</v>
      </c>
      <c r="B762" s="346">
        <v>4.9485232805733699E-4</v>
      </c>
      <c r="C762" s="346">
        <v>3.8984960861497802E-4</v>
      </c>
      <c r="D762" s="346">
        <v>-2.6923886421505497E-4</v>
      </c>
      <c r="E762" s="345">
        <v>1.25894352032973E-3</v>
      </c>
    </row>
    <row r="763" spans="1:5" x14ac:dyDescent="0.3">
      <c r="A763" s="345" t="s">
        <v>1754</v>
      </c>
      <c r="B763" s="346">
        <v>2.16620902997628E-4</v>
      </c>
      <c r="C763" s="346">
        <v>1.54102940189651E-4</v>
      </c>
      <c r="D763" s="346">
        <v>-8.5415309685817702E-5</v>
      </c>
      <c r="E763" s="346">
        <v>5.1865711568107502E-4</v>
      </c>
    </row>
    <row r="764" spans="1:5" x14ac:dyDescent="0.3">
      <c r="A764" s="345" t="s">
        <v>1755</v>
      </c>
      <c r="B764" s="345">
        <v>5.3557480689732997E-3</v>
      </c>
      <c r="C764" s="345">
        <v>1.3542181671424799E-3</v>
      </c>
      <c r="D764" s="345">
        <v>2.7015292341641801E-3</v>
      </c>
      <c r="E764" s="345">
        <v>8.0099669037824103E-3</v>
      </c>
    </row>
    <row r="765" spans="1:5" x14ac:dyDescent="0.3">
      <c r="A765" s="345" t="s">
        <v>1756</v>
      </c>
      <c r="B765" s="345">
        <v>2.1651557632609902E-3</v>
      </c>
      <c r="C765" s="345">
        <v>1.30075089770909E-3</v>
      </c>
      <c r="D765" s="346">
        <v>-3.8426914910697001E-4</v>
      </c>
      <c r="E765" s="345">
        <v>4.7145806756289498E-3</v>
      </c>
    </row>
    <row r="766" spans="1:5" x14ac:dyDescent="0.3">
      <c r="A766" s="345" t="s">
        <v>1757</v>
      </c>
      <c r="B766" s="346">
        <v>7.8441105195376697E-4</v>
      </c>
      <c r="C766" s="346">
        <v>6.2507574191808101E-4</v>
      </c>
      <c r="D766" s="346">
        <v>-4.40714889815324E-4</v>
      </c>
      <c r="E766" s="345">
        <v>2.0095369937228602E-3</v>
      </c>
    </row>
    <row r="767" spans="1:5" x14ac:dyDescent="0.3">
      <c r="A767" s="345" t="s">
        <v>1758</v>
      </c>
      <c r="B767" s="346">
        <v>8.3410998270902196E-5</v>
      </c>
      <c r="C767" s="346">
        <v>8.3430395019370505E-5</v>
      </c>
      <c r="D767" s="346">
        <v>-8.0109571183013798E-5</v>
      </c>
      <c r="E767" s="346">
        <v>2.4693156772481799E-4</v>
      </c>
    </row>
    <row r="768" spans="1:5" x14ac:dyDescent="0.3">
      <c r="A768" s="345" t="s">
        <v>1759</v>
      </c>
      <c r="B768" s="345">
        <v>4.6071227862679899E-3</v>
      </c>
      <c r="C768" s="345">
        <v>1.4581748648489199E-3</v>
      </c>
      <c r="D768" s="345">
        <v>1.7491525680025299E-3</v>
      </c>
      <c r="E768" s="345">
        <v>7.4650930045334499E-3</v>
      </c>
    </row>
    <row r="769" spans="1:5" x14ac:dyDescent="0.3">
      <c r="A769" s="345" t="s">
        <v>1760</v>
      </c>
      <c r="B769" s="346">
        <v>2.4186062240639801E-4</v>
      </c>
      <c r="C769" s="346">
        <v>2.4187854019726401E-4</v>
      </c>
      <c r="D769" s="346">
        <v>-2.3221260501336301E-4</v>
      </c>
      <c r="E769" s="346">
        <v>7.1593384982616103E-4</v>
      </c>
    </row>
    <row r="770" spans="1:5" x14ac:dyDescent="0.3">
      <c r="A770" s="345" t="s">
        <v>1761</v>
      </c>
      <c r="B770" s="346">
        <v>4.9515989717932802E-4</v>
      </c>
      <c r="C770" s="346">
        <v>4.9507112159205904E-4</v>
      </c>
      <c r="D770" s="346">
        <v>-4.7516167092695802E-4</v>
      </c>
      <c r="E770" s="345">
        <v>1.46548146528561E-3</v>
      </c>
    </row>
    <row r="771" spans="1:5" x14ac:dyDescent="0.3">
      <c r="A771" s="345" t="s">
        <v>1762</v>
      </c>
      <c r="B771" s="346">
        <v>6.7733560318934205E-4</v>
      </c>
      <c r="C771" s="346">
        <v>6.7709071056384104E-4</v>
      </c>
      <c r="D771" s="346">
        <v>-6.4973780378242002E-4</v>
      </c>
      <c r="E771" s="345">
        <v>2.0044090101610998E-3</v>
      </c>
    </row>
    <row r="772" spans="1:5" x14ac:dyDescent="0.3">
      <c r="A772" s="345" t="s">
        <v>1763</v>
      </c>
      <c r="B772" s="346">
        <v>9.8927235750808696E-4</v>
      </c>
      <c r="C772" s="346">
        <v>4.37166022574075E-4</v>
      </c>
      <c r="D772" s="346">
        <v>1.3244269799827501E-4</v>
      </c>
      <c r="E772" s="345">
        <v>1.84610201701789E-3</v>
      </c>
    </row>
    <row r="773" spans="1:5" x14ac:dyDescent="0.3">
      <c r="A773" s="345" t="s">
        <v>1764</v>
      </c>
      <c r="B773" s="346">
        <v>7.4007796723356896E-5</v>
      </c>
      <c r="C773" s="346">
        <v>7.4025702713686296E-5</v>
      </c>
      <c r="D773" s="346">
        <v>-7.1079914525737299E-5</v>
      </c>
      <c r="E773" s="346">
        <v>2.1909550797245101E-4</v>
      </c>
    </row>
    <row r="774" spans="1:5" x14ac:dyDescent="0.3">
      <c r="A774" s="345" t="s">
        <v>1765</v>
      </c>
      <c r="B774" s="346">
        <v>8.1278231122233204E-4</v>
      </c>
      <c r="C774" s="346">
        <v>5.6060092285056698E-4</v>
      </c>
      <c r="D774" s="346">
        <v>-2.85975307264696E-4</v>
      </c>
      <c r="E774" s="345">
        <v>1.9115399297093599E-3</v>
      </c>
    </row>
    <row r="775" spans="1:5" x14ac:dyDescent="0.3">
      <c r="A775" s="345" t="s">
        <v>1766</v>
      </c>
      <c r="B775" s="345">
        <v>2.1119820791352301E-3</v>
      </c>
      <c r="C775" s="346">
        <v>8.9892062635076595E-4</v>
      </c>
      <c r="D775" s="346">
        <v>3.5013002652754398E-4</v>
      </c>
      <c r="E775" s="345">
        <v>3.87383413174292E-3</v>
      </c>
    </row>
    <row r="776" spans="1:5" x14ac:dyDescent="0.3">
      <c r="A776" s="345" t="s">
        <v>1767</v>
      </c>
      <c r="B776" s="345">
        <v>2.1821360319157902E-3</v>
      </c>
      <c r="C776" s="345">
        <v>1.0101066835059699E-3</v>
      </c>
      <c r="D776" s="346">
        <v>2.02363311700896E-4</v>
      </c>
      <c r="E776" s="345">
        <v>4.1619087521307004E-3</v>
      </c>
    </row>
    <row r="777" spans="1:5" x14ac:dyDescent="0.3">
      <c r="A777" s="345" t="s">
        <v>1768</v>
      </c>
      <c r="B777" s="346">
        <v>1.03785459946957E-4</v>
      </c>
      <c r="C777" s="346">
        <v>1.0380748007899499E-4</v>
      </c>
      <c r="D777" s="346">
        <v>-9.9673462333732706E-5</v>
      </c>
      <c r="E777" s="346">
        <v>3.0724438222764702E-4</v>
      </c>
    </row>
    <row r="778" spans="1:5" x14ac:dyDescent="0.3">
      <c r="A778" s="345" t="s">
        <v>1769</v>
      </c>
      <c r="B778" s="346">
        <v>1.5046458094042199E-4</v>
      </c>
      <c r="C778" s="346">
        <v>1.5048948115355701E-4</v>
      </c>
      <c r="D778" s="346">
        <v>-1.44489382172669E-4</v>
      </c>
      <c r="E778" s="346">
        <v>4.4541854405351502E-4</v>
      </c>
    </row>
    <row r="779" spans="1:5" x14ac:dyDescent="0.3">
      <c r="A779" s="345" t="s">
        <v>1770</v>
      </c>
      <c r="B779" s="346">
        <v>5.7844895972297998E-4</v>
      </c>
      <c r="C779" s="346">
        <v>4.8539223556022298E-4</v>
      </c>
      <c r="D779" s="346">
        <v>-3.7290234035043798E-4</v>
      </c>
      <c r="E779" s="345">
        <v>1.5298002597963899E-3</v>
      </c>
    </row>
    <row r="780" spans="1:5" x14ac:dyDescent="0.3">
      <c r="A780" s="345" t="s">
        <v>1771</v>
      </c>
      <c r="B780" s="346">
        <v>6.64340148054576E-4</v>
      </c>
      <c r="C780" s="346">
        <v>6.6410859239334603E-4</v>
      </c>
      <c r="D780" s="346">
        <v>-6.3728877485997204E-4</v>
      </c>
      <c r="E780" s="345">
        <v>1.96596907096912E-3</v>
      </c>
    </row>
    <row r="781" spans="1:5" x14ac:dyDescent="0.3">
      <c r="A781" s="345" t="s">
        <v>1772</v>
      </c>
      <c r="B781" s="346">
        <v>8.7592730618971505E-4</v>
      </c>
      <c r="C781" s="346">
        <v>5.4676651615918296E-4</v>
      </c>
      <c r="D781" s="346">
        <v>-1.9571537343472201E-4</v>
      </c>
      <c r="E781" s="345">
        <v>1.9475699858141501E-3</v>
      </c>
    </row>
    <row r="782" spans="1:5" x14ac:dyDescent="0.3">
      <c r="A782" s="345" t="s">
        <v>1773</v>
      </c>
      <c r="B782" s="345">
        <v>1.58544435508292E-3</v>
      </c>
      <c r="C782" s="346">
        <v>7.8269270091465702E-4</v>
      </c>
      <c r="D782" s="346">
        <v>5.1394850327816802E-5</v>
      </c>
      <c r="E782" s="345">
        <v>3.1194938598380299E-3</v>
      </c>
    </row>
    <row r="783" spans="1:5" x14ac:dyDescent="0.3">
      <c r="A783" s="345" t="s">
        <v>1774</v>
      </c>
      <c r="B783" s="346">
        <v>2.1809317945926799E-4</v>
      </c>
      <c r="C783" s="346">
        <v>1.63737080300029E-4</v>
      </c>
      <c r="D783" s="346">
        <v>-1.02825600862531E-4</v>
      </c>
      <c r="E783" s="346">
        <v>5.3901195978106901E-4</v>
      </c>
    </row>
    <row r="784" spans="1:5" x14ac:dyDescent="0.3">
      <c r="A784" s="345" t="s">
        <v>1775</v>
      </c>
      <c r="B784" s="346">
        <v>7.0788866534940605E-4</v>
      </c>
      <c r="C784" s="346">
        <v>5.3753355423633205E-4</v>
      </c>
      <c r="D784" s="346">
        <v>-3.4565774143561199E-4</v>
      </c>
      <c r="E784" s="345">
        <v>1.76143507213442E-3</v>
      </c>
    </row>
    <row r="785" spans="1:5" x14ac:dyDescent="0.3">
      <c r="A785" s="345" t="s">
        <v>1776</v>
      </c>
      <c r="B785" s="346">
        <v>5.0881723718701802E-4</v>
      </c>
      <c r="C785" s="346">
        <v>5.0871906106627902E-4</v>
      </c>
      <c r="D785" s="346">
        <v>-4.88253800751921E-4</v>
      </c>
      <c r="E785" s="345">
        <v>1.5058882751259499E-3</v>
      </c>
    </row>
    <row r="786" spans="1:5" x14ac:dyDescent="0.3">
      <c r="A786" s="345" t="s">
        <v>1777</v>
      </c>
      <c r="B786" s="346">
        <v>4.8164502869836897E-6</v>
      </c>
      <c r="C786" s="346">
        <v>4.8179488541902204E-6</v>
      </c>
      <c r="D786" s="346">
        <v>-4.6265559465851701E-6</v>
      </c>
      <c r="E786" s="346">
        <v>1.42594565205525E-5</v>
      </c>
    </row>
    <row r="787" spans="1:5" x14ac:dyDescent="0.3">
      <c r="A787" s="345" t="s">
        <v>1778</v>
      </c>
      <c r="B787" s="345">
        <v>1.15589588956719E-3</v>
      </c>
      <c r="C787" s="346">
        <v>5.5766802686246602E-4</v>
      </c>
      <c r="D787" s="346">
        <v>6.2886641587246202E-5</v>
      </c>
      <c r="E787" s="345">
        <v>2.2489051375471402E-3</v>
      </c>
    </row>
    <row r="788" spans="1:5" x14ac:dyDescent="0.3">
      <c r="A788" s="345" t="s">
        <v>1779</v>
      </c>
      <c r="B788" s="346">
        <v>8.0084919073333295E-4</v>
      </c>
      <c r="C788" s="346">
        <v>4.4909027310166099E-4</v>
      </c>
      <c r="D788" s="346">
        <v>-7.93515703531795E-5</v>
      </c>
      <c r="E788" s="345">
        <v>1.68104995181984E-3</v>
      </c>
    </row>
    <row r="789" spans="1:5" x14ac:dyDescent="0.3">
      <c r="A789" s="345" t="s">
        <v>1780</v>
      </c>
      <c r="B789" s="346">
        <v>1.0686379682141301E-4</v>
      </c>
      <c r="C789" s="346">
        <v>1.0688614111552501E-4</v>
      </c>
      <c r="D789" s="346">
        <v>-1.02629190211481E-4</v>
      </c>
      <c r="E789" s="346">
        <v>3.1635678385430802E-4</v>
      </c>
    </row>
    <row r="790" spans="1:5" x14ac:dyDescent="0.3">
      <c r="A790" s="345" t="s">
        <v>1781</v>
      </c>
      <c r="B790" s="346">
        <v>2.5154042738927801E-4</v>
      </c>
      <c r="C790" s="346">
        <v>2.4285595207653899E-4</v>
      </c>
      <c r="D790" s="346">
        <v>-2.2444849211192299E-4</v>
      </c>
      <c r="E790" s="346">
        <v>7.2752934689048095E-4</v>
      </c>
    </row>
    <row r="791" spans="1:5" x14ac:dyDescent="0.3">
      <c r="A791" s="345" t="s">
        <v>1782</v>
      </c>
      <c r="B791" s="346">
        <v>3.4394283284462402E-4</v>
      </c>
      <c r="C791" s="346">
        <v>2.5183360985486499E-4</v>
      </c>
      <c r="D791" s="346">
        <v>-1.4964197256762301E-4</v>
      </c>
      <c r="E791" s="346">
        <v>8.3752763825687196E-4</v>
      </c>
    </row>
    <row r="792" spans="1:5" x14ac:dyDescent="0.3">
      <c r="A792" s="345" t="s">
        <v>1783</v>
      </c>
      <c r="B792" s="346">
        <v>7.8994929595813706E-5</v>
      </c>
      <c r="C792" s="346">
        <v>7.9013648256841406E-5</v>
      </c>
      <c r="D792" s="346">
        <v>-7.5868975274711399E-5</v>
      </c>
      <c r="E792" s="346">
        <v>2.33858834466338E-4</v>
      </c>
    </row>
    <row r="793" spans="1:5" x14ac:dyDescent="0.3">
      <c r="A793" s="345" t="s">
        <v>1784</v>
      </c>
      <c r="B793" s="346">
        <v>6.5724250990373398E-4</v>
      </c>
      <c r="C793" s="346">
        <v>5.3099217701046498E-4</v>
      </c>
      <c r="D793" s="346">
        <v>-3.8348303310929298E-4</v>
      </c>
      <c r="E793" s="345">
        <v>1.69796805291676E-3</v>
      </c>
    </row>
    <row r="794" spans="1:5" x14ac:dyDescent="0.3">
      <c r="A794" s="345" t="s">
        <v>1785</v>
      </c>
      <c r="B794" s="346">
        <v>8.3632939066834004E-4</v>
      </c>
      <c r="C794" s="346">
        <v>7.6483607573063104E-4</v>
      </c>
      <c r="D794" s="346">
        <v>-6.6272177184064501E-4</v>
      </c>
      <c r="E794" s="345">
        <v>2.3353805531773201E-3</v>
      </c>
    </row>
    <row r="795" spans="1:5" x14ac:dyDescent="0.3">
      <c r="A795" s="345" t="s">
        <v>1786</v>
      </c>
      <c r="B795" s="346">
        <v>7.2531818533233395E-5</v>
      </c>
      <c r="C795" s="346">
        <v>6.8880099254108395E-5</v>
      </c>
      <c r="D795" s="346">
        <v>-6.2470695256363294E-5</v>
      </c>
      <c r="E795" s="346">
        <v>2.0753433232283E-4</v>
      </c>
    </row>
    <row r="796" spans="1:5" x14ac:dyDescent="0.3">
      <c r="A796" s="345" t="s">
        <v>1787</v>
      </c>
      <c r="B796" s="345">
        <v>1.46033171508129E-3</v>
      </c>
      <c r="C796" s="346">
        <v>7.9687383545308803E-4</v>
      </c>
      <c r="D796" s="346">
        <v>-1.01512302629058E-4</v>
      </c>
      <c r="E796" s="345">
        <v>3.0221757327916401E-3</v>
      </c>
    </row>
    <row r="797" spans="1:5" x14ac:dyDescent="0.3">
      <c r="A797" s="345" t="s">
        <v>1788</v>
      </c>
      <c r="B797" s="346">
        <v>3.7698592716957499E-4</v>
      </c>
      <c r="C797" s="346">
        <v>3.7696290394919599E-4</v>
      </c>
      <c r="D797" s="346">
        <v>-3.6184778807848099E-4</v>
      </c>
      <c r="E797" s="345">
        <v>1.11581964241763E-3</v>
      </c>
    </row>
    <row r="798" spans="1:5" x14ac:dyDescent="0.3">
      <c r="A798" s="345" t="s">
        <v>1789</v>
      </c>
      <c r="B798" s="346">
        <v>3.0753425051366102E-4</v>
      </c>
      <c r="C798" s="346">
        <v>3.0753683299200899E-4</v>
      </c>
      <c r="D798" s="346">
        <v>-2.9522686607018599E-4</v>
      </c>
      <c r="E798" s="346">
        <v>9.1029536709751004E-4</v>
      </c>
    </row>
    <row r="799" spans="1:5" x14ac:dyDescent="0.3">
      <c r="A799" s="345" t="s">
        <v>1790</v>
      </c>
      <c r="B799" s="345">
        <v>6.8435174457732399E-3</v>
      </c>
      <c r="C799" s="345">
        <v>1.3827614704689901E-3</v>
      </c>
      <c r="D799" s="345">
        <v>4.1333547644443599E-3</v>
      </c>
      <c r="E799" s="345">
        <v>9.5536801271021102E-3</v>
      </c>
    </row>
    <row r="800" spans="1:5" x14ac:dyDescent="0.3">
      <c r="A800" s="345" t="s">
        <v>1791</v>
      </c>
      <c r="B800" s="345">
        <v>3.3596478430913202E-3</v>
      </c>
      <c r="C800" s="345">
        <v>1.0072734696846099E-3</v>
      </c>
      <c r="D800" s="345">
        <v>1.3854281199267701E-3</v>
      </c>
      <c r="E800" s="345">
        <v>5.3338675662558798E-3</v>
      </c>
    </row>
    <row r="801" spans="1:5" x14ac:dyDescent="0.3">
      <c r="A801" s="345" t="s">
        <v>1792</v>
      </c>
      <c r="B801" s="346">
        <v>4.7603545005518499E-4</v>
      </c>
      <c r="C801" s="346">
        <v>4.1027309797252198E-4</v>
      </c>
      <c r="D801" s="346">
        <v>-3.2808504579663101E-4</v>
      </c>
      <c r="E801" s="345">
        <v>1.2801559459069999E-3</v>
      </c>
    </row>
    <row r="802" spans="1:5" x14ac:dyDescent="0.3">
      <c r="A802" s="345" t="s">
        <v>1793</v>
      </c>
      <c r="B802" s="345">
        <v>2.7537741373077199E-3</v>
      </c>
      <c r="C802" s="346">
        <v>8.5842514575844395E-4</v>
      </c>
      <c r="D802" s="345">
        <v>1.0712917681976199E-3</v>
      </c>
      <c r="E802" s="345">
        <v>4.43625650641781E-3</v>
      </c>
    </row>
    <row r="803" spans="1:5" x14ac:dyDescent="0.3">
      <c r="A803" s="345" t="s">
        <v>1794</v>
      </c>
      <c r="B803" s="346">
        <v>7.5444020924536604E-4</v>
      </c>
      <c r="C803" s="346">
        <v>6.3794948643145302E-4</v>
      </c>
      <c r="D803" s="346">
        <v>-4.9591780811610595E-4</v>
      </c>
      <c r="E803" s="345">
        <v>2.00479822660683E-3</v>
      </c>
    </row>
    <row r="804" spans="1:5" x14ac:dyDescent="0.3">
      <c r="A804" s="345" t="s">
        <v>1795</v>
      </c>
      <c r="B804" s="346">
        <v>2.17767703362481E-4</v>
      </c>
      <c r="C804" s="346">
        <v>2.1778908366769899E-4</v>
      </c>
      <c r="D804" s="346">
        <v>-2.0909105685219001E-4</v>
      </c>
      <c r="E804" s="346">
        <v>6.4462646357715304E-4</v>
      </c>
    </row>
    <row r="805" spans="1:5" x14ac:dyDescent="0.3">
      <c r="A805" s="345" t="s">
        <v>1796</v>
      </c>
      <c r="B805" s="346">
        <v>9.5139575330498497E-4</v>
      </c>
      <c r="C805" s="346">
        <v>4.3340411947245599E-4</v>
      </c>
      <c r="D805" s="346">
        <v>1.01939288387675E-4</v>
      </c>
      <c r="E805" s="345">
        <v>1.80085221822229E-3</v>
      </c>
    </row>
    <row r="806" spans="1:5" x14ac:dyDescent="0.3">
      <c r="A806" s="345" t="s">
        <v>1797</v>
      </c>
      <c r="B806" s="346">
        <v>7.4788823566185195E-5</v>
      </c>
      <c r="C806" s="346">
        <v>7.4806860112723098E-5</v>
      </c>
      <c r="D806" s="346">
        <v>-7.1829928051277895E-5</v>
      </c>
      <c r="E806" s="346">
        <v>2.2140757518364799E-4</v>
      </c>
    </row>
    <row r="807" spans="1:5" x14ac:dyDescent="0.3">
      <c r="A807" s="345" t="s">
        <v>1798</v>
      </c>
      <c r="B807" s="346">
        <v>7.2467894504078996E-4</v>
      </c>
      <c r="C807" s="346">
        <v>6.6682628748705199E-4</v>
      </c>
      <c r="D807" s="346">
        <v>-5.8227656237838405E-4</v>
      </c>
      <c r="E807" s="345">
        <v>2.0316344524599602E-3</v>
      </c>
    </row>
    <row r="808" spans="1:5" x14ac:dyDescent="0.3">
      <c r="A808" s="345" t="s">
        <v>1799</v>
      </c>
      <c r="B808" s="346">
        <v>5.9309660256052599E-4</v>
      </c>
      <c r="C808" s="346">
        <v>5.1635583648139795E-4</v>
      </c>
      <c r="D808" s="346">
        <v>-4.1894224015006802E-4</v>
      </c>
      <c r="E808" s="345">
        <v>1.60513544527112E-3</v>
      </c>
    </row>
    <row r="809" spans="1:5" x14ac:dyDescent="0.3">
      <c r="A809" s="345" t="s">
        <v>1800</v>
      </c>
      <c r="B809" s="346">
        <v>9.0792324640580401E-4</v>
      </c>
      <c r="C809" s="346">
        <v>6.95866081284519E-4</v>
      </c>
      <c r="D809" s="346">
        <v>-4.55949210974874E-4</v>
      </c>
      <c r="E809" s="345">
        <v>2.2717957037864801E-3</v>
      </c>
    </row>
    <row r="810" spans="1:5" x14ac:dyDescent="0.3">
      <c r="A810" s="345" t="s">
        <v>1801</v>
      </c>
      <c r="B810" s="346">
        <v>6.9444157072888395E-5</v>
      </c>
      <c r="C810" s="346">
        <v>6.9461275815009102E-5</v>
      </c>
      <c r="D810" s="346">
        <v>-6.6697441844732502E-5</v>
      </c>
      <c r="E810" s="346">
        <v>2.0558575599050901E-4</v>
      </c>
    </row>
    <row r="811" spans="1:5" x14ac:dyDescent="0.3">
      <c r="A811" s="345" t="s">
        <v>1802</v>
      </c>
      <c r="B811" s="345">
        <v>4.3915767081993502E-3</v>
      </c>
      <c r="C811" s="345">
        <v>1.3843746185189399E-3</v>
      </c>
      <c r="D811" s="345">
        <v>1.67825231479084E-3</v>
      </c>
      <c r="E811" s="345">
        <v>7.10490110160785E-3</v>
      </c>
    </row>
    <row r="812" spans="1:5" x14ac:dyDescent="0.3">
      <c r="A812" s="345" t="s">
        <v>1803</v>
      </c>
      <c r="B812" s="345">
        <v>1.5620190375958199E-3</v>
      </c>
      <c r="C812" s="346">
        <v>7.2635460365625597E-4</v>
      </c>
      <c r="D812" s="346">
        <v>1.38390174424697E-4</v>
      </c>
      <c r="E812" s="345">
        <v>2.9856479007669499E-3</v>
      </c>
    </row>
    <row r="813" spans="1:5" x14ac:dyDescent="0.3">
      <c r="A813" s="345" t="s">
        <v>1804</v>
      </c>
      <c r="B813" s="346">
        <v>7.3633637174857797E-4</v>
      </c>
      <c r="C813" s="346">
        <v>6.28324660239401E-4</v>
      </c>
      <c r="D813" s="346">
        <v>-4.9515733291901297E-4</v>
      </c>
      <c r="E813" s="345">
        <v>1.9678300764161701E-3</v>
      </c>
    </row>
    <row r="814" spans="1:5" x14ac:dyDescent="0.3">
      <c r="A814" s="345" t="s">
        <v>1805</v>
      </c>
      <c r="B814" s="346">
        <v>4.9982283807358496E-6</v>
      </c>
      <c r="C814" s="346">
        <v>4.9997825970141796E-6</v>
      </c>
      <c r="D814" s="346">
        <v>-4.8011654399420899E-6</v>
      </c>
      <c r="E814" s="346">
        <v>1.47976222014137E-5</v>
      </c>
    </row>
    <row r="815" spans="1:5" x14ac:dyDescent="0.3">
      <c r="A815" s="345" t="s">
        <v>1806</v>
      </c>
      <c r="B815" s="346">
        <v>1.0686869767767301E-4</v>
      </c>
      <c r="C815" s="346">
        <v>1.06891042472754E-4</v>
      </c>
      <c r="D815" s="346">
        <v>-1.02633895838867E-4</v>
      </c>
      <c r="E815" s="346">
        <v>3.16371291194214E-4</v>
      </c>
    </row>
    <row r="816" spans="1:5" x14ac:dyDescent="0.3">
      <c r="A816" s="345" t="s">
        <v>1807</v>
      </c>
      <c r="B816" s="346">
        <v>2.39829506960258E-4</v>
      </c>
      <c r="C816" s="346">
        <v>1.46618825080421E-4</v>
      </c>
      <c r="D816" s="346">
        <v>-4.7538109652944498E-5</v>
      </c>
      <c r="E816" s="346">
        <v>5.2719712357346198E-4</v>
      </c>
    </row>
    <row r="817" spans="1:5" x14ac:dyDescent="0.3">
      <c r="A817" s="345" t="s">
        <v>1808</v>
      </c>
      <c r="B817" s="346">
        <v>9.1267147431648696E-5</v>
      </c>
      <c r="C817" s="346">
        <v>8.6639712372711705E-5</v>
      </c>
      <c r="D817" s="346">
        <v>-7.8543568449775502E-5</v>
      </c>
      <c r="E817" s="346">
        <v>2.6107786331307301E-4</v>
      </c>
    </row>
    <row r="818" spans="1:5" x14ac:dyDescent="0.3">
      <c r="A818" s="345" t="s">
        <v>1809</v>
      </c>
      <c r="B818" s="346">
        <v>2.28302188140704E-4</v>
      </c>
      <c r="C818" s="346">
        <v>2.2832219734962201E-4</v>
      </c>
      <c r="D818" s="346">
        <v>-2.192010955356E-4</v>
      </c>
      <c r="E818" s="346">
        <v>6.7580547181700997E-4</v>
      </c>
    </row>
    <row r="819" spans="1:5" x14ac:dyDescent="0.3">
      <c r="A819" s="345" t="s">
        <v>1810</v>
      </c>
      <c r="B819" s="346">
        <v>6.9180702389183394E-5</v>
      </c>
      <c r="C819" s="346">
        <v>6.9197774412453795E-5</v>
      </c>
      <c r="D819" s="346">
        <v>-6.6444443269553404E-5</v>
      </c>
      <c r="E819" s="346">
        <v>2.0480584804791999E-4</v>
      </c>
    </row>
    <row r="820" spans="1:5" x14ac:dyDescent="0.3">
      <c r="A820" s="345" t="s">
        <v>1811</v>
      </c>
      <c r="B820" s="346">
        <v>9.0148869141416896E-4</v>
      </c>
      <c r="C820" s="346">
        <v>5.3051419274545398E-4</v>
      </c>
      <c r="D820" s="346">
        <v>-1.38300019654262E-4</v>
      </c>
      <c r="E820" s="345">
        <v>1.9412774024825999E-3</v>
      </c>
    </row>
    <row r="821" spans="1:5" x14ac:dyDescent="0.3">
      <c r="A821" s="345" t="s">
        <v>1812</v>
      </c>
      <c r="B821" s="345">
        <v>2.2795280160435101E-3</v>
      </c>
      <c r="C821" s="346">
        <v>6.9896926417530199E-4</v>
      </c>
      <c r="D821" s="346">
        <v>9.0957343195946299E-4</v>
      </c>
      <c r="E821" s="345">
        <v>3.6494826001275699E-3</v>
      </c>
    </row>
    <row r="822" spans="1:5" x14ac:dyDescent="0.3">
      <c r="A822" s="345" t="s">
        <v>1813</v>
      </c>
      <c r="B822" s="346">
        <v>9.6852874287341097E-4</v>
      </c>
      <c r="C822" s="346">
        <v>5.9027347286265397E-4</v>
      </c>
      <c r="D822" s="346">
        <v>-1.88386004966772E-4</v>
      </c>
      <c r="E822" s="345">
        <v>2.1254434907135899E-3</v>
      </c>
    </row>
    <row r="823" spans="1:5" x14ac:dyDescent="0.3">
      <c r="A823" s="345" t="s">
        <v>1814</v>
      </c>
      <c r="B823" s="346">
        <v>4.3121329076303304E-6</v>
      </c>
      <c r="C823" s="346">
        <v>4.3134767384477403E-6</v>
      </c>
      <c r="D823" s="346">
        <v>-4.1421261478785296E-6</v>
      </c>
      <c r="E823" s="346">
        <v>1.27663919631392E-5</v>
      </c>
    </row>
    <row r="824" spans="1:5" x14ac:dyDescent="0.3">
      <c r="A824" s="345" t="s">
        <v>1815</v>
      </c>
      <c r="B824" s="345">
        <v>4.4838477313250396E-3</v>
      </c>
      <c r="C824" s="345">
        <v>1.4702390975942E-3</v>
      </c>
      <c r="D824" s="345">
        <v>1.60223205137774E-3</v>
      </c>
      <c r="E824" s="345">
        <v>7.3654634112723504E-3</v>
      </c>
    </row>
    <row r="825" spans="1:5" x14ac:dyDescent="0.3">
      <c r="A825" s="345" t="s">
        <v>1816</v>
      </c>
      <c r="B825" s="346">
        <v>5.6941507270074601E-4</v>
      </c>
      <c r="C825" s="346">
        <v>2.6773311830326902E-4</v>
      </c>
      <c r="D825" s="346">
        <v>4.4667803357736899E-5</v>
      </c>
      <c r="E825" s="345">
        <v>1.09416234204375E-3</v>
      </c>
    </row>
    <row r="826" spans="1:5" x14ac:dyDescent="0.3">
      <c r="A826" s="345" t="s">
        <v>1817</v>
      </c>
      <c r="B826" s="346">
        <v>1.5360688896765099E-4</v>
      </c>
      <c r="C826" s="346">
        <v>1.49350642124687E-4</v>
      </c>
      <c r="D826" s="346">
        <v>-1.39114990664667E-4</v>
      </c>
      <c r="E826" s="346">
        <v>4.4632876859996998E-4</v>
      </c>
    </row>
    <row r="827" spans="1:5" x14ac:dyDescent="0.3">
      <c r="A827" s="345" t="s">
        <v>1818</v>
      </c>
      <c r="B827" s="346">
        <v>2.44110276996453E-4</v>
      </c>
      <c r="C827" s="346">
        <v>2.4412781220095299E-4</v>
      </c>
      <c r="D827" s="346">
        <v>-2.3437144254197199E-4</v>
      </c>
      <c r="E827" s="346">
        <v>7.2259199653487997E-4</v>
      </c>
    </row>
    <row r="828" spans="1:5" x14ac:dyDescent="0.3">
      <c r="A828" s="345" t="s">
        <v>1819</v>
      </c>
      <c r="B828" s="345">
        <v>1.02445984572462E-3</v>
      </c>
      <c r="C828" s="346">
        <v>6.0811124887982999E-4</v>
      </c>
      <c r="D828" s="346">
        <v>-1.6741630067351201E-4</v>
      </c>
      <c r="E828" s="345">
        <v>2.2163359921227701E-3</v>
      </c>
    </row>
    <row r="829" spans="1:5" x14ac:dyDescent="0.3">
      <c r="A829" s="345" t="s">
        <v>1820</v>
      </c>
      <c r="B829" s="346">
        <v>1.7103554810305799E-4</v>
      </c>
      <c r="C829" s="346">
        <v>1.7106033396677999E-4</v>
      </c>
      <c r="D829" s="346">
        <v>-1.64236545655224E-4</v>
      </c>
      <c r="E829" s="346">
        <v>5.0630764186134197E-4</v>
      </c>
    </row>
    <row r="830" spans="1:5" x14ac:dyDescent="0.3">
      <c r="A830" s="345" t="s">
        <v>1821</v>
      </c>
      <c r="B830" s="346">
        <v>6.6054648139256896E-4</v>
      </c>
      <c r="C830" s="346">
        <v>5.4978702767236802E-4</v>
      </c>
      <c r="D830" s="346">
        <v>-4.1701629201259703E-4</v>
      </c>
      <c r="E830" s="345">
        <v>1.7381092547977301E-3</v>
      </c>
    </row>
    <row r="831" spans="1:5" x14ac:dyDescent="0.3">
      <c r="A831" s="345" t="s">
        <v>1822</v>
      </c>
      <c r="B831" s="346">
        <v>1.2499264980660499E-4</v>
      </c>
      <c r="C831" s="346">
        <v>1.25016518654745E-4</v>
      </c>
      <c r="D831" s="346">
        <v>-1.20035224229274E-4</v>
      </c>
      <c r="E831" s="346">
        <v>3.70020523842485E-4</v>
      </c>
    </row>
    <row r="832" spans="1:5" x14ac:dyDescent="0.3">
      <c r="A832" s="345" t="s">
        <v>1823</v>
      </c>
      <c r="B832" s="346">
        <v>6.6928360406519902E-4</v>
      </c>
      <c r="C832" s="346">
        <v>6.69047014879458E-4</v>
      </c>
      <c r="D832" s="346">
        <v>-6.42024449062572E-4</v>
      </c>
      <c r="E832" s="345">
        <v>1.98059165719297E-3</v>
      </c>
    </row>
    <row r="833" spans="1:5" x14ac:dyDescent="0.3">
      <c r="A833" s="345" t="s">
        <v>1824</v>
      </c>
      <c r="B833" s="345">
        <v>2.35562321821607E-3</v>
      </c>
      <c r="C833" s="346">
        <v>9.9011584421852296E-4</v>
      </c>
      <c r="D833" s="346">
        <v>4.1503182302529598E-4</v>
      </c>
      <c r="E833" s="345">
        <v>4.2962146134068397E-3</v>
      </c>
    </row>
    <row r="834" spans="1:5" x14ac:dyDescent="0.3">
      <c r="A834" s="345" t="s">
        <v>1825</v>
      </c>
      <c r="B834" s="345">
        <v>1.16791983073175E-3</v>
      </c>
      <c r="C834" s="346">
        <v>4.4857438218509898E-4</v>
      </c>
      <c r="D834" s="346">
        <v>2.8873019726164897E-4</v>
      </c>
      <c r="E834" s="345">
        <v>2.0471094642018498E-3</v>
      </c>
    </row>
    <row r="835" spans="1:5" x14ac:dyDescent="0.3">
      <c r="A835" s="345" t="s">
        <v>1826</v>
      </c>
      <c r="B835" s="346">
        <v>5.1462246299374204E-4</v>
      </c>
      <c r="C835" s="346">
        <v>2.8939715743266201E-4</v>
      </c>
      <c r="D835" s="346">
        <v>-5.2585542802543397E-5</v>
      </c>
      <c r="E835" s="345">
        <v>1.08183046879002E-3</v>
      </c>
    </row>
    <row r="836" spans="1:5" x14ac:dyDescent="0.3">
      <c r="A836" s="345" t="s">
        <v>1827</v>
      </c>
      <c r="B836" s="346">
        <v>9.8564021714430005E-5</v>
      </c>
      <c r="C836" s="346">
        <v>9.8585448667069404E-5</v>
      </c>
      <c r="D836" s="346">
        <v>-9.4659907072748296E-5</v>
      </c>
      <c r="E836" s="346">
        <v>2.9178795050160798E-4</v>
      </c>
    </row>
    <row r="837" spans="1:5" x14ac:dyDescent="0.3">
      <c r="A837" s="345" t="s">
        <v>1828</v>
      </c>
      <c r="B837" s="346">
        <v>4.4201562281934196E-6</v>
      </c>
      <c r="C837" s="346">
        <v>4.4215332459022097E-6</v>
      </c>
      <c r="D837" s="346">
        <v>-4.2458896902213898E-6</v>
      </c>
      <c r="E837" s="346">
        <v>1.30862021466082E-5</v>
      </c>
    </row>
    <row r="838" spans="1:5" x14ac:dyDescent="0.3">
      <c r="A838" s="345" t="s">
        <v>1829</v>
      </c>
      <c r="B838" s="346">
        <v>2.9928210139599002E-4</v>
      </c>
      <c r="C838" s="346">
        <v>2.08441842402336E-4</v>
      </c>
      <c r="D838" s="346">
        <v>-1.0925640258376199E-4</v>
      </c>
      <c r="E838" s="346">
        <v>7.0782060537574298E-4</v>
      </c>
    </row>
    <row r="839" spans="1:5" x14ac:dyDescent="0.3">
      <c r="A839" s="345" t="s">
        <v>1830</v>
      </c>
      <c r="B839" s="346">
        <v>7.9630230016304894E-5</v>
      </c>
      <c r="C839" s="346">
        <v>7.9649048629723901E-5</v>
      </c>
      <c r="D839" s="346">
        <v>-7.6479036700833301E-5</v>
      </c>
      <c r="E839" s="346">
        <v>2.3573949673344301E-4</v>
      </c>
    </row>
    <row r="840" spans="1:5" x14ac:dyDescent="0.3">
      <c r="A840" s="345" t="s">
        <v>1831</v>
      </c>
      <c r="B840" s="345">
        <v>2.0143676046323802E-3</v>
      </c>
      <c r="C840" s="345">
        <v>1.1835047737727799E-3</v>
      </c>
      <c r="D840" s="346">
        <v>-3.0525912749348398E-4</v>
      </c>
      <c r="E840" s="345">
        <v>4.33399433675826E-3</v>
      </c>
    </row>
    <row r="841" spans="1:5" x14ac:dyDescent="0.3">
      <c r="A841" s="345" t="s">
        <v>1832</v>
      </c>
      <c r="B841" s="346">
        <v>4.9253550842715801E-4</v>
      </c>
      <c r="C841" s="346">
        <v>2.8541348110926602E-4</v>
      </c>
      <c r="D841" s="346">
        <v>-6.68646352492062E-5</v>
      </c>
      <c r="E841" s="345">
        <v>1.05193565210352E-3</v>
      </c>
    </row>
    <row r="842" spans="1:5" x14ac:dyDescent="0.3">
      <c r="A842" s="345" t="s">
        <v>1833</v>
      </c>
      <c r="B842" s="346">
        <v>7.9800225101852904E-5</v>
      </c>
      <c r="C842" s="346">
        <v>7.9819070323852606E-5</v>
      </c>
      <c r="D842" s="346">
        <v>-7.6642278012367999E-5</v>
      </c>
      <c r="E842" s="346">
        <v>2.3624272821607301E-4</v>
      </c>
    </row>
    <row r="843" spans="1:5" x14ac:dyDescent="0.3">
      <c r="A843" s="345" t="s">
        <v>1834</v>
      </c>
      <c r="B843" s="346">
        <v>9.8561153905684401E-5</v>
      </c>
      <c r="C843" s="346">
        <v>9.8582580517544597E-5</v>
      </c>
      <c r="D843" s="346">
        <v>-9.4657153411722994E-5</v>
      </c>
      <c r="E843" s="346">
        <v>2.9177946122309199E-4</v>
      </c>
    </row>
    <row r="844" spans="1:5" x14ac:dyDescent="0.3">
      <c r="A844" s="345" t="s">
        <v>1835</v>
      </c>
      <c r="B844" s="346">
        <v>1.83961448777826E-4</v>
      </c>
      <c r="C844" s="346">
        <v>1.8398572974171799E-4</v>
      </c>
      <c r="D844" s="346">
        <v>-1.76643955185261E-4</v>
      </c>
      <c r="E844" s="346">
        <v>5.4456685274091403E-4</v>
      </c>
    </row>
    <row r="845" spans="1:5" x14ac:dyDescent="0.3">
      <c r="A845" s="345" t="s">
        <v>1836</v>
      </c>
      <c r="B845" s="345">
        <v>1.94637913238432E-2</v>
      </c>
      <c r="C845" s="345">
        <v>2.96970432434284E-3</v>
      </c>
      <c r="D845" s="345">
        <v>1.36432778033984E-2</v>
      </c>
      <c r="E845" s="345">
        <v>2.5284304844288098E-2</v>
      </c>
    </row>
    <row r="846" spans="1:5" x14ac:dyDescent="0.3">
      <c r="A846" s="345" t="s">
        <v>1837</v>
      </c>
      <c r="B846" s="345">
        <v>4.3812518141266004E-3</v>
      </c>
      <c r="C846" s="345">
        <v>1.31985698792549E-3</v>
      </c>
      <c r="D846" s="345">
        <v>1.79437965304912E-3</v>
      </c>
      <c r="E846" s="345">
        <v>6.9681239752040899E-3</v>
      </c>
    </row>
    <row r="847" spans="1:5" x14ac:dyDescent="0.3">
      <c r="A847" s="345" t="s">
        <v>1838</v>
      </c>
      <c r="B847" s="346">
        <v>3.94902797925684E-4</v>
      </c>
      <c r="C847" s="346">
        <v>2.00135910688292E-4</v>
      </c>
      <c r="D847" s="346">
        <v>2.6436209635074201E-6</v>
      </c>
      <c r="E847" s="346">
        <v>7.8716197488786204E-4</v>
      </c>
    </row>
    <row r="848" spans="1:5" x14ac:dyDescent="0.3">
      <c r="A848" s="345" t="s">
        <v>1839</v>
      </c>
      <c r="B848" s="345">
        <v>1.5031094540786901E-3</v>
      </c>
      <c r="C848" s="346">
        <v>8.6475537826357903E-4</v>
      </c>
      <c r="D848" s="346">
        <v>-1.9177994275523599E-4</v>
      </c>
      <c r="E848" s="345">
        <v>3.19799885091261E-3</v>
      </c>
    </row>
    <row r="849" spans="1:5" x14ac:dyDescent="0.3">
      <c r="A849" s="345" t="s">
        <v>1840</v>
      </c>
      <c r="B849" s="346">
        <v>5.5717404102277905E-4</v>
      </c>
      <c r="C849" s="346">
        <v>5.5250939487207402E-4</v>
      </c>
      <c r="D849" s="346">
        <v>-5.2572447404650397E-4</v>
      </c>
      <c r="E849" s="345">
        <v>1.64007255609206E-3</v>
      </c>
    </row>
    <row r="850" spans="1:5" x14ac:dyDescent="0.3">
      <c r="A850" s="345" t="s">
        <v>1841</v>
      </c>
      <c r="B850" s="346">
        <v>9.8633650225828003E-5</v>
      </c>
      <c r="C850" s="346">
        <v>9.8655085447320995E-5</v>
      </c>
      <c r="D850" s="346">
        <v>-9.4726764142642893E-5</v>
      </c>
      <c r="E850" s="346">
        <v>2.9199406459429802E-4</v>
      </c>
    </row>
    <row r="851" spans="1:5" x14ac:dyDescent="0.3">
      <c r="A851" s="345" t="s">
        <v>1842</v>
      </c>
      <c r="B851" s="346">
        <v>1.4921145622973E-4</v>
      </c>
      <c r="C851" s="346">
        <v>1.4923633605642099E-4</v>
      </c>
      <c r="D851" s="346">
        <v>-1.43286387625572E-4</v>
      </c>
      <c r="E851" s="346">
        <v>4.4170930008503298E-4</v>
      </c>
    </row>
    <row r="852" spans="1:5" x14ac:dyDescent="0.3">
      <c r="A852" s="345" t="s">
        <v>1843</v>
      </c>
      <c r="B852" s="345">
        <v>1.9808369436912499E-3</v>
      </c>
      <c r="C852" s="346">
        <v>9.4961394978289597E-4</v>
      </c>
      <c r="D852" s="346">
        <v>1.19627802899951E-4</v>
      </c>
      <c r="E852" s="345">
        <v>3.8420460844825598E-3</v>
      </c>
    </row>
    <row r="853" spans="1:5" x14ac:dyDescent="0.3">
      <c r="A853" s="345" t="s">
        <v>1844</v>
      </c>
      <c r="B853" s="345">
        <v>5.0844068880768903E-3</v>
      </c>
      <c r="C853" s="345">
        <v>1.4845558211451101E-3</v>
      </c>
      <c r="D853" s="345">
        <v>2.1747309455931799E-3</v>
      </c>
      <c r="E853" s="345">
        <v>7.9940828305606094E-3</v>
      </c>
    </row>
    <row r="854" spans="1:5" x14ac:dyDescent="0.3">
      <c r="A854" s="345" t="s">
        <v>1845</v>
      </c>
      <c r="B854" s="345">
        <v>1.7238760413713901E-3</v>
      </c>
      <c r="C854" s="346">
        <v>8.7928755970943903E-4</v>
      </c>
      <c r="D854" s="346">
        <v>5.0409228678121101E-7</v>
      </c>
      <c r="E854" s="345">
        <v>3.4472479904559998E-3</v>
      </c>
    </row>
    <row r="855" spans="1:5" x14ac:dyDescent="0.3">
      <c r="A855" s="345" t="s">
        <v>1846</v>
      </c>
      <c r="B855" s="345">
        <v>1.8396971291401399E-3</v>
      </c>
      <c r="C855" s="346">
        <v>8.7546580164853702E-4</v>
      </c>
      <c r="D855" s="346">
        <v>1.2381568821252101E-4</v>
      </c>
      <c r="E855" s="345">
        <v>3.5555785700677601E-3</v>
      </c>
    </row>
    <row r="856" spans="1:5" x14ac:dyDescent="0.3">
      <c r="A856" s="345" t="s">
        <v>1847</v>
      </c>
      <c r="B856" s="345">
        <v>1.9477060635358901E-3</v>
      </c>
      <c r="C856" s="346">
        <v>7.55868756611193E-4</v>
      </c>
      <c r="D856" s="346">
        <v>4.6623052353887999E-4</v>
      </c>
      <c r="E856" s="345">
        <v>3.4291816035329002E-3</v>
      </c>
    </row>
    <row r="857" spans="1:5" x14ac:dyDescent="0.3">
      <c r="A857" s="345" t="s">
        <v>1848</v>
      </c>
      <c r="B857" s="346">
        <v>5.2803909556127396E-4</v>
      </c>
      <c r="C857" s="346">
        <v>2.3856205533620499E-4</v>
      </c>
      <c r="D857" s="346">
        <v>6.0466059024460497E-5</v>
      </c>
      <c r="E857" s="346">
        <v>9.9561213209808908E-4</v>
      </c>
    </row>
    <row r="858" spans="1:5" x14ac:dyDescent="0.3">
      <c r="A858" s="345" t="s">
        <v>1849</v>
      </c>
      <c r="B858" s="346">
        <v>1.19962607514091E-4</v>
      </c>
      <c r="C858" s="346">
        <v>1.1998611925179699E-4</v>
      </c>
      <c r="D858" s="346">
        <v>-1.15205864864158E-4</v>
      </c>
      <c r="E858" s="346">
        <v>3.5513107989234199E-4</v>
      </c>
    </row>
    <row r="859" spans="1:5" x14ac:dyDescent="0.3">
      <c r="A859" s="345" t="s">
        <v>1850</v>
      </c>
      <c r="B859" s="346">
        <v>1.60286179627279E-4</v>
      </c>
      <c r="C859" s="346">
        <v>1.6031113083625099E-4</v>
      </c>
      <c r="D859" s="346">
        <v>-1.5391786313266099E-4</v>
      </c>
      <c r="E859" s="346">
        <v>4.7449022238722001E-4</v>
      </c>
    </row>
    <row r="860" spans="1:5" x14ac:dyDescent="0.3">
      <c r="A860" s="345" t="s">
        <v>1851</v>
      </c>
      <c r="B860" s="345">
        <v>1.2893782933462801E-3</v>
      </c>
      <c r="C860" s="346">
        <v>6.6315944299005401E-4</v>
      </c>
      <c r="D860" s="346">
        <v>-1.03903309218611E-5</v>
      </c>
      <c r="E860" s="345">
        <v>2.5891469176144298E-3</v>
      </c>
    </row>
    <row r="861" spans="1:5" x14ac:dyDescent="0.3">
      <c r="A861" s="345" t="s">
        <v>1852</v>
      </c>
      <c r="B861" s="346">
        <v>5.0012818060463104E-4</v>
      </c>
      <c r="C861" s="346">
        <v>5.0003602847838603E-4</v>
      </c>
      <c r="D861" s="346">
        <v>-4.7992442618545098E-4</v>
      </c>
      <c r="E861" s="345">
        <v>1.48018078739471E-3</v>
      </c>
    </row>
    <row r="862" spans="1:5" x14ac:dyDescent="0.3">
      <c r="A862" s="345" t="s">
        <v>1853</v>
      </c>
      <c r="B862" s="346">
        <v>9.8564910331224397E-5</v>
      </c>
      <c r="C862" s="346">
        <v>9.8586337389454097E-5</v>
      </c>
      <c r="D862" s="346">
        <v>-9.4660760319820102E-5</v>
      </c>
      <c r="E862" s="346">
        <v>2.9179058098226902E-4</v>
      </c>
    </row>
    <row r="863" spans="1:5" x14ac:dyDescent="0.3">
      <c r="A863" s="345" t="s">
        <v>1854</v>
      </c>
      <c r="B863" s="345">
        <v>1.7446316792605701E-3</v>
      </c>
      <c r="C863" s="346">
        <v>8.2088433418989605E-4</v>
      </c>
      <c r="D863" s="346">
        <v>1.3572794877523699E-4</v>
      </c>
      <c r="E863" s="345">
        <v>3.3535354097459099E-3</v>
      </c>
    </row>
    <row r="864" spans="1:5" x14ac:dyDescent="0.3">
      <c r="A864" s="345" t="s">
        <v>1855</v>
      </c>
      <c r="B864" s="346">
        <v>6.2971514753694803E-4</v>
      </c>
      <c r="C864" s="346">
        <v>4.1358642861883402E-4</v>
      </c>
      <c r="D864" s="346">
        <v>-1.80899357050511E-4</v>
      </c>
      <c r="E864" s="345">
        <v>1.4403296521244E-3</v>
      </c>
    </row>
    <row r="865" spans="1:5" x14ac:dyDescent="0.3">
      <c r="A865" s="345" t="s">
        <v>1856</v>
      </c>
      <c r="B865" s="346">
        <v>4.8482883832756999E-4</v>
      </c>
      <c r="C865" s="346">
        <v>4.8474692576123301E-4</v>
      </c>
      <c r="D865" s="346">
        <v>-4.6525767778095702E-4</v>
      </c>
      <c r="E865" s="345">
        <v>1.43491535443609E-3</v>
      </c>
    </row>
    <row r="866" spans="1:5" x14ac:dyDescent="0.3">
      <c r="A866" s="345" t="s">
        <v>1857</v>
      </c>
      <c r="B866" s="345">
        <v>3.4345944163343498E-3</v>
      </c>
      <c r="C866" s="345">
        <v>1.3114686156271899E-3</v>
      </c>
      <c r="D866" s="346">
        <v>8.6416316285044498E-4</v>
      </c>
      <c r="E866" s="345">
        <v>6.0050256698182701E-3</v>
      </c>
    </row>
    <row r="867" spans="1:5" x14ac:dyDescent="0.3">
      <c r="A867" s="345" t="s">
        <v>1858</v>
      </c>
      <c r="B867" s="345">
        <v>1.39036427042762E-3</v>
      </c>
      <c r="C867" s="346">
        <v>9.3061682623730405E-4</v>
      </c>
      <c r="D867" s="346">
        <v>-4.3361119240446099E-4</v>
      </c>
      <c r="E867" s="345">
        <v>3.21433973325971E-3</v>
      </c>
    </row>
    <row r="868" spans="1:5" x14ac:dyDescent="0.3">
      <c r="A868" s="345" t="s">
        <v>1859</v>
      </c>
      <c r="B868" s="346">
        <v>8.4524624955152898E-4</v>
      </c>
      <c r="C868" s="346">
        <v>6.4379387749785805E-4</v>
      </c>
      <c r="D868" s="346">
        <v>-4.1656656381166402E-4</v>
      </c>
      <c r="E868" s="345">
        <v>2.10705906291472E-3</v>
      </c>
    </row>
    <row r="869" spans="1:5" x14ac:dyDescent="0.3">
      <c r="A869" s="345" t="s">
        <v>1860</v>
      </c>
      <c r="B869" s="345">
        <v>1.4451526928645801E-3</v>
      </c>
      <c r="C869" s="346">
        <v>9.7084083702073999E-4</v>
      </c>
      <c r="D869" s="346">
        <v>-4.5766038241678799E-4</v>
      </c>
      <c r="E869" s="345">
        <v>3.3479657681459501E-3</v>
      </c>
    </row>
    <row r="870" spans="1:5" x14ac:dyDescent="0.3">
      <c r="A870" s="345" t="s">
        <v>1861</v>
      </c>
      <c r="B870" s="345">
        <v>1.5705750721991E-3</v>
      </c>
      <c r="C870" s="346">
        <v>8.5717211493572002E-4</v>
      </c>
      <c r="D870" s="346">
        <v>-1.0945140162693E-4</v>
      </c>
      <c r="E870" s="345">
        <v>3.2506015460251401E-3</v>
      </c>
    </row>
    <row r="871" spans="1:5" x14ac:dyDescent="0.3">
      <c r="A871" s="345" t="s">
        <v>1862</v>
      </c>
      <c r="B871" s="345">
        <v>2.86174652691705E-3</v>
      </c>
      <c r="C871" s="345">
        <v>1.12336858922738E-3</v>
      </c>
      <c r="D871" s="346">
        <v>6.5998455066780797E-4</v>
      </c>
      <c r="E871" s="345">
        <v>5.0635085031662903E-3</v>
      </c>
    </row>
    <row r="872" spans="1:5" x14ac:dyDescent="0.3">
      <c r="A872" s="345" t="s">
        <v>1863</v>
      </c>
      <c r="B872" s="346">
        <v>1.6316000000011401E-4</v>
      </c>
      <c r="C872" s="346">
        <v>1.2013734364349799E-4</v>
      </c>
      <c r="D872" s="346">
        <v>-7.2304866739455494E-5</v>
      </c>
      <c r="E872" s="346">
        <v>3.9862486673968299E-4</v>
      </c>
    </row>
    <row r="873" spans="1:5" x14ac:dyDescent="0.3">
      <c r="A873" s="345" t="s">
        <v>1864</v>
      </c>
      <c r="B873" s="346">
        <v>5.0820411852665903E-4</v>
      </c>
      <c r="C873" s="346">
        <v>3.1391795995727598E-4</v>
      </c>
      <c r="D873" s="346">
        <v>-1.07063777089888E-4</v>
      </c>
      <c r="E873" s="345">
        <v>1.1234720141432E-3</v>
      </c>
    </row>
    <row r="874" spans="1:5" x14ac:dyDescent="0.3">
      <c r="A874" s="345" t="s">
        <v>1865</v>
      </c>
      <c r="B874" s="346">
        <v>3.2529060476336297E-4</v>
      </c>
      <c r="C874" s="346">
        <v>2.4512698916536298E-4</v>
      </c>
      <c r="D874" s="346">
        <v>-1.55149465639488E-4</v>
      </c>
      <c r="E874" s="346">
        <v>8.0573067516621498E-4</v>
      </c>
    </row>
    <row r="875" spans="1:5" x14ac:dyDescent="0.3">
      <c r="A875" s="345" t="s">
        <v>1866</v>
      </c>
      <c r="B875" s="346">
        <v>3.9190179090817798E-4</v>
      </c>
      <c r="C875" s="346">
        <v>3.1820359803374002E-4</v>
      </c>
      <c r="D875" s="346">
        <v>-2.31765800989012E-4</v>
      </c>
      <c r="E875" s="345">
        <v>1.0155693828053599E-3</v>
      </c>
    </row>
    <row r="876" spans="1:5" x14ac:dyDescent="0.3">
      <c r="A876" s="345" t="s">
        <v>1867</v>
      </c>
      <c r="B876" s="346">
        <v>5.7136138583052795E-4</v>
      </c>
      <c r="C876" s="346">
        <v>4.9303910890770796E-4</v>
      </c>
      <c r="D876" s="346">
        <v>-3.9497751059830102E-4</v>
      </c>
      <c r="E876" s="345">
        <v>1.5377002822593499E-3</v>
      </c>
    </row>
    <row r="877" spans="1:5" x14ac:dyDescent="0.3">
      <c r="A877" s="345" t="s">
        <v>1868</v>
      </c>
      <c r="B877" s="346">
        <v>9.4870741822409199E-4</v>
      </c>
      <c r="C877" s="346">
        <v>6.5934173171116001E-4</v>
      </c>
      <c r="D877" s="346">
        <v>-3.4357862943405298E-4</v>
      </c>
      <c r="E877" s="345">
        <v>2.2409934658822301E-3</v>
      </c>
    </row>
    <row r="878" spans="1:5" x14ac:dyDescent="0.3">
      <c r="A878" s="345" t="s">
        <v>1869</v>
      </c>
      <c r="B878" s="346">
        <v>4.2817587906772401E-6</v>
      </c>
      <c r="C878" s="346">
        <v>4.2830932857644098E-6</v>
      </c>
      <c r="D878" s="346">
        <v>-4.1129497918463197E-6</v>
      </c>
      <c r="E878" s="346">
        <v>1.26764673732008E-5</v>
      </c>
    </row>
    <row r="879" spans="1:5" x14ac:dyDescent="0.3">
      <c r="A879" s="345" t="s">
        <v>1870</v>
      </c>
      <c r="B879" s="346">
        <v>6.9664633334095796E-5</v>
      </c>
      <c r="C879" s="346">
        <v>6.5368942110260005E-5</v>
      </c>
      <c r="D879" s="346">
        <v>-5.8456138909497502E-5</v>
      </c>
      <c r="E879" s="346">
        <v>1.9778540557768899E-4</v>
      </c>
    </row>
    <row r="880" spans="1:5" x14ac:dyDescent="0.3">
      <c r="A880" s="345" t="s">
        <v>1871</v>
      </c>
      <c r="B880" s="345">
        <v>1.30965975109274E-3</v>
      </c>
      <c r="C880" s="346">
        <v>6.09364588610357E-4</v>
      </c>
      <c r="D880" s="346">
        <v>1.1532710396237501E-4</v>
      </c>
      <c r="E880" s="345">
        <v>2.5039923982230999E-3</v>
      </c>
    </row>
    <row r="881" spans="1:5" x14ac:dyDescent="0.3">
      <c r="A881" s="345" t="s">
        <v>1872</v>
      </c>
      <c r="B881" s="345">
        <v>8.5046072594270796E-3</v>
      </c>
      <c r="C881" s="345">
        <v>1.64437830585E-3</v>
      </c>
      <c r="D881" s="345">
        <v>5.2816850030020903E-3</v>
      </c>
      <c r="E881" s="345">
        <v>1.1727529515852E-2</v>
      </c>
    </row>
    <row r="882" spans="1:5" x14ac:dyDescent="0.3">
      <c r="A882" s="345" t="s">
        <v>1873</v>
      </c>
      <c r="B882" s="345">
        <v>3.0103018612398702E-3</v>
      </c>
      <c r="C882" s="346">
        <v>8.30920879937142E-4</v>
      </c>
      <c r="D882" s="345">
        <v>1.38172686256075E-3</v>
      </c>
      <c r="E882" s="345">
        <v>4.6388768599189998E-3</v>
      </c>
    </row>
    <row r="883" spans="1:5" x14ac:dyDescent="0.3">
      <c r="A883" s="345" t="s">
        <v>1874</v>
      </c>
      <c r="B883" s="346">
        <v>1.5524476707896401E-4</v>
      </c>
      <c r="C883" s="346">
        <v>1.10527662479125E-4</v>
      </c>
      <c r="D883" s="346">
        <v>-6.1385470675520703E-5</v>
      </c>
      <c r="E883" s="346">
        <v>3.7187500483344899E-4</v>
      </c>
    </row>
    <row r="884" spans="1:5" x14ac:dyDescent="0.3">
      <c r="A884" s="345" t="s">
        <v>1875</v>
      </c>
      <c r="B884" s="345">
        <v>1.8197673932418999E-3</v>
      </c>
      <c r="C884" s="346">
        <v>9.4676158795430098E-4</v>
      </c>
      <c r="D884" s="346">
        <v>-3.5851221094476399E-5</v>
      </c>
      <c r="E884" s="345">
        <v>3.6753860075782801E-3</v>
      </c>
    </row>
    <row r="885" spans="1:5" x14ac:dyDescent="0.3">
      <c r="A885" s="345" t="s">
        <v>1876</v>
      </c>
      <c r="B885" s="346">
        <v>1.25863224987306E-4</v>
      </c>
      <c r="C885" s="346">
        <v>1.25887150504956E-4</v>
      </c>
      <c r="D885" s="346">
        <v>-1.20871056118781E-4</v>
      </c>
      <c r="E885" s="346">
        <v>3.7259750609339501E-4</v>
      </c>
    </row>
    <row r="886" spans="1:5" x14ac:dyDescent="0.3">
      <c r="A886" s="345" t="s">
        <v>1877</v>
      </c>
      <c r="B886" s="345">
        <v>1.49603900373088E-3</v>
      </c>
      <c r="C886" s="346">
        <v>6.9465339169541205E-4</v>
      </c>
      <c r="D886" s="346">
        <v>1.3454337426928499E-4</v>
      </c>
      <c r="E886" s="345">
        <v>2.8575346331924899E-3</v>
      </c>
    </row>
    <row r="887" spans="1:5" x14ac:dyDescent="0.3">
      <c r="A887" s="345" t="s">
        <v>1878</v>
      </c>
      <c r="B887" s="346">
        <v>4.08003159911034E-4</v>
      </c>
      <c r="C887" s="346">
        <v>2.0666674309245101E-4</v>
      </c>
      <c r="D887" s="346">
        <v>2.9437866476368799E-6</v>
      </c>
      <c r="E887" s="346">
        <v>8.1306253317443204E-4</v>
      </c>
    </row>
    <row r="888" spans="1:5" x14ac:dyDescent="0.3">
      <c r="A888" s="345" t="s">
        <v>1879</v>
      </c>
      <c r="B888" s="346">
        <v>2.38482221266846E-4</v>
      </c>
      <c r="C888" s="346">
        <v>1.66448071804168E-4</v>
      </c>
      <c r="D888" s="346">
        <v>-8.7750004765460099E-5</v>
      </c>
      <c r="E888" s="346">
        <v>5.6471444729915303E-4</v>
      </c>
    </row>
    <row r="889" spans="1:5" x14ac:dyDescent="0.3">
      <c r="A889" s="345" t="s">
        <v>1880</v>
      </c>
      <c r="B889" s="345">
        <v>3.7962553844915902E-3</v>
      </c>
      <c r="C889" s="345">
        <v>1.31778648551755E-3</v>
      </c>
      <c r="D889" s="345">
        <v>1.21344133356357E-3</v>
      </c>
      <c r="E889" s="345">
        <v>6.3790694354195999E-3</v>
      </c>
    </row>
    <row r="890" spans="1:5" x14ac:dyDescent="0.3">
      <c r="A890" s="345" t="s">
        <v>1881</v>
      </c>
      <c r="B890" s="345">
        <v>1.62625288307971E-3</v>
      </c>
      <c r="C890" s="346">
        <v>8.7769396841775595E-4</v>
      </c>
      <c r="D890" s="346">
        <v>-9.3995684467123507E-5</v>
      </c>
      <c r="E890" s="345">
        <v>3.34650145062655E-3</v>
      </c>
    </row>
    <row r="891" spans="1:5" x14ac:dyDescent="0.3">
      <c r="A891" s="345" t="s">
        <v>1882</v>
      </c>
      <c r="B891" s="345">
        <v>1.3692966876519301E-3</v>
      </c>
      <c r="C891" s="346">
        <v>7.2901575131622404E-4</v>
      </c>
      <c r="D891" s="346">
        <v>-5.9547929090273301E-5</v>
      </c>
      <c r="E891" s="345">
        <v>2.7981413043941402E-3</v>
      </c>
    </row>
    <row r="892" spans="1:5" x14ac:dyDescent="0.3">
      <c r="A892" s="345" t="s">
        <v>1883</v>
      </c>
      <c r="B892" s="346">
        <v>8.7518366857170494E-5</v>
      </c>
      <c r="C892" s="346">
        <v>8.7538359282053396E-5</v>
      </c>
      <c r="D892" s="346">
        <v>-8.4053664601381703E-5</v>
      </c>
      <c r="E892" s="346">
        <v>2.59090398315722E-4</v>
      </c>
    </row>
    <row r="893" spans="1:5" x14ac:dyDescent="0.3">
      <c r="A893" s="345" t="s">
        <v>1884</v>
      </c>
      <c r="B893" s="346">
        <v>3.2470685000739999E-4</v>
      </c>
      <c r="C893" s="346">
        <v>2.2939226437876099E-4</v>
      </c>
      <c r="D893" s="346">
        <v>-1.24893726507061E-4</v>
      </c>
      <c r="E893" s="346">
        <v>7.7430742652186103E-4</v>
      </c>
    </row>
    <row r="894" spans="1:5" x14ac:dyDescent="0.3">
      <c r="A894" s="345" t="s">
        <v>1885</v>
      </c>
      <c r="B894" s="345">
        <v>1.0859702300987E-3</v>
      </c>
      <c r="C894" s="346">
        <v>5.6628099140905799E-4</v>
      </c>
      <c r="D894" s="346">
        <v>-2.3920118192687301E-5</v>
      </c>
      <c r="E894" s="345">
        <v>2.1958605783900902E-3</v>
      </c>
    </row>
    <row r="895" spans="1:5" x14ac:dyDescent="0.3">
      <c r="A895" s="345" t="s">
        <v>1886</v>
      </c>
      <c r="B895" s="346">
        <v>4.8251003319424099E-4</v>
      </c>
      <c r="C895" s="346">
        <v>4.8242963168088098E-4</v>
      </c>
      <c r="D895" s="346">
        <v>-4.6303466997520799E-4</v>
      </c>
      <c r="E895" s="345">
        <v>1.4280547363636901E-3</v>
      </c>
    </row>
    <row r="896" spans="1:5" x14ac:dyDescent="0.3">
      <c r="A896" s="345" t="s">
        <v>1887</v>
      </c>
      <c r="B896" s="345">
        <v>5.6270169702340497E-3</v>
      </c>
      <c r="C896" s="345">
        <v>1.51706230680586E-3</v>
      </c>
      <c r="D896" s="345">
        <v>2.6536294865913E-3</v>
      </c>
      <c r="E896" s="345">
        <v>8.6004044538767997E-3</v>
      </c>
    </row>
    <row r="897" spans="1:5" x14ac:dyDescent="0.3">
      <c r="A897" s="345" t="s">
        <v>1888</v>
      </c>
      <c r="B897" s="345">
        <v>1.44672977014866E-3</v>
      </c>
      <c r="C897" s="346">
        <v>5.6825172048653705E-4</v>
      </c>
      <c r="D897" s="346">
        <v>3.3297686384213201E-4</v>
      </c>
      <c r="E897" s="345">
        <v>2.5604826764551998E-3</v>
      </c>
    </row>
    <row r="898" spans="1:5" x14ac:dyDescent="0.3">
      <c r="A898" s="345" t="s">
        <v>1889</v>
      </c>
      <c r="B898" s="346">
        <v>3.9015791410888399E-4</v>
      </c>
      <c r="C898" s="346">
        <v>3.0279248909831802E-4</v>
      </c>
      <c r="D898" s="346">
        <v>-2.03304459313056E-4</v>
      </c>
      <c r="E898" s="346">
        <v>9.8362028753082504E-4</v>
      </c>
    </row>
    <row r="899" spans="1:5" x14ac:dyDescent="0.3">
      <c r="A899" s="345" t="s">
        <v>1890</v>
      </c>
      <c r="B899" s="345">
        <v>1.0691556682802101E-3</v>
      </c>
      <c r="C899" s="346">
        <v>8.2939142520775699E-4</v>
      </c>
      <c r="D899" s="346">
        <v>-5.5642165421333301E-4</v>
      </c>
      <c r="E899" s="345">
        <v>2.6947329907737599E-3</v>
      </c>
    </row>
    <row r="900" spans="1:5" x14ac:dyDescent="0.3">
      <c r="A900" s="345" t="s">
        <v>1891</v>
      </c>
      <c r="B900" s="346">
        <v>7.50952163648646E-4</v>
      </c>
      <c r="C900" s="346">
        <v>5.1284525256643505E-4</v>
      </c>
      <c r="D900" s="346">
        <v>-2.5420606102391399E-4</v>
      </c>
      <c r="E900" s="345">
        <v>1.7561103883212E-3</v>
      </c>
    </row>
    <row r="901" spans="1:5" x14ac:dyDescent="0.3">
      <c r="A901" s="345" t="s">
        <v>1892</v>
      </c>
      <c r="B901" s="345">
        <v>1.1436987287152399E-3</v>
      </c>
      <c r="C901" s="346">
        <v>7.6749470649370498E-4</v>
      </c>
      <c r="D901" s="346">
        <v>-3.6056325433756099E-4</v>
      </c>
      <c r="E901" s="345">
        <v>2.6479607117680399E-3</v>
      </c>
    </row>
    <row r="902" spans="1:5" x14ac:dyDescent="0.3">
      <c r="A902" s="345" t="s">
        <v>1893</v>
      </c>
      <c r="B902" s="346">
        <v>1.47731249536394E-4</v>
      </c>
      <c r="C902" s="346">
        <v>1.47756101235927E-4</v>
      </c>
      <c r="D902" s="346">
        <v>-1.4186538738207601E-4</v>
      </c>
      <c r="E902" s="346">
        <v>4.37327886454866E-4</v>
      </c>
    </row>
    <row r="903" spans="1:5" x14ac:dyDescent="0.3">
      <c r="A903" s="345" t="s">
        <v>1894</v>
      </c>
      <c r="B903" s="346">
        <v>8.8228228958657799E-4</v>
      </c>
      <c r="C903" s="346">
        <v>5.4694014291255396E-4</v>
      </c>
      <c r="D903" s="346">
        <v>-1.8970069222121899E-4</v>
      </c>
      <c r="E903" s="345">
        <v>1.9542652713943698E-3</v>
      </c>
    </row>
    <row r="904" spans="1:5" x14ac:dyDescent="0.3">
      <c r="A904" s="345" t="s">
        <v>1895</v>
      </c>
      <c r="B904" s="345">
        <v>4.53215178363656E-3</v>
      </c>
      <c r="C904" s="345">
        <v>1.56120277046612E-3</v>
      </c>
      <c r="D904" s="345">
        <v>1.47225058095881E-3</v>
      </c>
      <c r="E904" s="345">
        <v>7.5920529863143099E-3</v>
      </c>
    </row>
    <row r="905" spans="1:5" x14ac:dyDescent="0.3">
      <c r="A905" s="345" t="s">
        <v>1896</v>
      </c>
      <c r="B905" s="346">
        <v>6.2344068493916003E-4</v>
      </c>
      <c r="C905" s="346">
        <v>3.2576610919875698E-4</v>
      </c>
      <c r="D905" s="346">
        <v>-1.5049156474145801E-5</v>
      </c>
      <c r="E905" s="345">
        <v>1.26193052635246E-3</v>
      </c>
    </row>
    <row r="906" spans="1:5" x14ac:dyDescent="0.3">
      <c r="A906" s="345" t="s">
        <v>1897</v>
      </c>
      <c r="B906" s="346">
        <v>5.3224526891035696E-4</v>
      </c>
      <c r="C906" s="346">
        <v>5.3213009752893102E-4</v>
      </c>
      <c r="D906" s="346">
        <v>-5.1071055733613497E-4</v>
      </c>
      <c r="E906" s="345">
        <v>1.5752010951568501E-3</v>
      </c>
    </row>
    <row r="907" spans="1:5" x14ac:dyDescent="0.3">
      <c r="A907" s="345" t="s">
        <v>1898</v>
      </c>
      <c r="B907" s="345">
        <v>2.0293958380038098E-3</v>
      </c>
      <c r="C907" s="345">
        <v>1.16114956146565E-3</v>
      </c>
      <c r="D907" s="346">
        <v>-2.46415483133352E-4</v>
      </c>
      <c r="E907" s="345">
        <v>4.3052071591409696E-3</v>
      </c>
    </row>
    <row r="908" spans="1:5" x14ac:dyDescent="0.3">
      <c r="A908" s="345" t="s">
        <v>1899</v>
      </c>
      <c r="B908" s="346">
        <v>9.6437703096271307E-5</v>
      </c>
      <c r="C908" s="346">
        <v>9.6458872864736101E-5</v>
      </c>
      <c r="D908" s="346">
        <v>-9.2618213707939406E-5</v>
      </c>
      <c r="E908" s="346">
        <v>2.8549361990048202E-4</v>
      </c>
    </row>
    <row r="909" spans="1:5" x14ac:dyDescent="0.3">
      <c r="A909" s="345" t="s">
        <v>1900</v>
      </c>
      <c r="B909" s="345">
        <v>1.7455857006913799E-3</v>
      </c>
      <c r="C909" s="346">
        <v>8.5936073332029998E-4</v>
      </c>
      <c r="D909" s="346">
        <v>6.1269613655662796E-5</v>
      </c>
      <c r="E909" s="345">
        <v>3.4299017877270901E-3</v>
      </c>
    </row>
    <row r="910" spans="1:5" x14ac:dyDescent="0.3">
      <c r="A910" s="345" t="s">
        <v>1901</v>
      </c>
      <c r="B910" s="346">
        <v>6.0911074280144996E-4</v>
      </c>
      <c r="C910" s="346">
        <v>4.9666080751463199E-4</v>
      </c>
      <c r="D910" s="346">
        <v>-3.6432655245980901E-4</v>
      </c>
      <c r="E910" s="345">
        <v>1.5825480380627099E-3</v>
      </c>
    </row>
    <row r="911" spans="1:5" x14ac:dyDescent="0.3">
      <c r="A911" s="345" t="s">
        <v>1902</v>
      </c>
      <c r="B911" s="346">
        <v>6.0553148860082102E-4</v>
      </c>
      <c r="C911" s="346">
        <v>6.0535606060063197E-4</v>
      </c>
      <c r="D911" s="346">
        <v>-5.8094458799946402E-4</v>
      </c>
      <c r="E911" s="345">
        <v>1.7920075652011001E-3</v>
      </c>
    </row>
    <row r="912" spans="1:5" x14ac:dyDescent="0.3">
      <c r="A912" s="345" t="s">
        <v>1903</v>
      </c>
      <c r="B912" s="346">
        <v>5.2460848944729105E-4</v>
      </c>
      <c r="C912" s="346">
        <v>2.5264569343819003E-4</v>
      </c>
      <c r="D912" s="346">
        <v>2.9432029459290098E-5</v>
      </c>
      <c r="E912" s="345">
        <v>1.0197849494352901E-3</v>
      </c>
    </row>
    <row r="913" spans="1:5" x14ac:dyDescent="0.3">
      <c r="A913" s="345" t="s">
        <v>1904</v>
      </c>
      <c r="B913" s="346">
        <v>7.8329960818696595E-4</v>
      </c>
      <c r="C913" s="346">
        <v>5.2587067441651103E-4</v>
      </c>
      <c r="D913" s="346">
        <v>-2.47387974195184E-4</v>
      </c>
      <c r="E913" s="345">
        <v>1.8139871905691099E-3</v>
      </c>
    </row>
    <row r="914" spans="1:5" x14ac:dyDescent="0.3">
      <c r="A914" s="345" t="s">
        <v>1905</v>
      </c>
      <c r="B914" s="346">
        <v>2.7697397844006098E-4</v>
      </c>
      <c r="C914" s="346">
        <v>1.9664413420903001E-4</v>
      </c>
      <c r="D914" s="346">
        <v>-1.0844144238069801E-4</v>
      </c>
      <c r="E914" s="346">
        <v>6.6238939926082101E-4</v>
      </c>
    </row>
    <row r="915" spans="1:5" x14ac:dyDescent="0.3">
      <c r="A915" s="345" t="s">
        <v>1906</v>
      </c>
      <c r="B915" s="345">
        <v>1.23475171697495E-3</v>
      </c>
      <c r="C915" s="346">
        <v>6.4931569868106399E-4</v>
      </c>
      <c r="D915" s="346">
        <v>-3.7883667036389702E-5</v>
      </c>
      <c r="E915" s="345">
        <v>2.5073871009862999E-3</v>
      </c>
    </row>
    <row r="916" spans="1:5" x14ac:dyDescent="0.3">
      <c r="A916" s="345" t="s">
        <v>1907</v>
      </c>
      <c r="B916" s="346">
        <v>8.9321006807967094E-5</v>
      </c>
      <c r="C916" s="346">
        <v>8.9341250008983294E-5</v>
      </c>
      <c r="D916" s="346">
        <v>-8.5784625543429004E-5</v>
      </c>
      <c r="E916" s="346">
        <v>2.6442663915936297E-4</v>
      </c>
    </row>
    <row r="917" spans="1:5" x14ac:dyDescent="0.3">
      <c r="A917" s="345" t="s">
        <v>1908</v>
      </c>
      <c r="B917" s="345">
        <v>3.2558475198503898E-3</v>
      </c>
      <c r="C917" s="345">
        <v>1.1489993451135501E-3</v>
      </c>
      <c r="D917" s="345">
        <v>1.0038501851677201E-3</v>
      </c>
      <c r="E917" s="345">
        <v>5.5078448545330602E-3</v>
      </c>
    </row>
    <row r="918" spans="1:5" x14ac:dyDescent="0.3">
      <c r="A918" s="345" t="s">
        <v>1909</v>
      </c>
      <c r="B918" s="345">
        <v>1.8284362135963801E-3</v>
      </c>
      <c r="C918" s="345">
        <v>8.1156960420235801E-4</v>
      </c>
      <c r="D918" s="346">
        <v>2.3778901841233399E-4</v>
      </c>
      <c r="E918" s="345">
        <v>3.4190834087804299E-3</v>
      </c>
    </row>
    <row r="919" spans="1:5" x14ac:dyDescent="0.3">
      <c r="A919" s="345" t="s">
        <v>1910</v>
      </c>
      <c r="B919" s="346">
        <v>3.68347979516758E-4</v>
      </c>
      <c r="C919" s="346">
        <v>1.95329130804054E-4</v>
      </c>
      <c r="D919" s="346">
        <v>-1.4490081990700901E-5</v>
      </c>
      <c r="E919" s="346">
        <v>7.5118604102421705E-4</v>
      </c>
    </row>
    <row r="920" spans="1:5" x14ac:dyDescent="0.3">
      <c r="A920" s="345" t="s">
        <v>1911</v>
      </c>
      <c r="B920" s="346">
        <v>6.38071558500684E-5</v>
      </c>
      <c r="C920" s="346">
        <v>6.3823244682511003E-5</v>
      </c>
      <c r="D920" s="346">
        <v>-6.12841051041407E-5</v>
      </c>
      <c r="E920" s="346">
        <v>1.88898416804277E-4</v>
      </c>
    </row>
    <row r="921" spans="1:5" x14ac:dyDescent="0.3">
      <c r="A921" s="345" t="s">
        <v>1912</v>
      </c>
      <c r="B921" s="346">
        <v>4.78200026319121E-4</v>
      </c>
      <c r="C921" s="346">
        <v>4.7812240484013899E-4</v>
      </c>
      <c r="D921" s="346">
        <v>-4.5890266736923102E-4</v>
      </c>
      <c r="E921" s="345">
        <v>1.4153027200074701E-3</v>
      </c>
    </row>
    <row r="922" spans="1:5" x14ac:dyDescent="0.3">
      <c r="A922" s="345" t="s">
        <v>1913</v>
      </c>
      <c r="B922" s="346">
        <v>5.5183094854246897E-4</v>
      </c>
      <c r="C922" s="346">
        <v>4.6932654670412901E-4</v>
      </c>
      <c r="D922" s="346">
        <v>-3.6803217998617903E-4</v>
      </c>
      <c r="E922" s="345">
        <v>1.4716940770711101E-3</v>
      </c>
    </row>
    <row r="923" spans="1:5" x14ac:dyDescent="0.3">
      <c r="A923" s="345" t="s">
        <v>1914</v>
      </c>
      <c r="B923" s="346">
        <v>4.3458113999889799E-5</v>
      </c>
      <c r="C923" s="346">
        <v>4.34699561654987E-5</v>
      </c>
      <c r="D923" s="346">
        <v>-4.1741434494022601E-5</v>
      </c>
      <c r="E923" s="346">
        <v>1.2865766249380199E-4</v>
      </c>
    </row>
    <row r="924" spans="1:5" x14ac:dyDescent="0.3">
      <c r="A924" s="345" t="s">
        <v>1915</v>
      </c>
      <c r="B924" s="345">
        <v>1.2588683593945001E-3</v>
      </c>
      <c r="C924" s="346">
        <v>7.5023484073080801E-4</v>
      </c>
      <c r="D924" s="346">
        <v>-2.1156490838502E-4</v>
      </c>
      <c r="E924" s="345">
        <v>2.7293016271740301E-3</v>
      </c>
    </row>
    <row r="925" spans="1:5" x14ac:dyDescent="0.3">
      <c r="A925" s="345" t="s">
        <v>1916</v>
      </c>
      <c r="B925" s="345">
        <v>1.23501971239791E-2</v>
      </c>
      <c r="C925" s="345">
        <v>2.38066328169196E-3</v>
      </c>
      <c r="D925" s="345">
        <v>7.6841828325460004E-3</v>
      </c>
      <c r="E925" s="345">
        <v>1.7016211415412302E-2</v>
      </c>
    </row>
    <row r="926" spans="1:5" x14ac:dyDescent="0.3">
      <c r="A926" s="345" t="s">
        <v>1917</v>
      </c>
      <c r="B926" s="346">
        <v>2.51985798171617E-4</v>
      </c>
      <c r="C926" s="346">
        <v>1.8064424426087901E-4</v>
      </c>
      <c r="D926" s="346">
        <v>-1.02070414594163E-4</v>
      </c>
      <c r="E926" s="346">
        <v>6.0604201093739703E-4</v>
      </c>
    </row>
    <row r="927" spans="1:5" x14ac:dyDescent="0.3">
      <c r="A927" s="345" t="s">
        <v>1918</v>
      </c>
      <c r="B927" s="346">
        <v>7.9630203088523302E-5</v>
      </c>
      <c r="C927" s="346">
        <v>7.9649021697722797E-5</v>
      </c>
      <c r="D927" s="346">
        <v>-7.6479010842862806E-5</v>
      </c>
      <c r="E927" s="346">
        <v>2.35739417019909E-4</v>
      </c>
    </row>
    <row r="928" spans="1:5" x14ac:dyDescent="0.3">
      <c r="A928" s="345" t="s">
        <v>1919</v>
      </c>
      <c r="B928" s="345">
        <v>2.96970975742689</v>
      </c>
      <c r="C928" s="345">
        <v>3.6637715281223698E-2</v>
      </c>
      <c r="D928" s="345">
        <v>2.8979011549998601</v>
      </c>
      <c r="E928" s="345">
        <v>3.0415183598539199</v>
      </c>
    </row>
    <row r="929" spans="1:5" x14ac:dyDescent="0.3">
      <c r="A929" s="345" t="s">
        <v>1920</v>
      </c>
      <c r="B929" s="345">
        <v>2.9791711137189298</v>
      </c>
      <c r="C929" s="345">
        <v>3.7801582914392999E-2</v>
      </c>
      <c r="D929" s="345">
        <v>2.9050813726481102</v>
      </c>
      <c r="E929" s="345">
        <v>3.0532608547897402</v>
      </c>
    </row>
    <row r="930" spans="1:5" x14ac:dyDescent="0.3">
      <c r="A930" s="345" t="s">
        <v>1921</v>
      </c>
      <c r="B930" s="345">
        <v>2.9793855099207698</v>
      </c>
      <c r="C930" s="345">
        <v>3.7153356207643699E-2</v>
      </c>
      <c r="D930" s="345">
        <v>2.9065662698489998</v>
      </c>
      <c r="E930" s="345">
        <v>3.0522047499925402</v>
      </c>
    </row>
    <row r="931" spans="1:5" x14ac:dyDescent="0.3">
      <c r="A931" s="345" t="s">
        <v>1922</v>
      </c>
      <c r="B931" s="345">
        <v>3.0274850323394</v>
      </c>
      <c r="C931" s="345">
        <v>3.69018939183305E-2</v>
      </c>
      <c r="D931" s="345">
        <v>2.9551586492981601</v>
      </c>
      <c r="E931" s="345">
        <v>3.0998114153806502</v>
      </c>
    </row>
    <row r="932" spans="1:5" x14ac:dyDescent="0.3">
      <c r="A932" s="345" t="s">
        <v>1923</v>
      </c>
      <c r="B932" s="345">
        <v>3.0442485865939899</v>
      </c>
      <c r="C932" s="345">
        <v>3.7089821002831397E-2</v>
      </c>
      <c r="D932" s="345">
        <v>2.9715538732354001</v>
      </c>
      <c r="E932" s="345">
        <v>3.1169432999525699</v>
      </c>
    </row>
    <row r="933" spans="1:5" x14ac:dyDescent="0.3">
      <c r="A933" s="345" t="s">
        <v>1924</v>
      </c>
      <c r="B933" s="345">
        <v>6</v>
      </c>
      <c r="C933" s="345">
        <v>0</v>
      </c>
      <c r="D933" s="345">
        <v>6</v>
      </c>
      <c r="E933" s="345">
        <v>6</v>
      </c>
    </row>
    <row r="934" spans="1:5" x14ac:dyDescent="0.3">
      <c r="A934" s="345" t="s">
        <v>1925</v>
      </c>
      <c r="B934" s="345">
        <v>0.93108709491074804</v>
      </c>
      <c r="C934" s="345">
        <v>5.3412939883459402E-3</v>
      </c>
      <c r="D934" s="345">
        <v>0.92061835106275003</v>
      </c>
      <c r="E934" s="345">
        <v>0.94155583875874604</v>
      </c>
    </row>
    <row r="935" spans="1:5" x14ac:dyDescent="0.3">
      <c r="A935" s="345" t="s">
        <v>1926</v>
      </c>
      <c r="B935" s="345">
        <v>4.0137158511404598E-2</v>
      </c>
      <c r="C935" s="345">
        <v>4.0726879162629598E-3</v>
      </c>
      <c r="D935" s="345">
        <v>3.2154836875257699E-2</v>
      </c>
      <c r="E935" s="345">
        <v>4.8119480147551401E-2</v>
      </c>
    </row>
    <row r="936" spans="1:5" x14ac:dyDescent="0.3">
      <c r="A936" s="345" t="s">
        <v>1927</v>
      </c>
      <c r="B936" s="345">
        <v>1.5931560712480499E-2</v>
      </c>
      <c r="C936" s="345">
        <v>2.7346599869283801E-3</v>
      </c>
      <c r="D936" s="345">
        <v>1.0571725628138099E-2</v>
      </c>
      <c r="E936" s="345">
        <v>2.12913957968229E-2</v>
      </c>
    </row>
    <row r="937" spans="1:5" x14ac:dyDescent="0.3">
      <c r="A937" s="345" t="s">
        <v>1928</v>
      </c>
      <c r="B937" s="345">
        <v>7.9268789349207398E-3</v>
      </c>
      <c r="C937" s="345">
        <v>1.9094860584800901E-3</v>
      </c>
      <c r="D937" s="345">
        <v>4.1843550313184199E-3</v>
      </c>
      <c r="E937" s="345">
        <v>1.1669402838523E-2</v>
      </c>
    </row>
    <row r="938" spans="1:5" x14ac:dyDescent="0.3">
      <c r="A938" s="345" t="s">
        <v>1929</v>
      </c>
      <c r="B938" s="345">
        <v>4.9173069304457497E-3</v>
      </c>
      <c r="C938" s="345">
        <v>1.4899932489912499E-3</v>
      </c>
      <c r="D938" s="345">
        <v>1.9969738252150599E-3</v>
      </c>
      <c r="E938" s="345">
        <v>7.8376400356764409E-3</v>
      </c>
    </row>
    <row r="939" spans="1:5" x14ac:dyDescent="0.3">
      <c r="A939" s="345" t="s">
        <v>1930</v>
      </c>
      <c r="B939" s="346">
        <v>6.6922821361834796E-4</v>
      </c>
      <c r="C939" s="346">
        <v>5.0086191760206195E-4</v>
      </c>
      <c r="D939" s="346">
        <v>-3.1244310610936102E-4</v>
      </c>
      <c r="E939" s="345">
        <v>1.65089953334605E-3</v>
      </c>
    </row>
    <row r="940" spans="1:5" x14ac:dyDescent="0.3">
      <c r="A940" s="345" t="s">
        <v>1931</v>
      </c>
      <c r="B940" s="345">
        <v>0.40771807761902401</v>
      </c>
      <c r="C940" s="345">
        <v>9.88609762772155E-3</v>
      </c>
      <c r="D940" s="345">
        <v>0.38834168232104199</v>
      </c>
      <c r="E940" s="345">
        <v>0.42709447291700497</v>
      </c>
    </row>
    <row r="941" spans="1:5" x14ac:dyDescent="0.3">
      <c r="A941" s="345" t="s">
        <v>1932</v>
      </c>
      <c r="B941" s="345">
        <v>0.29764303101330197</v>
      </c>
      <c r="C941" s="345">
        <v>9.2033103273362199E-3</v>
      </c>
      <c r="D941" s="345">
        <v>0.27960487423317698</v>
      </c>
      <c r="E941" s="345">
        <v>0.31568118779342602</v>
      </c>
    </row>
    <row r="942" spans="1:5" x14ac:dyDescent="0.3">
      <c r="A942" s="345" t="s">
        <v>1933</v>
      </c>
      <c r="B942" s="345">
        <v>0.29463889136767302</v>
      </c>
      <c r="C942" s="345">
        <v>9.2440796776594898E-3</v>
      </c>
      <c r="D942" s="345">
        <v>0.276520828129242</v>
      </c>
      <c r="E942" s="345">
        <v>0.31275695460610498</v>
      </c>
    </row>
    <row r="943" spans="1:5" x14ac:dyDescent="0.3">
      <c r="A943" s="345" t="s">
        <v>1934</v>
      </c>
      <c r="B943" s="346">
        <v>4.8236473088446498E-4</v>
      </c>
      <c r="C943" s="346">
        <v>4.8228442369931303E-4</v>
      </c>
      <c r="D943" s="346">
        <v>-4.62895369870845E-4</v>
      </c>
      <c r="E943" s="345">
        <v>1.42762483163977E-3</v>
      </c>
    </row>
    <row r="944" spans="1:5" x14ac:dyDescent="0.3">
      <c r="A944" s="345" t="s">
        <v>1935</v>
      </c>
      <c r="B944" s="345">
        <v>0.12864984425276199</v>
      </c>
      <c r="C944" s="345">
        <v>1.08071018032637E-2</v>
      </c>
      <c r="D944" s="345">
        <v>0.10746831394110699</v>
      </c>
      <c r="E944" s="345">
        <v>0.149831374564417</v>
      </c>
    </row>
    <row r="945" spans="1:5" x14ac:dyDescent="0.3">
      <c r="A945" s="345" t="s">
        <v>1936</v>
      </c>
      <c r="B945" s="345">
        <v>0.21317838069804401</v>
      </c>
      <c r="C945" s="345">
        <v>1.2727538817229199E-2</v>
      </c>
      <c r="D945" s="345">
        <v>0.188232863004439</v>
      </c>
      <c r="E945" s="345">
        <v>0.23812389839164899</v>
      </c>
    </row>
    <row r="946" spans="1:5" x14ac:dyDescent="0.3">
      <c r="A946" s="345" t="s">
        <v>1937</v>
      </c>
      <c r="B946" s="345">
        <v>0.428545263145516</v>
      </c>
      <c r="C946" s="345">
        <v>1.55343736142027E-2</v>
      </c>
      <c r="D946" s="345">
        <v>0.39809845033928998</v>
      </c>
      <c r="E946" s="345">
        <v>0.45899207595174302</v>
      </c>
    </row>
    <row r="947" spans="1:5" x14ac:dyDescent="0.3">
      <c r="A947" s="345" t="s">
        <v>1938</v>
      </c>
      <c r="B947" s="345">
        <v>0.229626511903676</v>
      </c>
      <c r="C947" s="345">
        <v>1.3102472343714E-2</v>
      </c>
      <c r="D947" s="345">
        <v>0.203946138001564</v>
      </c>
      <c r="E947" s="345">
        <v>0.25530688580578798</v>
      </c>
    </row>
    <row r="948" spans="1:5" x14ac:dyDescent="0.3">
      <c r="A948" s="345" t="s">
        <v>1939</v>
      </c>
      <c r="B948" s="345">
        <v>0.59247859120176305</v>
      </c>
      <c r="C948" s="345">
        <v>9.8832462835546208E-3</v>
      </c>
      <c r="D948" s="345">
        <v>0.57310778443565702</v>
      </c>
      <c r="E948" s="345">
        <v>0.61184939796786897</v>
      </c>
    </row>
    <row r="949" spans="1:5" x14ac:dyDescent="0.3">
      <c r="A949" s="345" t="s">
        <v>211</v>
      </c>
      <c r="B949" s="345">
        <v>2.65279356160005</v>
      </c>
      <c r="C949" s="345">
        <v>9.3543555339184001E-2</v>
      </c>
      <c r="D949" s="345">
        <v>2.4694515621494202</v>
      </c>
      <c r="E949" s="345">
        <v>2.8361355610506802</v>
      </c>
    </row>
    <row r="950" spans="1:5" x14ac:dyDescent="0.3">
      <c r="A950" s="345" t="s">
        <v>212</v>
      </c>
      <c r="B950" s="345">
        <v>2.8425033209617401</v>
      </c>
      <c r="C950" s="345">
        <v>6.9282963506131001E-2</v>
      </c>
      <c r="D950" s="345">
        <v>2.7067112077475199</v>
      </c>
      <c r="E950" s="345">
        <v>2.9782954341759602</v>
      </c>
    </row>
    <row r="951" spans="1:5" x14ac:dyDescent="0.3">
      <c r="A951" s="345" t="s">
        <v>213</v>
      </c>
      <c r="B951" s="345">
        <v>3.0763824642245301</v>
      </c>
      <c r="C951" s="345">
        <v>7.0862143037864894E-2</v>
      </c>
      <c r="D951" s="345">
        <v>2.9374952160029899</v>
      </c>
      <c r="E951" s="345">
        <v>3.2152697124460698</v>
      </c>
    </row>
    <row r="952" spans="1:5" x14ac:dyDescent="0.3">
      <c r="A952" s="345" t="s">
        <v>214</v>
      </c>
      <c r="B952" s="345">
        <v>3.2320073799845499</v>
      </c>
      <c r="C952" s="345">
        <v>7.4909383801976495E-2</v>
      </c>
      <c r="D952" s="345">
        <v>3.0851876856285898</v>
      </c>
      <c r="E952" s="345">
        <v>3.37882707434051</v>
      </c>
    </row>
    <row r="953" spans="1:5" x14ac:dyDescent="0.3">
      <c r="A953" s="345" t="s">
        <v>215</v>
      </c>
      <c r="B953" s="345">
        <v>3.5805470009607401</v>
      </c>
      <c r="C953" s="345">
        <v>7.3518021007658696E-2</v>
      </c>
      <c r="D953" s="345">
        <v>3.4364543275710702</v>
      </c>
      <c r="E953" s="345">
        <v>3.72463967435041</v>
      </c>
    </row>
    <row r="954" spans="1:5" x14ac:dyDescent="0.3">
      <c r="A954" s="345" t="s">
        <v>216</v>
      </c>
      <c r="B954" s="345">
        <v>2.9087917724712899</v>
      </c>
      <c r="C954" s="345">
        <v>7.5553813527929697E-2</v>
      </c>
      <c r="D954" s="345">
        <v>2.7607090190618901</v>
      </c>
      <c r="E954" s="345">
        <v>3.0568745258806902</v>
      </c>
    </row>
    <row r="955" spans="1:5" x14ac:dyDescent="0.3">
      <c r="A955" s="345" t="s">
        <v>217</v>
      </c>
      <c r="B955" s="345">
        <v>3.0038584221806102</v>
      </c>
      <c r="C955" s="345">
        <v>8.2944478789695603E-2</v>
      </c>
      <c r="D955" s="345">
        <v>2.8412902310363601</v>
      </c>
      <c r="E955" s="345">
        <v>3.1664266133248602</v>
      </c>
    </row>
    <row r="956" spans="1:5" x14ac:dyDescent="0.3">
      <c r="A956" s="345" t="s">
        <v>218</v>
      </c>
      <c r="B956" s="345">
        <v>3.3750693035203798</v>
      </c>
      <c r="C956" s="345">
        <v>7.2525407779244003E-2</v>
      </c>
      <c r="D956" s="345">
        <v>3.2329221163089801</v>
      </c>
      <c r="E956" s="345">
        <v>3.51721649073178</v>
      </c>
    </row>
    <row r="957" spans="1:5" x14ac:dyDescent="0.3">
      <c r="A957" s="345" t="s">
        <v>166</v>
      </c>
      <c r="B957" s="345">
        <v>3.25552899682812</v>
      </c>
      <c r="C957" s="345">
        <v>8.5691092753588299E-2</v>
      </c>
      <c r="D957" s="345">
        <v>3.08757754123521</v>
      </c>
      <c r="E957" s="345">
        <v>3.4234804524210398</v>
      </c>
    </row>
    <row r="958" spans="1:5" x14ac:dyDescent="0.3">
      <c r="A958" s="345" t="s">
        <v>161</v>
      </c>
      <c r="B958" s="345">
        <v>2.3068589498567902</v>
      </c>
      <c r="C958" s="345">
        <v>7.7211538243512498E-2</v>
      </c>
      <c r="D958" s="345">
        <v>2.1555271157085598</v>
      </c>
      <c r="E958" s="345">
        <v>2.4581907840050099</v>
      </c>
    </row>
    <row r="959" spans="1:5" x14ac:dyDescent="0.3">
      <c r="A959" s="345" t="s">
        <v>159</v>
      </c>
      <c r="B959" s="345">
        <v>4.3274674911003403</v>
      </c>
      <c r="C959" s="345">
        <v>6.4908811674952993E-2</v>
      </c>
      <c r="D959" s="345">
        <v>4.2002485579381403</v>
      </c>
      <c r="E959" s="345">
        <v>4.4546864242625404</v>
      </c>
    </row>
    <row r="960" spans="1:5" x14ac:dyDescent="0.3">
      <c r="A960" s="345" t="s">
        <v>160</v>
      </c>
      <c r="B960" s="345">
        <v>2.7081564913846798</v>
      </c>
      <c r="C960" s="345">
        <v>7.8723815642667297E-2</v>
      </c>
      <c r="D960" s="345">
        <v>2.5538606479994801</v>
      </c>
      <c r="E960" s="345">
        <v>2.86245233476988</v>
      </c>
    </row>
    <row r="961" spans="1:5" x14ac:dyDescent="0.3">
      <c r="A961" s="345" t="s">
        <v>162</v>
      </c>
      <c r="B961" s="345">
        <v>4.6043116054411302</v>
      </c>
      <c r="C961" s="345">
        <v>5.1356967044485398E-2</v>
      </c>
      <c r="D961" s="345">
        <v>4.5036537996787303</v>
      </c>
      <c r="E961" s="345">
        <v>4.7049694112035398</v>
      </c>
    </row>
    <row r="962" spans="1:5" x14ac:dyDescent="0.3">
      <c r="A962" s="345" t="s">
        <v>163</v>
      </c>
      <c r="B962" s="345">
        <v>4.6500169340669499</v>
      </c>
      <c r="C962" s="345">
        <v>4.4791496893346501E-2</v>
      </c>
      <c r="D962" s="345">
        <v>4.5622272133423598</v>
      </c>
      <c r="E962" s="345">
        <v>4.7378066547915498</v>
      </c>
    </row>
    <row r="963" spans="1:5" x14ac:dyDescent="0.3">
      <c r="A963" s="345" t="s">
        <v>164</v>
      </c>
      <c r="B963" s="345">
        <v>3.9829551016431699</v>
      </c>
      <c r="C963" s="345">
        <v>6.5126168388633499E-2</v>
      </c>
      <c r="D963" s="345">
        <v>3.8553101571503601</v>
      </c>
      <c r="E963" s="345">
        <v>4.1106000461359899</v>
      </c>
    </row>
    <row r="964" spans="1:5" x14ac:dyDescent="0.3">
      <c r="A964" s="345" t="s">
        <v>165</v>
      </c>
      <c r="B964" s="345">
        <v>2.6643934182635198</v>
      </c>
      <c r="C964" s="345">
        <v>8.7754147822361003E-2</v>
      </c>
      <c r="D964" s="345">
        <v>2.4923984490376898</v>
      </c>
      <c r="E964" s="345">
        <v>2.8363883874893498</v>
      </c>
    </row>
    <row r="965" spans="1:5" x14ac:dyDescent="0.3">
      <c r="A965" s="345" t="s">
        <v>195</v>
      </c>
      <c r="B965" s="345">
        <v>3.1257810594541899</v>
      </c>
      <c r="C965" s="345">
        <v>6.4629797767475405E-2</v>
      </c>
      <c r="D965" s="345">
        <v>2.9991089835018299</v>
      </c>
      <c r="E965" s="345">
        <v>3.25245313540655</v>
      </c>
    </row>
    <row r="966" spans="1:5" x14ac:dyDescent="0.3">
      <c r="A966" s="345" t="s">
        <v>200</v>
      </c>
      <c r="B966" s="345">
        <v>4.0060694916109201</v>
      </c>
      <c r="C966" s="345">
        <v>6.1942144600446197E-2</v>
      </c>
      <c r="D966" s="345">
        <v>3.8846651190688801</v>
      </c>
      <c r="E966" s="345">
        <v>4.1274738641529698</v>
      </c>
    </row>
    <row r="967" spans="1:5" x14ac:dyDescent="0.3">
      <c r="A967" s="345" t="s">
        <v>199</v>
      </c>
      <c r="B967" s="345">
        <v>3.9789604005713399</v>
      </c>
      <c r="C967" s="345">
        <v>6.1327049147891097E-2</v>
      </c>
      <c r="D967" s="345">
        <v>3.8587615929633499</v>
      </c>
      <c r="E967" s="345">
        <v>4.0991592081793202</v>
      </c>
    </row>
    <row r="968" spans="1:5" x14ac:dyDescent="0.3">
      <c r="A968" s="345" t="s">
        <v>198</v>
      </c>
      <c r="B968" s="345">
        <v>3.4640241302810799</v>
      </c>
      <c r="C968" s="345">
        <v>6.9264247274837598E-2</v>
      </c>
      <c r="D968" s="345">
        <v>3.3282687002061202</v>
      </c>
      <c r="E968" s="345">
        <v>3.5997795603560401</v>
      </c>
    </row>
    <row r="969" spans="1:5" x14ac:dyDescent="0.3">
      <c r="A969" s="345" t="s">
        <v>197</v>
      </c>
      <c r="B969" s="345">
        <v>3.2258049521305998</v>
      </c>
      <c r="C969" s="345">
        <v>7.7717167123762795E-2</v>
      </c>
      <c r="D969" s="345">
        <v>3.0734821035875401</v>
      </c>
      <c r="E969" s="345">
        <v>3.3781278006736501</v>
      </c>
    </row>
    <row r="970" spans="1:5" x14ac:dyDescent="0.3">
      <c r="A970" s="345" t="s">
        <v>196</v>
      </c>
      <c r="B970" s="345">
        <v>3.8719862350738801</v>
      </c>
      <c r="C970" s="345">
        <v>6.5840767730550004E-2</v>
      </c>
      <c r="D970" s="345">
        <v>3.7429407016075298</v>
      </c>
      <c r="E970" s="345">
        <v>4.0010317685402201</v>
      </c>
    </row>
    <row r="971" spans="1:5" x14ac:dyDescent="0.3">
      <c r="A971" s="345" t="s">
        <v>194</v>
      </c>
      <c r="B971" s="345">
        <v>3.60382433772096</v>
      </c>
      <c r="C971" s="345">
        <v>6.2116310907832498E-2</v>
      </c>
      <c r="D971" s="345">
        <v>3.48207860548911</v>
      </c>
      <c r="E971" s="345">
        <v>3.7255700699527998</v>
      </c>
    </row>
    <row r="972" spans="1:5" x14ac:dyDescent="0.3">
      <c r="A972" s="345" t="s">
        <v>193</v>
      </c>
      <c r="B972" s="345">
        <v>4.1739849155094104</v>
      </c>
      <c r="C972" s="345">
        <v>6.1669774388601703E-2</v>
      </c>
      <c r="D972" s="345">
        <v>4.0531143787730404</v>
      </c>
      <c r="E972" s="345">
        <v>4.2948554522457796</v>
      </c>
    </row>
    <row r="973" spans="1:5" x14ac:dyDescent="0.3">
      <c r="A973" s="345" t="s">
        <v>184</v>
      </c>
      <c r="B973" s="345">
        <v>3.55396084586818</v>
      </c>
      <c r="C973" s="345">
        <v>7.6754080038725997E-2</v>
      </c>
      <c r="D973" s="345">
        <v>3.4035256133257699</v>
      </c>
      <c r="E973" s="345">
        <v>3.70439607841059</v>
      </c>
    </row>
    <row r="974" spans="1:5" x14ac:dyDescent="0.3">
      <c r="A974" s="345" t="s">
        <v>185</v>
      </c>
      <c r="B974" s="345">
        <v>2.4367028768167001</v>
      </c>
      <c r="C974" s="345">
        <v>7.0603696271803601E-2</v>
      </c>
      <c r="D974" s="345">
        <v>2.2983221749485598</v>
      </c>
      <c r="E974" s="345">
        <v>2.5750835786848398</v>
      </c>
    </row>
    <row r="975" spans="1:5" x14ac:dyDescent="0.3">
      <c r="A975" s="345" t="s">
        <v>187</v>
      </c>
      <c r="B975" s="345">
        <v>4.3647203231952298</v>
      </c>
      <c r="C975" s="345">
        <v>5.4221824733697001E-2</v>
      </c>
      <c r="D975" s="345">
        <v>4.2584474995411403</v>
      </c>
      <c r="E975" s="345">
        <v>4.4709931468493203</v>
      </c>
    </row>
    <row r="976" spans="1:5" x14ac:dyDescent="0.3">
      <c r="A976" s="345" t="s">
        <v>188</v>
      </c>
      <c r="B976" s="345">
        <v>4.5177591805648598</v>
      </c>
      <c r="C976" s="345">
        <v>5.0964704495166602E-2</v>
      </c>
      <c r="D976" s="345">
        <v>4.4178701952716102</v>
      </c>
      <c r="E976" s="345">
        <v>4.6176481658581201</v>
      </c>
    </row>
    <row r="977" spans="1:5" x14ac:dyDescent="0.3">
      <c r="A977" s="345" t="s">
        <v>189</v>
      </c>
      <c r="B977" s="345">
        <v>3.5595676570708501</v>
      </c>
      <c r="C977" s="345">
        <v>7.257082891095E-2</v>
      </c>
      <c r="D977" s="345">
        <v>3.4173314460771702</v>
      </c>
      <c r="E977" s="345">
        <v>3.70180386806453</v>
      </c>
    </row>
    <row r="978" spans="1:5" x14ac:dyDescent="0.3">
      <c r="A978" s="345" t="s">
        <v>190</v>
      </c>
      <c r="B978" s="345">
        <v>3.1631054746212199</v>
      </c>
      <c r="C978" s="345">
        <v>7.59885925855497E-2</v>
      </c>
      <c r="D978" s="345">
        <v>3.01417056991765</v>
      </c>
      <c r="E978" s="345">
        <v>3.3120403793247801</v>
      </c>
    </row>
    <row r="979" spans="1:5" x14ac:dyDescent="0.3">
      <c r="A979" s="345" t="s">
        <v>191</v>
      </c>
      <c r="B979" s="345">
        <v>3.8866474886640598</v>
      </c>
      <c r="C979" s="345">
        <v>6.9494367101458995E-2</v>
      </c>
      <c r="D979" s="345">
        <v>3.7504410320167998</v>
      </c>
      <c r="E979" s="345">
        <v>4.0228539453113301</v>
      </c>
    </row>
    <row r="980" spans="1:5" x14ac:dyDescent="0.3">
      <c r="A980" s="345" t="s">
        <v>186</v>
      </c>
      <c r="B980" s="345">
        <v>1.99939276579044</v>
      </c>
      <c r="C980" s="345">
        <v>6.5043472084755694E-2</v>
      </c>
      <c r="D980" s="345">
        <v>1.87190990307488</v>
      </c>
      <c r="E980" s="345">
        <v>2.1268756285060002</v>
      </c>
    </row>
    <row r="981" spans="1:5" x14ac:dyDescent="0.3">
      <c r="A981" s="345" t="s">
        <v>177</v>
      </c>
      <c r="B981" s="345">
        <v>2.6832096602202702</v>
      </c>
      <c r="C981" s="345">
        <v>7.3349540028452606E-2</v>
      </c>
      <c r="D981" s="345">
        <v>2.53944720348193</v>
      </c>
      <c r="E981" s="345">
        <v>2.8269721169586202</v>
      </c>
    </row>
    <row r="982" spans="1:5" x14ac:dyDescent="0.3">
      <c r="A982" s="345" t="s">
        <v>175</v>
      </c>
      <c r="B982" s="345">
        <v>3.9962016101695199</v>
      </c>
      <c r="C982" s="345">
        <v>7.2742711170718705E-2</v>
      </c>
      <c r="D982" s="345">
        <v>3.8536285161371202</v>
      </c>
      <c r="E982" s="345">
        <v>4.1387747042019303</v>
      </c>
    </row>
    <row r="983" spans="1:5" x14ac:dyDescent="0.3">
      <c r="A983" s="345" t="s">
        <v>176</v>
      </c>
      <c r="B983" s="345">
        <v>3.2087120511967901</v>
      </c>
      <c r="C983" s="345">
        <v>6.8729950902177497E-2</v>
      </c>
      <c r="D983" s="345">
        <v>3.07400382276932</v>
      </c>
      <c r="E983" s="345">
        <v>3.34342027962427</v>
      </c>
    </row>
    <row r="984" spans="1:5" x14ac:dyDescent="0.3">
      <c r="A984" s="345" t="s">
        <v>178</v>
      </c>
      <c r="B984" s="345">
        <v>3.95601687524529</v>
      </c>
      <c r="C984" s="345">
        <v>5.7960115387447303E-2</v>
      </c>
      <c r="D984" s="345">
        <v>3.8424171365461</v>
      </c>
      <c r="E984" s="345">
        <v>4.0696166139444703</v>
      </c>
    </row>
    <row r="985" spans="1:5" x14ac:dyDescent="0.3">
      <c r="A985" s="345" t="s">
        <v>179</v>
      </c>
      <c r="B985" s="345">
        <v>3.8195615459728698</v>
      </c>
      <c r="C985" s="345">
        <v>6.92686845549145E-2</v>
      </c>
      <c r="D985" s="345">
        <v>3.6837974189887701</v>
      </c>
      <c r="E985" s="345">
        <v>3.9553256729569601</v>
      </c>
    </row>
    <row r="986" spans="1:5" x14ac:dyDescent="0.3">
      <c r="A986" s="345" t="s">
        <v>180</v>
      </c>
      <c r="B986" s="345">
        <v>3.52959737394302</v>
      </c>
      <c r="C986" s="345">
        <v>6.50840789310448E-2</v>
      </c>
      <c r="D986" s="345">
        <v>3.4020349232712102</v>
      </c>
      <c r="E986" s="345">
        <v>3.6571598246148298</v>
      </c>
    </row>
    <row r="987" spans="1:5" x14ac:dyDescent="0.3">
      <c r="A987" s="345" t="s">
        <v>181</v>
      </c>
      <c r="B987" s="345">
        <v>3.3725081431361099</v>
      </c>
      <c r="C987" s="345">
        <v>6.4693505868461704E-2</v>
      </c>
      <c r="D987" s="345">
        <v>3.2457112016002898</v>
      </c>
      <c r="E987" s="345">
        <v>3.4993050846719198</v>
      </c>
    </row>
    <row r="988" spans="1:5" x14ac:dyDescent="0.3">
      <c r="A988" s="345" t="s">
        <v>182</v>
      </c>
      <c r="B988" s="345">
        <v>3.61474328116303</v>
      </c>
      <c r="C988" s="345">
        <v>6.29516212776704E-2</v>
      </c>
      <c r="D988" s="345">
        <v>3.4913603706903902</v>
      </c>
      <c r="E988" s="345">
        <v>3.7381261916356698</v>
      </c>
    </row>
    <row r="989" spans="1:5" x14ac:dyDescent="0.3">
      <c r="A989" s="345" t="s">
        <v>204</v>
      </c>
      <c r="B989" s="345">
        <v>3.1520989469614</v>
      </c>
      <c r="C989" s="345">
        <v>6.8403882461631205E-2</v>
      </c>
      <c r="D989" s="345">
        <v>3.0180298009338902</v>
      </c>
      <c r="E989" s="345">
        <v>3.2861680929889099</v>
      </c>
    </row>
    <row r="990" spans="1:5" x14ac:dyDescent="0.3">
      <c r="A990" s="345" t="s">
        <v>202</v>
      </c>
      <c r="B990" s="345">
        <v>2.2999232764763899</v>
      </c>
      <c r="C990" s="345">
        <v>8.3609926458815195E-2</v>
      </c>
      <c r="D990" s="345">
        <v>2.1360508318670699</v>
      </c>
      <c r="E990" s="345">
        <v>2.46379572108571</v>
      </c>
    </row>
    <row r="991" spans="1:5" x14ac:dyDescent="0.3">
      <c r="A991" s="345" t="s">
        <v>203</v>
      </c>
      <c r="B991" s="345">
        <v>3.6873483455671598</v>
      </c>
      <c r="C991" s="345">
        <v>6.8261491908434599E-2</v>
      </c>
      <c r="D991" s="345">
        <v>3.55355827989565</v>
      </c>
      <c r="E991" s="345">
        <v>3.8211384112386599</v>
      </c>
    </row>
    <row r="992" spans="1:5" x14ac:dyDescent="0.3">
      <c r="A992" s="345" t="s">
        <v>205</v>
      </c>
      <c r="B992" s="345">
        <v>4.3597247621197699</v>
      </c>
      <c r="C992" s="345">
        <v>5.50514359296633E-2</v>
      </c>
      <c r="D992" s="345">
        <v>4.2518259304004102</v>
      </c>
      <c r="E992" s="345">
        <v>4.4676235938391198</v>
      </c>
    </row>
    <row r="993" spans="1:5" x14ac:dyDescent="0.3">
      <c r="A993" s="345" t="s">
        <v>206</v>
      </c>
      <c r="B993" s="345">
        <v>4.4421027963481903</v>
      </c>
      <c r="C993" s="345">
        <v>5.1818354000971602E-2</v>
      </c>
      <c r="D993" s="345">
        <v>4.3405406887681304</v>
      </c>
      <c r="E993" s="345">
        <v>4.5436649039282404</v>
      </c>
    </row>
    <row r="994" spans="1:5" x14ac:dyDescent="0.3">
      <c r="A994" s="345" t="s">
        <v>207</v>
      </c>
      <c r="B994" s="345">
        <v>2.93473280071276</v>
      </c>
      <c r="C994" s="345">
        <v>7.5884309932641406E-2</v>
      </c>
      <c r="D994" s="345">
        <v>2.7860022862531002</v>
      </c>
      <c r="E994" s="345">
        <v>3.08346331517241</v>
      </c>
    </row>
    <row r="995" spans="1:5" x14ac:dyDescent="0.3">
      <c r="A995" s="345" t="s">
        <v>208</v>
      </c>
      <c r="B995" s="345">
        <v>4.2434333033561797</v>
      </c>
      <c r="C995" s="345">
        <v>5.2050614274522497E-2</v>
      </c>
      <c r="D995" s="345">
        <v>4.1414159740049303</v>
      </c>
      <c r="E995" s="345">
        <v>4.34545063270743</v>
      </c>
    </row>
    <row r="996" spans="1:5" x14ac:dyDescent="0.3">
      <c r="A996" s="345" t="s">
        <v>209</v>
      </c>
      <c r="B996" s="345">
        <v>4.3716898422666803</v>
      </c>
      <c r="C996" s="345">
        <v>5.1126607613104898E-2</v>
      </c>
      <c r="D996" s="345">
        <v>4.2714835326932796</v>
      </c>
      <c r="E996" s="345">
        <v>4.4718961518400802</v>
      </c>
    </row>
    <row r="997" spans="1:5" x14ac:dyDescent="0.3">
      <c r="A997" s="345" t="s">
        <v>597</v>
      </c>
      <c r="B997" s="345">
        <v>2.96022288472312</v>
      </c>
      <c r="C997" s="345">
        <v>7.2955667054445505E-2</v>
      </c>
      <c r="D997" s="345">
        <v>2.8172324048283199</v>
      </c>
      <c r="E997" s="345">
        <v>3.1032133646179298</v>
      </c>
    </row>
    <row r="998" spans="1:5" x14ac:dyDescent="0.3">
      <c r="A998" s="345" t="s">
        <v>598</v>
      </c>
      <c r="B998" s="345">
        <v>2.7701987295155899</v>
      </c>
      <c r="C998" s="345">
        <v>7.6635737967037501E-2</v>
      </c>
      <c r="D998" s="345">
        <v>2.61999544317155</v>
      </c>
      <c r="E998" s="345">
        <v>2.9204020158596302</v>
      </c>
    </row>
    <row r="999" spans="1:5" x14ac:dyDescent="0.3">
      <c r="A999" s="345" t="s">
        <v>599</v>
      </c>
      <c r="B999" s="345">
        <v>3.78642850760049</v>
      </c>
      <c r="C999" s="345">
        <v>6.23511839492581E-2</v>
      </c>
      <c r="D999" s="345">
        <v>3.6642224326665098</v>
      </c>
      <c r="E999" s="345">
        <v>3.9086345825344702</v>
      </c>
    </row>
    <row r="1000" spans="1:5" x14ac:dyDescent="0.3">
      <c r="A1000" s="345" t="s">
        <v>600</v>
      </c>
      <c r="B1000" s="345">
        <v>3.9996700774104101</v>
      </c>
      <c r="C1000" s="345">
        <v>6.2234844296395399E-2</v>
      </c>
      <c r="D1000" s="345">
        <v>3.87769202400602</v>
      </c>
      <c r="E1000" s="345">
        <v>4.1216481308148003</v>
      </c>
    </row>
    <row r="1001" spans="1:5" x14ac:dyDescent="0.3">
      <c r="A1001" s="345" t="s">
        <v>601</v>
      </c>
      <c r="B1001" s="345">
        <v>3.6323543384170698</v>
      </c>
      <c r="C1001" s="345">
        <v>6.1937806035843E-2</v>
      </c>
      <c r="D1001" s="345">
        <v>3.5109584693053901</v>
      </c>
      <c r="E1001" s="345">
        <v>3.7537502075287499</v>
      </c>
    </row>
    <row r="1002" spans="1:5" x14ac:dyDescent="0.3">
      <c r="A1002" s="345" t="s">
        <v>602</v>
      </c>
      <c r="B1002" s="345">
        <v>3.8569504170840099</v>
      </c>
      <c r="C1002" s="345">
        <v>6.3532008210984495E-2</v>
      </c>
      <c r="D1002" s="345">
        <v>3.73242996912498</v>
      </c>
      <c r="E1002" s="345">
        <v>3.9814708650430402</v>
      </c>
    </row>
    <row r="1003" spans="1:5" x14ac:dyDescent="0.3">
      <c r="A1003" s="345" t="s">
        <v>603</v>
      </c>
      <c r="B1003" s="345">
        <v>3.8880224500192599</v>
      </c>
      <c r="C1003" s="345">
        <v>7.3486209200703603E-2</v>
      </c>
      <c r="D1003" s="345">
        <v>3.7439921266255101</v>
      </c>
      <c r="E1003" s="345">
        <v>4.03205277341302</v>
      </c>
    </row>
    <row r="1004" spans="1:5" x14ac:dyDescent="0.3">
      <c r="A1004" s="345" t="s">
        <v>604</v>
      </c>
      <c r="B1004" s="345">
        <v>2.2751175528432199</v>
      </c>
      <c r="C1004" s="345">
        <v>6.2763106160761598E-2</v>
      </c>
      <c r="D1004" s="345">
        <v>2.15210412521026</v>
      </c>
      <c r="E1004" s="345">
        <v>2.3981309804761701</v>
      </c>
    </row>
    <row r="1005" spans="1:5" x14ac:dyDescent="0.3">
      <c r="A1005" s="345" t="s">
        <v>605</v>
      </c>
      <c r="B1005" s="345">
        <v>4.3140448706618404</v>
      </c>
      <c r="C1005" s="345">
        <v>5.03887453898633E-2</v>
      </c>
      <c r="D1005" s="345">
        <v>4.2152847444715498</v>
      </c>
      <c r="E1005" s="345">
        <v>4.4128049968521301</v>
      </c>
    </row>
    <row r="1006" spans="1:5" x14ac:dyDescent="0.3">
      <c r="A1006" s="345" t="s">
        <v>606</v>
      </c>
      <c r="B1006" s="345">
        <v>4.4356824161049602</v>
      </c>
      <c r="C1006" s="345">
        <v>4.8522671786382601E-2</v>
      </c>
      <c r="D1006" s="345">
        <v>4.3405797269699899</v>
      </c>
      <c r="E1006" s="345">
        <v>4.5307851052399197</v>
      </c>
    </row>
    <row r="1007" spans="1:5" x14ac:dyDescent="0.3">
      <c r="A1007" s="345" t="s">
        <v>607</v>
      </c>
      <c r="B1007" s="345">
        <v>3.9269077360849298</v>
      </c>
      <c r="C1007" s="345">
        <v>6.02668982611217E-2</v>
      </c>
      <c r="D1007" s="345">
        <v>3.8087867860331901</v>
      </c>
      <c r="E1007" s="345">
        <v>4.0450286861366704</v>
      </c>
    </row>
    <row r="1008" spans="1:5" x14ac:dyDescent="0.3">
      <c r="A1008" s="345" t="s">
        <v>608</v>
      </c>
      <c r="B1008" s="345">
        <v>3.1910228072015201</v>
      </c>
      <c r="C1008" s="345">
        <v>7.1964948010265303E-2</v>
      </c>
      <c r="D1008" s="345">
        <v>3.0499741009521002</v>
      </c>
      <c r="E1008" s="345">
        <v>3.3320715134509298</v>
      </c>
    </row>
    <row r="1009" spans="1:5" x14ac:dyDescent="0.3">
      <c r="A1009" s="345" t="s">
        <v>609</v>
      </c>
      <c r="B1009" s="345">
        <v>3.7215378525143801</v>
      </c>
      <c r="C1009" s="345">
        <v>6.9730486815704998E-2</v>
      </c>
      <c r="D1009" s="345">
        <v>3.5848686097311502</v>
      </c>
      <c r="E1009" s="345">
        <v>3.85820709529761</v>
      </c>
    </row>
    <row r="1010" spans="1:5" x14ac:dyDescent="0.3">
      <c r="A1010" s="345" t="s">
        <v>610</v>
      </c>
      <c r="B1010" s="345">
        <v>2.26926488873971</v>
      </c>
      <c r="C1010" s="345">
        <v>6.1146857457783803E-2</v>
      </c>
      <c r="D1010" s="345">
        <v>2.1494192503546499</v>
      </c>
      <c r="E1010" s="345">
        <v>2.3891105271247701</v>
      </c>
    </row>
    <row r="1011" spans="1:5" x14ac:dyDescent="0.3">
      <c r="A1011" s="345" t="s">
        <v>611</v>
      </c>
      <c r="B1011" s="345">
        <v>3.9634619997631302</v>
      </c>
      <c r="C1011" s="345">
        <v>6.0615108818491199E-2</v>
      </c>
      <c r="D1011" s="345">
        <v>3.8446585695599098</v>
      </c>
      <c r="E1011" s="345">
        <v>4.0822654299663501</v>
      </c>
    </row>
    <row r="1012" spans="1:5" x14ac:dyDescent="0.3">
      <c r="A1012" s="345" t="s">
        <v>612</v>
      </c>
      <c r="B1012" s="345">
        <v>0</v>
      </c>
      <c r="C1012" s="345" t="s">
        <v>613</v>
      </c>
      <c r="D1012" s="345" t="s">
        <v>613</v>
      </c>
      <c r="E1012" s="345">
        <v>1</v>
      </c>
    </row>
    <row r="1013" spans="1:5" x14ac:dyDescent="0.3">
      <c r="A1013" s="345" t="s">
        <v>370</v>
      </c>
      <c r="B1013" s="345">
        <v>50</v>
      </c>
      <c r="C1013" s="345">
        <v>17.791779098142399</v>
      </c>
      <c r="D1013" s="345">
        <v>30</v>
      </c>
      <c r="E1013" s="345">
        <v>100</v>
      </c>
    </row>
    <row r="1014" spans="1:5" x14ac:dyDescent="0.3">
      <c r="A1014" s="345" t="s">
        <v>372</v>
      </c>
      <c r="B1014" s="345">
        <v>500</v>
      </c>
      <c r="C1014" s="345">
        <v>152.50096369836299</v>
      </c>
      <c r="D1014" s="345">
        <v>400</v>
      </c>
      <c r="E1014" s="345">
        <v>1000</v>
      </c>
    </row>
    <row r="1015" spans="1:5" x14ac:dyDescent="0.3">
      <c r="A1015" s="345" t="s">
        <v>374</v>
      </c>
      <c r="B1015" s="345">
        <v>2000</v>
      </c>
      <c r="C1015" s="345">
        <v>787.92164577487699</v>
      </c>
      <c r="D1015" s="345">
        <v>1500</v>
      </c>
      <c r="E1015" s="345">
        <v>4600</v>
      </c>
    </row>
    <row r="1016" spans="1:5" x14ac:dyDescent="0.3">
      <c r="A1016" s="345" t="s">
        <v>376</v>
      </c>
      <c r="B1016" s="345">
        <v>6112</v>
      </c>
      <c r="C1016" s="345">
        <v>2541.6827283060502</v>
      </c>
      <c r="D1016" s="345">
        <v>5000</v>
      </c>
      <c r="E1016" s="345">
        <v>15000</v>
      </c>
    </row>
    <row r="1017" spans="1:5" x14ac:dyDescent="0.3">
      <c r="A1017" s="345" t="s">
        <v>378</v>
      </c>
      <c r="B1017" s="345">
        <v>15000</v>
      </c>
      <c r="C1017" s="345">
        <v>9386.4343156342602</v>
      </c>
      <c r="D1017" s="345">
        <v>10000</v>
      </c>
      <c r="E1017" s="345">
        <v>46930</v>
      </c>
    </row>
    <row r="1018" spans="1:5" x14ac:dyDescent="0.3">
      <c r="A1018" s="345" t="s">
        <v>380</v>
      </c>
      <c r="B1018" s="345">
        <v>67000</v>
      </c>
      <c r="C1018" s="345" t="s">
        <v>613</v>
      </c>
      <c r="D1018" s="345">
        <v>35000</v>
      </c>
      <c r="E1018" s="345" t="s">
        <v>613</v>
      </c>
    </row>
    <row r="1019" spans="1:5" x14ac:dyDescent="0.3">
      <c r="A1019" s="345" t="s">
        <v>614</v>
      </c>
      <c r="B1019" s="345">
        <v>1000000</v>
      </c>
      <c r="C1019" s="345">
        <v>0</v>
      </c>
      <c r="D1019" s="345">
        <v>1000000</v>
      </c>
      <c r="E1019" s="345">
        <v>1000000</v>
      </c>
    </row>
    <row r="1020" spans="1:5" x14ac:dyDescent="0.3">
      <c r="A1020" s="345" t="s">
        <v>1180</v>
      </c>
      <c r="B1020" s="345">
        <v>2.5205054871814401</v>
      </c>
      <c r="C1020" s="345">
        <v>7.1834349482003304E-2</v>
      </c>
      <c r="D1020" s="345">
        <v>2.3797127493438501</v>
      </c>
      <c r="E1020" s="345">
        <v>2.66129822501903</v>
      </c>
    </row>
    <row r="1021" spans="1:5" x14ac:dyDescent="0.3">
      <c r="A1021" s="345" t="s">
        <v>1181</v>
      </c>
      <c r="B1021" s="345">
        <v>9.0876696163612894E-2</v>
      </c>
      <c r="C1021" s="345">
        <v>9.4594091218756695E-3</v>
      </c>
      <c r="D1021" s="345">
        <v>7.2336594969706902E-2</v>
      </c>
      <c r="E1021" s="345">
        <v>0.109416797357518</v>
      </c>
    </row>
    <row r="1022" spans="1:5" x14ac:dyDescent="0.3">
      <c r="A1022" s="345" t="s">
        <v>1182</v>
      </c>
      <c r="B1022" s="345">
        <v>3.6351793339819598</v>
      </c>
      <c r="C1022" s="345">
        <v>7.7268231134332899E-2</v>
      </c>
      <c r="D1022" s="345">
        <v>3.4837363838095499</v>
      </c>
      <c r="E1022" s="345">
        <v>3.7866222841543702</v>
      </c>
    </row>
    <row r="1023" spans="1:5" x14ac:dyDescent="0.3">
      <c r="A1023" s="345" t="s">
        <v>1183</v>
      </c>
      <c r="B1023" s="345">
        <v>5.0671688781544599</v>
      </c>
      <c r="C1023" s="345">
        <v>0.12675529597776999</v>
      </c>
      <c r="D1023" s="345">
        <v>4.8187330631883203</v>
      </c>
      <c r="E1023" s="345">
        <v>5.3156046931206102</v>
      </c>
    </row>
    <row r="1024" spans="1:5" x14ac:dyDescent="0.3">
      <c r="A1024" s="345" t="s">
        <v>1184</v>
      </c>
      <c r="B1024" s="345">
        <v>32.6708210353843</v>
      </c>
      <c r="C1024" s="345">
        <v>0.75232938141512995</v>
      </c>
      <c r="D1024" s="345">
        <v>31.196282543299301</v>
      </c>
      <c r="E1024" s="345">
        <v>34.145359527469203</v>
      </c>
    </row>
    <row r="1025" spans="1:5" x14ac:dyDescent="0.3">
      <c r="A1025" s="345" t="s">
        <v>1185</v>
      </c>
      <c r="B1025" s="345">
        <v>5.9173396291120097</v>
      </c>
      <c r="C1025" s="345">
        <v>0.28495536352897499</v>
      </c>
      <c r="D1025" s="345">
        <v>5.3588373793936999</v>
      </c>
      <c r="E1025" s="345">
        <v>6.4758418788303196</v>
      </c>
    </row>
    <row r="1026" spans="1:5" x14ac:dyDescent="0.3">
      <c r="A1026" s="345" t="s">
        <v>1186</v>
      </c>
      <c r="B1026" s="345">
        <v>22.974831046787301</v>
      </c>
      <c r="C1026" s="345">
        <v>1.20650390242878</v>
      </c>
      <c r="D1026" s="345">
        <v>20.6101268508198</v>
      </c>
      <c r="E1026" s="345">
        <v>25.3395352427547</v>
      </c>
    </row>
    <row r="1027" spans="1:5" x14ac:dyDescent="0.3">
      <c r="A1027" s="345" t="s">
        <v>1187</v>
      </c>
      <c r="B1027" s="345">
        <v>3.0472454113436398</v>
      </c>
      <c r="C1027" s="345">
        <v>0.70333163759682005</v>
      </c>
      <c r="D1027" s="345">
        <v>1.6687407324662999</v>
      </c>
      <c r="E1027" s="345">
        <v>4.4257500902209896</v>
      </c>
    </row>
    <row r="1028" spans="1:5" x14ac:dyDescent="0.3">
      <c r="A1028" s="345" t="s">
        <v>1188</v>
      </c>
      <c r="B1028" s="345">
        <v>0.54173918830998402</v>
      </c>
      <c r="C1028" s="345">
        <v>7.5483118711358405E-2</v>
      </c>
      <c r="D1028" s="345">
        <v>0.39379499419496</v>
      </c>
      <c r="E1028" s="345">
        <v>0.68968338242500704</v>
      </c>
    </row>
    <row r="1029" spans="1:5" x14ac:dyDescent="0.3">
      <c r="A1029" s="345" t="s">
        <v>1189</v>
      </c>
      <c r="B1029" s="345">
        <v>3.4515323186134199</v>
      </c>
      <c r="C1029" s="345">
        <v>0.29492217226026601</v>
      </c>
      <c r="D1029" s="345">
        <v>2.8734954827409802</v>
      </c>
      <c r="E1029" s="345">
        <v>4.0295691544858601</v>
      </c>
    </row>
    <row r="1030" spans="1:5" x14ac:dyDescent="0.3">
      <c r="A1030" s="345" t="s">
        <v>1190</v>
      </c>
      <c r="B1030" s="345">
        <v>5.9090370263824799</v>
      </c>
      <c r="C1030" s="345">
        <v>0.550680339230463</v>
      </c>
      <c r="D1030" s="345">
        <v>4.8297233944964804</v>
      </c>
      <c r="E1030" s="345">
        <v>6.98835065826849</v>
      </c>
    </row>
    <row r="1031" spans="1:5" x14ac:dyDescent="0.3">
      <c r="A1031" s="345" t="s">
        <v>1191</v>
      </c>
      <c r="B1031" s="345">
        <v>77.743726903375702</v>
      </c>
      <c r="C1031" s="345">
        <v>16.630725391905202</v>
      </c>
      <c r="D1031" s="345">
        <v>45.148104098465602</v>
      </c>
      <c r="E1031" s="345">
        <v>110.339349708285</v>
      </c>
    </row>
    <row r="1032" spans="1:5" x14ac:dyDescent="0.3">
      <c r="A1032" s="345" t="s">
        <v>1192</v>
      </c>
      <c r="B1032" s="345">
        <v>40.688010596304203</v>
      </c>
      <c r="C1032" s="345">
        <v>10.21068568467</v>
      </c>
      <c r="D1032" s="345">
        <v>20.6754343968922</v>
      </c>
      <c r="E1032" s="345">
        <v>60.700586795716198</v>
      </c>
    </row>
    <row r="1033" spans="1:5" x14ac:dyDescent="0.3">
      <c r="A1033" s="345" t="s">
        <v>1193</v>
      </c>
      <c r="B1033" s="345">
        <v>286.45620935917901</v>
      </c>
      <c r="C1033" s="345">
        <v>32.7417666782233</v>
      </c>
      <c r="D1033" s="345">
        <v>222.28352587964699</v>
      </c>
      <c r="E1033" s="345">
        <v>350.62889283870999</v>
      </c>
    </row>
    <row r="1034" spans="1:5" x14ac:dyDescent="0.3">
      <c r="A1034" s="345" t="s">
        <v>1179</v>
      </c>
      <c r="B1034" s="345">
        <v>72.876722106765101</v>
      </c>
      <c r="C1034" s="345">
        <v>1.68727390806318</v>
      </c>
      <c r="D1034" s="345">
        <v>69.569726014907104</v>
      </c>
      <c r="E1034" s="345">
        <v>76.183718198623097</v>
      </c>
    </row>
    <row r="1035" spans="1:5" x14ac:dyDescent="0.3">
      <c r="A1035" s="345" t="s">
        <v>1194</v>
      </c>
      <c r="B1035" s="345">
        <v>417.83750080350802</v>
      </c>
      <c r="C1035" s="345">
        <v>51.653832565196403</v>
      </c>
      <c r="D1035" s="345">
        <v>316.59784931226102</v>
      </c>
      <c r="E1035" s="345">
        <v>519.07715229475502</v>
      </c>
    </row>
    <row r="1036" spans="1:5" x14ac:dyDescent="0.3">
      <c r="A1036" s="345" t="s">
        <v>1196</v>
      </c>
      <c r="B1036" s="345">
        <v>102.376642496839</v>
      </c>
      <c r="C1036" s="345">
        <v>2.2646878550669198</v>
      </c>
      <c r="D1036" s="345">
        <v>97.937935864682601</v>
      </c>
      <c r="E1036" s="345">
        <v>106.815349128995</v>
      </c>
    </row>
    <row r="1037" spans="1:5" x14ac:dyDescent="0.3">
      <c r="A1037" s="345" t="s">
        <v>1199</v>
      </c>
      <c r="B1037" s="345">
        <v>1181.31299693816</v>
      </c>
      <c r="C1037" s="345">
        <v>144.241975820183</v>
      </c>
      <c r="D1037" s="345">
        <v>898.60391927171099</v>
      </c>
      <c r="E1037" s="345">
        <v>1464.02207460462</v>
      </c>
    </row>
    <row r="1038" spans="1:5" x14ac:dyDescent="0.3">
      <c r="A1038" s="345" t="s">
        <v>1195</v>
      </c>
      <c r="B1038" s="345">
        <v>22</v>
      </c>
      <c r="C1038" s="345">
        <v>0.76526545478649299</v>
      </c>
      <c r="D1038" s="345">
        <v>21</v>
      </c>
      <c r="E1038" s="345">
        <v>24</v>
      </c>
    </row>
    <row r="1039" spans="1:5" x14ac:dyDescent="0.3">
      <c r="A1039" s="345" t="s">
        <v>1197</v>
      </c>
      <c r="B1039" s="345">
        <v>50</v>
      </c>
      <c r="C1039" s="345">
        <v>0.76524712062636202</v>
      </c>
      <c r="D1039" s="345">
        <v>50</v>
      </c>
      <c r="E1039" s="345">
        <v>53</v>
      </c>
    </row>
    <row r="1040" spans="1:5" x14ac:dyDescent="0.3">
      <c r="A1040" s="345" t="s">
        <v>1198</v>
      </c>
      <c r="B1040" s="345">
        <v>0</v>
      </c>
      <c r="C1040" s="345">
        <v>1.0202809398851</v>
      </c>
      <c r="D1040" s="345">
        <v>0</v>
      </c>
      <c r="E1040" s="345">
        <v>4</v>
      </c>
    </row>
    <row r="1041" spans="1:5" x14ac:dyDescent="0.3">
      <c r="A1041" s="345" t="s">
        <v>1200</v>
      </c>
      <c r="B1041" s="345">
        <v>247</v>
      </c>
      <c r="C1041" s="345">
        <v>21.165583383337498</v>
      </c>
      <c r="D1041" s="345">
        <v>215</v>
      </c>
      <c r="E1041" s="345">
        <v>298</v>
      </c>
    </row>
  </sheetData>
  <pageMargins left="0.7" right="0.7" top="0.75" bottom="0.75" header="0.3" footer="0.3"/>
  <pageSetup orientation="portrait" r:id="rId1"/>
  <headerFooter>
    <oddHeader>&amp;L&amp;"Calibri"&amp;11&amp;K000000NONCONFIDENTIAL // EXTERNAL&amp;1#</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81D35-DA7F-4394-BA99-39CB5B2711DC}">
  <sheetPr>
    <tabColor rgb="FFFF0000"/>
  </sheetPr>
  <dimension ref="A1:E1041"/>
  <sheetViews>
    <sheetView workbookViewId="0">
      <selection sqref="A1:E1041"/>
    </sheetView>
  </sheetViews>
  <sheetFormatPr defaultRowHeight="14.4" x14ac:dyDescent="0.3"/>
  <sheetData>
    <row r="1" spans="1:5" x14ac:dyDescent="0.3">
      <c r="A1" s="345" t="s">
        <v>561</v>
      </c>
      <c r="B1" s="345" t="s">
        <v>562</v>
      </c>
      <c r="C1" s="345" t="s">
        <v>563</v>
      </c>
      <c r="D1" s="345" t="s">
        <v>564</v>
      </c>
      <c r="E1" s="345" t="s">
        <v>565</v>
      </c>
    </row>
    <row r="2" spans="1:5" x14ac:dyDescent="0.3">
      <c r="A2" s="345" t="s">
        <v>1069</v>
      </c>
      <c r="B2" s="345">
        <v>0.77499819266885905</v>
      </c>
      <c r="C2" s="345">
        <v>2.58520526844262E-2</v>
      </c>
      <c r="D2" s="345">
        <v>0.724329100480952</v>
      </c>
      <c r="E2" s="345">
        <v>0.82566728485676699</v>
      </c>
    </row>
    <row r="3" spans="1:5" x14ac:dyDescent="0.3">
      <c r="A3" s="345" t="s">
        <v>566</v>
      </c>
      <c r="B3" s="345">
        <v>0.566031860423441</v>
      </c>
      <c r="C3" s="345">
        <v>9.8976670347752094E-3</v>
      </c>
      <c r="D3" s="345">
        <v>0.54663278950431204</v>
      </c>
      <c r="E3" s="345">
        <v>0.58543093134256996</v>
      </c>
    </row>
    <row r="4" spans="1:5" x14ac:dyDescent="0.3">
      <c r="A4" s="345" t="s">
        <v>567</v>
      </c>
      <c r="B4" s="345">
        <v>4.9234759288012096E-3</v>
      </c>
      <c r="C4" s="345">
        <v>1.4296353377347101E-3</v>
      </c>
      <c r="D4" s="345">
        <v>2.1214421558154099E-3</v>
      </c>
      <c r="E4" s="345">
        <v>7.7255097017870098E-3</v>
      </c>
    </row>
    <row r="5" spans="1:5" x14ac:dyDescent="0.3">
      <c r="A5" s="345" t="s">
        <v>568</v>
      </c>
      <c r="B5" s="345">
        <v>6.8565575636278702E-3</v>
      </c>
      <c r="C5" s="345">
        <v>1.8190720520977401E-3</v>
      </c>
      <c r="D5" s="345">
        <v>3.29124185623291E-3</v>
      </c>
      <c r="E5" s="345">
        <v>1.04218732710228E-2</v>
      </c>
    </row>
    <row r="6" spans="1:5" x14ac:dyDescent="0.3">
      <c r="A6" s="345" t="s">
        <v>569</v>
      </c>
      <c r="B6" s="345">
        <v>5.2662212591036699E-2</v>
      </c>
      <c r="C6" s="345">
        <v>4.8677085347526598E-3</v>
      </c>
      <c r="D6" s="345">
        <v>4.3121679175683297E-2</v>
      </c>
      <c r="E6" s="345">
        <v>6.2202746006390197E-2</v>
      </c>
    </row>
    <row r="7" spans="1:5" x14ac:dyDescent="0.3">
      <c r="A7" s="345" t="s">
        <v>570</v>
      </c>
      <c r="B7" s="345">
        <v>0.17904449408567999</v>
      </c>
      <c r="C7" s="345">
        <v>7.16490691986985E-3</v>
      </c>
      <c r="D7" s="345">
        <v>0.16500153457015401</v>
      </c>
      <c r="E7" s="345">
        <v>0.19308745360120699</v>
      </c>
    </row>
    <row r="8" spans="1:5" x14ac:dyDescent="0.3">
      <c r="A8" s="345" t="s">
        <v>571</v>
      </c>
      <c r="B8" s="345">
        <v>5.6076891655885898E-2</v>
      </c>
      <c r="C8" s="345">
        <v>4.5760816972973996E-3</v>
      </c>
      <c r="D8" s="345">
        <v>4.7107936338870102E-2</v>
      </c>
      <c r="E8" s="345">
        <v>6.5045846972901694E-2</v>
      </c>
    </row>
    <row r="9" spans="1:5" x14ac:dyDescent="0.3">
      <c r="A9" s="345" t="s">
        <v>572</v>
      </c>
      <c r="B9" s="345">
        <v>6.3707980213906404E-2</v>
      </c>
      <c r="C9" s="345">
        <v>4.9961523682268303E-3</v>
      </c>
      <c r="D9" s="345">
        <v>5.3915701510907299E-2</v>
      </c>
      <c r="E9" s="345">
        <v>7.3500258916905495E-2</v>
      </c>
    </row>
    <row r="10" spans="1:5" x14ac:dyDescent="0.3">
      <c r="A10" s="345" t="s">
        <v>573</v>
      </c>
      <c r="B10" s="345">
        <v>7.06965275376195E-2</v>
      </c>
      <c r="C10" s="345">
        <v>5.0859557532178298E-3</v>
      </c>
      <c r="D10" s="345">
        <v>6.0728237434348298E-2</v>
      </c>
      <c r="E10" s="345">
        <v>8.0664817640890701E-2</v>
      </c>
    </row>
    <row r="11" spans="1:5" x14ac:dyDescent="0.3">
      <c r="A11" s="345" t="s">
        <v>574</v>
      </c>
      <c r="B11" s="345">
        <v>0.73007170074962102</v>
      </c>
      <c r="C11" s="345">
        <v>9.3979320755111992E-3</v>
      </c>
      <c r="D11" s="345">
        <v>0.71165209235246596</v>
      </c>
      <c r="E11" s="345">
        <v>0.74849130914677697</v>
      </c>
    </row>
    <row r="12" spans="1:5" x14ac:dyDescent="0.3">
      <c r="A12" s="345" t="s">
        <v>575</v>
      </c>
      <c r="B12" s="345">
        <v>0.132371752173258</v>
      </c>
      <c r="C12" s="345">
        <v>7.2840859414281802E-3</v>
      </c>
      <c r="D12" s="345">
        <v>0.118095206067764</v>
      </c>
      <c r="E12" s="345">
        <v>0.146648298278751</v>
      </c>
    </row>
    <row r="13" spans="1:5" x14ac:dyDescent="0.3">
      <c r="A13" s="345" t="s">
        <v>576</v>
      </c>
      <c r="B13" s="345">
        <v>1.16848985119055E-2</v>
      </c>
      <c r="C13" s="345">
        <v>2.45650792759813E-3</v>
      </c>
      <c r="D13" s="345">
        <v>6.8702314460760399E-3</v>
      </c>
      <c r="E13" s="345">
        <v>1.6499565577734899E-2</v>
      </c>
    </row>
    <row r="14" spans="1:5" x14ac:dyDescent="0.3">
      <c r="A14" s="345" t="s">
        <v>577</v>
      </c>
      <c r="B14" s="345">
        <v>5.82506997793103E-2</v>
      </c>
      <c r="C14" s="345">
        <v>5.1001288874057598E-3</v>
      </c>
      <c r="D14" s="345">
        <v>4.82546308434827E-2</v>
      </c>
      <c r="E14" s="345">
        <v>6.8246768715137907E-2</v>
      </c>
    </row>
    <row r="15" spans="1:5" x14ac:dyDescent="0.3">
      <c r="A15" s="345" t="s">
        <v>578</v>
      </c>
      <c r="B15" s="345">
        <v>2.5896362148721901E-3</v>
      </c>
      <c r="C15" s="345">
        <v>1.22331178981062E-3</v>
      </c>
      <c r="D15" s="346">
        <v>1.91989164980128E-4</v>
      </c>
      <c r="E15" s="345">
        <v>4.9872832647642499E-3</v>
      </c>
    </row>
    <row r="16" spans="1:5" x14ac:dyDescent="0.3">
      <c r="A16" s="345" t="s">
        <v>579</v>
      </c>
      <c r="B16" s="345">
        <v>6.5031312571031896E-2</v>
      </c>
      <c r="C16" s="345">
        <v>5.2714134225828697E-3</v>
      </c>
      <c r="D16" s="345">
        <v>5.46995321151484E-2</v>
      </c>
      <c r="E16" s="345">
        <v>7.5363093026915295E-2</v>
      </c>
    </row>
    <row r="17" spans="1:5" x14ac:dyDescent="0.3">
      <c r="A17" s="345" t="s">
        <v>34</v>
      </c>
      <c r="B17" s="345">
        <v>0.93091389089946697</v>
      </c>
      <c r="C17" s="345">
        <v>5.5780422883279597E-3</v>
      </c>
      <c r="D17" s="345">
        <v>0.91998112891010297</v>
      </c>
      <c r="E17" s="345">
        <v>0.94184665288883096</v>
      </c>
    </row>
    <row r="18" spans="1:5" x14ac:dyDescent="0.3">
      <c r="A18" s="345" t="s">
        <v>36</v>
      </c>
      <c r="B18" s="345">
        <v>0.75012669563296797</v>
      </c>
      <c r="C18" s="345">
        <v>8.8548350356241496E-3</v>
      </c>
      <c r="D18" s="345">
        <v>0.73277153787410199</v>
      </c>
      <c r="E18" s="345">
        <v>0.76748185339183495</v>
      </c>
    </row>
    <row r="19" spans="1:5" x14ac:dyDescent="0.3">
      <c r="A19" s="345" t="s">
        <v>32</v>
      </c>
      <c r="B19" s="345">
        <v>0.94221439728058698</v>
      </c>
      <c r="C19" s="345">
        <v>5.1182370561972503E-3</v>
      </c>
      <c r="D19" s="345">
        <v>0.93218283698610205</v>
      </c>
      <c r="E19" s="345">
        <v>0.95224595757507202</v>
      </c>
    </row>
    <row r="20" spans="1:5" x14ac:dyDescent="0.3">
      <c r="A20" s="345" t="s">
        <v>40</v>
      </c>
      <c r="B20" s="345">
        <v>0.358292464662753</v>
      </c>
      <c r="C20" s="345">
        <v>9.5302330479121594E-3</v>
      </c>
      <c r="D20" s="345">
        <v>0.33961355112457198</v>
      </c>
      <c r="E20" s="345">
        <v>0.37697137820093402</v>
      </c>
    </row>
    <row r="21" spans="1:5" x14ac:dyDescent="0.3">
      <c r="A21" s="345" t="s">
        <v>43</v>
      </c>
      <c r="B21" s="345">
        <v>0.214627749377759</v>
      </c>
      <c r="C21" s="345">
        <v>8.3554418069804598E-3</v>
      </c>
      <c r="D21" s="345">
        <v>0.198251384361157</v>
      </c>
      <c r="E21" s="345">
        <v>0.231004114394361</v>
      </c>
    </row>
    <row r="22" spans="1:5" x14ac:dyDescent="0.3">
      <c r="A22" s="345" t="s">
        <v>45</v>
      </c>
      <c r="B22" s="345">
        <v>0.279532037416097</v>
      </c>
      <c r="C22" s="345">
        <v>9.0140567200129897E-3</v>
      </c>
      <c r="D22" s="345">
        <v>0.26186481089026997</v>
      </c>
      <c r="E22" s="345">
        <v>0.29719926394192298</v>
      </c>
    </row>
    <row r="23" spans="1:5" x14ac:dyDescent="0.3">
      <c r="A23" s="345" t="s">
        <v>47</v>
      </c>
      <c r="B23" s="345">
        <v>0.34855484778725099</v>
      </c>
      <c r="C23" s="345">
        <v>9.7290875035796892E-3</v>
      </c>
      <c r="D23" s="345">
        <v>0.329486186677796</v>
      </c>
      <c r="E23" s="345">
        <v>0.36762350889670597</v>
      </c>
    </row>
    <row r="24" spans="1:5" x14ac:dyDescent="0.3">
      <c r="A24" s="345" t="s">
        <v>38</v>
      </c>
      <c r="B24" s="345">
        <v>0.654546776927318</v>
      </c>
      <c r="C24" s="345">
        <v>9.5342781733753108E-3</v>
      </c>
      <c r="D24" s="345">
        <v>0.63585993508891603</v>
      </c>
      <c r="E24" s="345">
        <v>0.67323361876571997</v>
      </c>
    </row>
    <row r="25" spans="1:5" x14ac:dyDescent="0.3">
      <c r="A25" s="345" t="s">
        <v>1209</v>
      </c>
      <c r="B25" s="345">
        <v>0.61632072966471996</v>
      </c>
      <c r="C25" s="345">
        <v>9.7477443804948397E-3</v>
      </c>
      <c r="D25" s="345">
        <v>0.59721550174844695</v>
      </c>
      <c r="E25" s="345">
        <v>0.63542595758099196</v>
      </c>
    </row>
    <row r="26" spans="1:5" x14ac:dyDescent="0.3">
      <c r="A26" s="345" t="s">
        <v>50</v>
      </c>
      <c r="B26" s="345">
        <v>0.76180143354020702</v>
      </c>
      <c r="C26" s="345">
        <v>8.8453990625729194E-3</v>
      </c>
      <c r="D26" s="345">
        <v>0.74446476994868005</v>
      </c>
      <c r="E26" s="345">
        <v>0.77913809713173499</v>
      </c>
    </row>
    <row r="27" spans="1:5" x14ac:dyDescent="0.3">
      <c r="A27" s="345" t="s">
        <v>52</v>
      </c>
      <c r="B27" s="345">
        <v>0.67628763524857005</v>
      </c>
      <c r="C27" s="345">
        <v>9.3661164773652401E-3</v>
      </c>
      <c r="D27" s="345">
        <v>0.65793038427792705</v>
      </c>
      <c r="E27" s="345">
        <v>0.69464488621921305</v>
      </c>
    </row>
    <row r="28" spans="1:5" x14ac:dyDescent="0.3">
      <c r="A28" s="345" t="s">
        <v>980</v>
      </c>
      <c r="B28" s="345">
        <v>0.82289991714630495</v>
      </c>
      <c r="C28" s="345">
        <v>7.9393127932923697E-3</v>
      </c>
      <c r="D28" s="345">
        <v>0.807339150009454</v>
      </c>
      <c r="E28" s="345">
        <v>0.83846068428315701</v>
      </c>
    </row>
    <row r="29" spans="1:5" x14ac:dyDescent="0.3">
      <c r="A29" s="345" t="s">
        <v>73</v>
      </c>
      <c r="B29" s="345">
        <v>0.765570404533928</v>
      </c>
      <c r="C29" s="345">
        <v>9.2728282079615806E-3</v>
      </c>
      <c r="D29" s="345">
        <v>0.74739599521149702</v>
      </c>
      <c r="E29" s="345">
        <v>0.78374481385635997</v>
      </c>
    </row>
    <row r="30" spans="1:5" x14ac:dyDescent="0.3">
      <c r="A30" s="345" t="s">
        <v>75</v>
      </c>
      <c r="B30" s="345">
        <v>5.4537953482174099E-2</v>
      </c>
      <c r="C30" s="345">
        <v>4.7109279830896203E-3</v>
      </c>
      <c r="D30" s="345">
        <v>4.53047043015566E-2</v>
      </c>
      <c r="E30" s="345">
        <v>6.3771202662791696E-2</v>
      </c>
    </row>
    <row r="31" spans="1:5" x14ac:dyDescent="0.3">
      <c r="A31" s="345" t="s">
        <v>71</v>
      </c>
      <c r="B31" s="345">
        <v>0.94165624761557298</v>
      </c>
      <c r="C31" s="345">
        <v>5.0011541487418997E-3</v>
      </c>
      <c r="D31" s="345">
        <v>0.93185416560290502</v>
      </c>
      <c r="E31" s="345">
        <v>0.95145832962823995</v>
      </c>
    </row>
    <row r="32" spans="1:5" x14ac:dyDescent="0.3">
      <c r="A32" s="345" t="s">
        <v>69</v>
      </c>
      <c r="B32" s="345">
        <v>0.97651982972867402</v>
      </c>
      <c r="C32" s="345">
        <v>3.4291590976226602E-3</v>
      </c>
      <c r="D32" s="345">
        <v>0.96979880140007602</v>
      </c>
      <c r="E32" s="345">
        <v>0.98324085805727202</v>
      </c>
    </row>
    <row r="33" spans="1:5" x14ac:dyDescent="0.3">
      <c r="A33" s="345" t="s">
        <v>79</v>
      </c>
      <c r="B33" s="345">
        <v>0.87199802449111896</v>
      </c>
      <c r="C33" s="345">
        <v>6.8222507694429097E-3</v>
      </c>
      <c r="D33" s="345">
        <v>0.85862665868951105</v>
      </c>
      <c r="E33" s="345">
        <v>0.88536939029272799</v>
      </c>
    </row>
    <row r="34" spans="1:5" x14ac:dyDescent="0.3">
      <c r="A34" s="345" t="s">
        <v>80</v>
      </c>
      <c r="B34" s="345">
        <v>0.78974108189145198</v>
      </c>
      <c r="C34" s="345">
        <v>8.5927114334778502E-3</v>
      </c>
      <c r="D34" s="345">
        <v>0.77289967695229</v>
      </c>
      <c r="E34" s="345">
        <v>0.80658248683061395</v>
      </c>
    </row>
    <row r="35" spans="1:5" x14ac:dyDescent="0.3">
      <c r="A35" s="345" t="s">
        <v>82</v>
      </c>
      <c r="B35" s="345">
        <v>0.613720542921114</v>
      </c>
      <c r="C35" s="345">
        <v>9.8110579100918194E-3</v>
      </c>
      <c r="D35" s="345">
        <v>0.59449122276709698</v>
      </c>
      <c r="E35" s="345">
        <v>0.63294986307513001</v>
      </c>
    </row>
    <row r="36" spans="1:5" x14ac:dyDescent="0.3">
      <c r="A36" s="345" t="s">
        <v>77</v>
      </c>
      <c r="B36" s="345">
        <v>0.98243896611992199</v>
      </c>
      <c r="C36" s="345">
        <v>2.9263815606119601E-3</v>
      </c>
      <c r="D36" s="345">
        <v>0.9767033636561</v>
      </c>
      <c r="E36" s="345">
        <v>0.98817456858374297</v>
      </c>
    </row>
    <row r="37" spans="1:5" x14ac:dyDescent="0.3">
      <c r="A37" s="345" t="s">
        <v>88</v>
      </c>
      <c r="B37" s="345">
        <v>0.39983917424197601</v>
      </c>
      <c r="C37" s="345">
        <v>9.7458012974305508E-3</v>
      </c>
      <c r="D37" s="345">
        <v>0.380737754698529</v>
      </c>
      <c r="E37" s="345">
        <v>0.41894059378542398</v>
      </c>
    </row>
    <row r="38" spans="1:5" x14ac:dyDescent="0.3">
      <c r="A38" s="345" t="s">
        <v>86</v>
      </c>
      <c r="B38" s="345">
        <v>0.51480919417065696</v>
      </c>
      <c r="C38" s="345">
        <v>1.0044830334672499E-2</v>
      </c>
      <c r="D38" s="345">
        <v>0.49512168848388299</v>
      </c>
      <c r="E38" s="345">
        <v>0.53449669985742998</v>
      </c>
    </row>
    <row r="39" spans="1:5" x14ac:dyDescent="0.3">
      <c r="A39" s="345" t="s">
        <v>84</v>
      </c>
      <c r="B39" s="345">
        <v>0.65176005181813301</v>
      </c>
      <c r="C39" s="345">
        <v>9.7711858615207106E-3</v>
      </c>
      <c r="D39" s="345">
        <v>0.63260887944330502</v>
      </c>
      <c r="E39" s="345">
        <v>0.67091122419296001</v>
      </c>
    </row>
    <row r="40" spans="1:5" x14ac:dyDescent="0.3">
      <c r="A40" s="345" t="s">
        <v>131</v>
      </c>
      <c r="B40" s="345">
        <v>0.83016922213994604</v>
      </c>
      <c r="C40" s="345">
        <v>7.7892892980830301E-3</v>
      </c>
      <c r="D40" s="345">
        <v>0.81490249565053996</v>
      </c>
      <c r="E40" s="345">
        <v>0.84543594862935201</v>
      </c>
    </row>
    <row r="41" spans="1:5" x14ac:dyDescent="0.3">
      <c r="A41" s="345" t="s">
        <v>132</v>
      </c>
      <c r="B41" s="345">
        <v>0.45960252703601101</v>
      </c>
      <c r="C41" s="345">
        <v>1.0198282634975899E-2</v>
      </c>
      <c r="D41" s="345">
        <v>0.439614260367298</v>
      </c>
      <c r="E41" s="345">
        <v>0.47959079370472502</v>
      </c>
    </row>
    <row r="42" spans="1:5" x14ac:dyDescent="0.3">
      <c r="A42" s="345" t="s">
        <v>133</v>
      </c>
      <c r="B42" s="345">
        <v>5.4537953482174099E-2</v>
      </c>
      <c r="C42" s="345">
        <v>4.7109279830896203E-3</v>
      </c>
      <c r="D42" s="345">
        <v>4.53047043015566E-2</v>
      </c>
      <c r="E42" s="345">
        <v>6.3771202662791696E-2</v>
      </c>
    </row>
    <row r="43" spans="1:5" x14ac:dyDescent="0.3">
      <c r="A43" s="345" t="s">
        <v>130</v>
      </c>
      <c r="B43" s="345">
        <v>0.89653744500526</v>
      </c>
      <c r="C43" s="345">
        <v>6.5168211577959498E-3</v>
      </c>
      <c r="D43" s="345">
        <v>0.88376471024229197</v>
      </c>
      <c r="E43" s="345">
        <v>0.90931017976822903</v>
      </c>
    </row>
    <row r="44" spans="1:5" x14ac:dyDescent="0.3">
      <c r="A44" s="345" t="s">
        <v>135</v>
      </c>
      <c r="B44" s="345">
        <v>0.67194755749996204</v>
      </c>
      <c r="C44" s="345">
        <v>9.3754139344497407E-3</v>
      </c>
      <c r="D44" s="345">
        <v>0.65357208384828502</v>
      </c>
      <c r="E44" s="345">
        <v>0.69032303115163796</v>
      </c>
    </row>
    <row r="45" spans="1:5" x14ac:dyDescent="0.3">
      <c r="A45" s="345" t="s">
        <v>137</v>
      </c>
      <c r="B45" s="345">
        <v>0.68468450222173205</v>
      </c>
      <c r="C45" s="345">
        <v>9.5906565570320797E-3</v>
      </c>
      <c r="D45" s="345">
        <v>0.66588716078185595</v>
      </c>
      <c r="E45" s="345">
        <v>0.70348184366160704</v>
      </c>
    </row>
    <row r="46" spans="1:5" x14ac:dyDescent="0.3">
      <c r="A46" s="345" t="s">
        <v>138</v>
      </c>
      <c r="B46" s="345">
        <v>0.190374470243553</v>
      </c>
      <c r="C46" s="345">
        <v>7.94920016574455E-3</v>
      </c>
      <c r="D46" s="345">
        <v>0.17479432421279401</v>
      </c>
      <c r="E46" s="345">
        <v>0.205954616274312</v>
      </c>
    </row>
    <row r="47" spans="1:5" x14ac:dyDescent="0.3">
      <c r="A47" s="345" t="s">
        <v>134</v>
      </c>
      <c r="B47" s="345">
        <v>0.92716936238344705</v>
      </c>
      <c r="C47" s="345">
        <v>5.5959803348966299E-3</v>
      </c>
      <c r="D47" s="345">
        <v>0.91620144246885504</v>
      </c>
      <c r="E47" s="345">
        <v>0.93813728229803905</v>
      </c>
    </row>
    <row r="48" spans="1:5" x14ac:dyDescent="0.3">
      <c r="A48" s="345" t="s">
        <v>141</v>
      </c>
      <c r="B48" s="345">
        <v>0.39983917424197601</v>
      </c>
      <c r="C48" s="345">
        <v>9.7458012974305508E-3</v>
      </c>
      <c r="D48" s="345">
        <v>0.380737754698529</v>
      </c>
      <c r="E48" s="345">
        <v>0.41894059378542398</v>
      </c>
    </row>
    <row r="49" spans="1:5" x14ac:dyDescent="0.3">
      <c r="A49" s="345" t="s">
        <v>140</v>
      </c>
      <c r="B49" s="345">
        <v>0.51480919417065696</v>
      </c>
      <c r="C49" s="345">
        <v>1.0044830334672499E-2</v>
      </c>
      <c r="D49" s="345">
        <v>0.49512168848388299</v>
      </c>
      <c r="E49" s="345">
        <v>0.53449669985742998</v>
      </c>
    </row>
    <row r="50" spans="1:5" x14ac:dyDescent="0.3">
      <c r="A50" s="345" t="s">
        <v>139</v>
      </c>
      <c r="B50" s="345">
        <v>0.65176005181813301</v>
      </c>
      <c r="C50" s="345">
        <v>9.7711858615207106E-3</v>
      </c>
      <c r="D50" s="345">
        <v>0.63260887944330502</v>
      </c>
      <c r="E50" s="345">
        <v>0.67091122419296001</v>
      </c>
    </row>
    <row r="51" spans="1:5" x14ac:dyDescent="0.3">
      <c r="A51" s="345" t="s">
        <v>580</v>
      </c>
      <c r="B51" s="345">
        <v>2.0825318644248801E-3</v>
      </c>
      <c r="C51" s="346">
        <v>8.6863004355817997E-4</v>
      </c>
      <c r="D51" s="346">
        <v>3.8004826316139E-4</v>
      </c>
      <c r="E51" s="345">
        <v>3.7850154656883699E-3</v>
      </c>
    </row>
    <row r="52" spans="1:5" x14ac:dyDescent="0.3">
      <c r="A52" s="345" t="s">
        <v>223</v>
      </c>
      <c r="B52" s="345">
        <v>0.19376212088300401</v>
      </c>
      <c r="C52" s="345">
        <v>8.1091187563834492E-3</v>
      </c>
      <c r="D52" s="345">
        <v>0.177868540174134</v>
      </c>
      <c r="E52" s="345">
        <v>0.20965570159187399</v>
      </c>
    </row>
    <row r="53" spans="1:5" x14ac:dyDescent="0.3">
      <c r="A53" s="345" t="s">
        <v>225</v>
      </c>
      <c r="B53" s="345">
        <v>0.170865241349998</v>
      </c>
      <c r="C53" s="345">
        <v>7.7709824223707903E-3</v>
      </c>
      <c r="D53" s="345">
        <v>0.15563439567765699</v>
      </c>
      <c r="E53" s="345">
        <v>0.18609608702233801</v>
      </c>
    </row>
    <row r="54" spans="1:5" x14ac:dyDescent="0.3">
      <c r="A54" s="345" t="s">
        <v>227</v>
      </c>
      <c r="B54" s="345">
        <v>0.153579465531369</v>
      </c>
      <c r="C54" s="345">
        <v>7.3463364397613898E-3</v>
      </c>
      <c r="D54" s="345">
        <v>0.13918091069112201</v>
      </c>
      <c r="E54" s="345">
        <v>0.16797802037161499</v>
      </c>
    </row>
    <row r="55" spans="1:5" x14ac:dyDescent="0.3">
      <c r="A55" s="345" t="s">
        <v>229</v>
      </c>
      <c r="B55" s="345">
        <v>0.136635226132473</v>
      </c>
      <c r="C55" s="345">
        <v>6.7930406694513704E-3</v>
      </c>
      <c r="D55" s="345">
        <v>0.123321111074832</v>
      </c>
      <c r="E55" s="345">
        <v>0.14994934119011299</v>
      </c>
    </row>
    <row r="56" spans="1:5" x14ac:dyDescent="0.3">
      <c r="A56" s="345" t="s">
        <v>231</v>
      </c>
      <c r="B56" s="345">
        <v>0.103839818420981</v>
      </c>
      <c r="C56" s="345">
        <v>6.1231435721506196E-3</v>
      </c>
      <c r="D56" s="345">
        <v>9.1838677547398301E-2</v>
      </c>
      <c r="E56" s="345">
        <v>0.11584095929456401</v>
      </c>
    </row>
    <row r="57" spans="1:5" x14ac:dyDescent="0.3">
      <c r="A57" s="345" t="s">
        <v>233</v>
      </c>
      <c r="B57" s="345">
        <v>0.167649020198231</v>
      </c>
      <c r="C57" s="345">
        <v>7.6601961648515501E-3</v>
      </c>
      <c r="D57" s="345">
        <v>0.152635311600611</v>
      </c>
      <c r="E57" s="345">
        <v>0.18266272879585199</v>
      </c>
    </row>
    <row r="58" spans="1:5" x14ac:dyDescent="0.3">
      <c r="A58" s="345" t="s">
        <v>235</v>
      </c>
      <c r="B58" s="345">
        <v>6.8591468462915403E-2</v>
      </c>
      <c r="C58" s="345">
        <v>4.8359667961894604E-3</v>
      </c>
      <c r="D58" s="345">
        <v>5.9113147711952502E-2</v>
      </c>
      <c r="E58" s="345">
        <v>7.8069789213878305E-2</v>
      </c>
    </row>
    <row r="59" spans="1:5" x14ac:dyDescent="0.3">
      <c r="A59" s="345" t="s">
        <v>237</v>
      </c>
      <c r="B59" s="345">
        <v>5.0776390210259597E-3</v>
      </c>
      <c r="C59" s="345">
        <v>1.4497956989408601E-3</v>
      </c>
      <c r="D59" s="345">
        <v>2.2360916661607901E-3</v>
      </c>
      <c r="E59" s="345">
        <v>7.9191863758911307E-3</v>
      </c>
    </row>
    <row r="60" spans="1:5" x14ac:dyDescent="0.3">
      <c r="A60" s="345" t="s">
        <v>240</v>
      </c>
      <c r="B60" s="345">
        <v>0.566031860423441</v>
      </c>
      <c r="C60" s="345">
        <v>9.8976670347752094E-3</v>
      </c>
      <c r="D60" s="345">
        <v>0.54663278950431204</v>
      </c>
      <c r="E60" s="345">
        <v>0.58543093134256996</v>
      </c>
    </row>
    <row r="61" spans="1:5" x14ac:dyDescent="0.3">
      <c r="A61" s="345" t="s">
        <v>242</v>
      </c>
      <c r="B61" s="345">
        <v>4.9234759288012096E-3</v>
      </c>
      <c r="C61" s="345">
        <v>1.4296353377347101E-3</v>
      </c>
      <c r="D61" s="345">
        <v>2.1214421558154099E-3</v>
      </c>
      <c r="E61" s="345">
        <v>7.7255097017870098E-3</v>
      </c>
    </row>
    <row r="62" spans="1:5" x14ac:dyDescent="0.3">
      <c r="A62" s="345" t="s">
        <v>244</v>
      </c>
      <c r="B62" s="345">
        <v>6.8565575636278702E-3</v>
      </c>
      <c r="C62" s="345">
        <v>1.8190720520977401E-3</v>
      </c>
      <c r="D62" s="345">
        <v>3.29124185623291E-3</v>
      </c>
      <c r="E62" s="345">
        <v>1.04218732710228E-2</v>
      </c>
    </row>
    <row r="63" spans="1:5" x14ac:dyDescent="0.3">
      <c r="A63" s="345" t="s">
        <v>246</v>
      </c>
      <c r="B63" s="345">
        <v>5.2662212591036699E-2</v>
      </c>
      <c r="C63" s="345">
        <v>4.8677085347526598E-3</v>
      </c>
      <c r="D63" s="345">
        <v>4.3121679175683297E-2</v>
      </c>
      <c r="E63" s="345">
        <v>6.2202746006390197E-2</v>
      </c>
    </row>
    <row r="64" spans="1:5" x14ac:dyDescent="0.3">
      <c r="A64" s="345" t="s">
        <v>248</v>
      </c>
      <c r="B64" s="345">
        <v>0.17904449408567999</v>
      </c>
      <c r="C64" s="345">
        <v>7.16490691986985E-3</v>
      </c>
      <c r="D64" s="345">
        <v>0.16500153457015401</v>
      </c>
      <c r="E64" s="345">
        <v>0.19308745360120699</v>
      </c>
    </row>
    <row r="65" spans="1:5" x14ac:dyDescent="0.3">
      <c r="A65" s="345" t="s">
        <v>250</v>
      </c>
      <c r="B65" s="345">
        <v>5.6076891655885898E-2</v>
      </c>
      <c r="C65" s="345">
        <v>4.5760816972973996E-3</v>
      </c>
      <c r="D65" s="345">
        <v>4.7107936338870102E-2</v>
      </c>
      <c r="E65" s="345">
        <v>6.5045846972901694E-2</v>
      </c>
    </row>
    <row r="66" spans="1:5" x14ac:dyDescent="0.3">
      <c r="A66" s="345" t="s">
        <v>251</v>
      </c>
      <c r="B66" s="345">
        <v>6.3707980213906404E-2</v>
      </c>
      <c r="C66" s="345">
        <v>4.9961523682268303E-3</v>
      </c>
      <c r="D66" s="345">
        <v>5.3915701510907299E-2</v>
      </c>
      <c r="E66" s="345">
        <v>7.3500258916905495E-2</v>
      </c>
    </row>
    <row r="67" spans="1:5" x14ac:dyDescent="0.3">
      <c r="A67" s="345" t="s">
        <v>253</v>
      </c>
      <c r="B67" s="345">
        <v>7.06965275376195E-2</v>
      </c>
      <c r="C67" s="345">
        <v>5.0859557532178298E-3</v>
      </c>
      <c r="D67" s="345">
        <v>6.0728237434348298E-2</v>
      </c>
      <c r="E67" s="345">
        <v>8.0664817640890701E-2</v>
      </c>
    </row>
    <row r="68" spans="1:5" x14ac:dyDescent="0.3">
      <c r="A68" s="345" t="s">
        <v>262</v>
      </c>
      <c r="B68" s="345">
        <v>0.47970553921139403</v>
      </c>
      <c r="C68" s="345">
        <v>1.00925551727744E-2</v>
      </c>
      <c r="D68" s="345">
        <v>0.459924494560773</v>
      </c>
      <c r="E68" s="345">
        <v>0.499486583862016</v>
      </c>
    </row>
    <row r="69" spans="1:5" x14ac:dyDescent="0.3">
      <c r="A69" s="345" t="s">
        <v>264</v>
      </c>
      <c r="B69" s="345">
        <v>0.52029446078860497</v>
      </c>
      <c r="C69" s="345">
        <v>1.00925551727744E-2</v>
      </c>
      <c r="D69" s="345">
        <v>0.50051341613798395</v>
      </c>
      <c r="E69" s="345">
        <v>0.540075505439226</v>
      </c>
    </row>
    <row r="70" spans="1:5" x14ac:dyDescent="0.3">
      <c r="A70" s="345" t="s">
        <v>267</v>
      </c>
      <c r="B70" s="345">
        <v>6.0027336235486499E-2</v>
      </c>
      <c r="C70" s="345">
        <v>5.6546489323613001E-3</v>
      </c>
      <c r="D70" s="345">
        <v>4.8944427982840502E-2</v>
      </c>
      <c r="E70" s="345">
        <v>7.1110244488132496E-2</v>
      </c>
    </row>
    <row r="71" spans="1:5" x14ac:dyDescent="0.3">
      <c r="A71" s="345" t="s">
        <v>269</v>
      </c>
      <c r="B71" s="345">
        <v>0.20868840567724001</v>
      </c>
      <c r="C71" s="345">
        <v>9.2054261601697204E-3</v>
      </c>
      <c r="D71" s="345">
        <v>0.19064610194096501</v>
      </c>
      <c r="E71" s="345">
        <v>0.226730709413516</v>
      </c>
    </row>
    <row r="72" spans="1:5" x14ac:dyDescent="0.3">
      <c r="A72" s="345" t="s">
        <v>271</v>
      </c>
      <c r="B72" s="345">
        <v>0.16980896229933501</v>
      </c>
      <c r="C72" s="345">
        <v>7.1663305295462301E-3</v>
      </c>
      <c r="D72" s="345">
        <v>0.15576321256011399</v>
      </c>
      <c r="E72" s="345">
        <v>0.183854712038555</v>
      </c>
    </row>
    <row r="73" spans="1:5" x14ac:dyDescent="0.3">
      <c r="A73" s="345" t="s">
        <v>273</v>
      </c>
      <c r="B73" s="345">
        <v>0.163249681058802</v>
      </c>
      <c r="C73" s="345">
        <v>6.9553986471166396E-3</v>
      </c>
      <c r="D73" s="345">
        <v>0.14961735021233499</v>
      </c>
      <c r="E73" s="345">
        <v>0.17688201190527</v>
      </c>
    </row>
    <row r="74" spans="1:5" x14ac:dyDescent="0.3">
      <c r="A74" s="345" t="s">
        <v>275</v>
      </c>
      <c r="B74" s="345">
        <v>0.167887090498753</v>
      </c>
      <c r="C74" s="345">
        <v>7.0002049525789301E-3</v>
      </c>
      <c r="D74" s="345">
        <v>0.15416694090729899</v>
      </c>
      <c r="E74" s="345">
        <v>0.18160724009020701</v>
      </c>
    </row>
    <row r="75" spans="1:5" x14ac:dyDescent="0.3">
      <c r="A75" s="345" t="s">
        <v>581</v>
      </c>
      <c r="B75" s="345">
        <v>0.23033852423038001</v>
      </c>
      <c r="C75" s="345">
        <v>8.0197088084142699E-3</v>
      </c>
      <c r="D75" s="345">
        <v>0.21462018379938999</v>
      </c>
      <c r="E75" s="345">
        <v>0.246056864661371</v>
      </c>
    </row>
    <row r="76" spans="1:5" x14ac:dyDescent="0.3">
      <c r="A76" s="345" t="s">
        <v>280</v>
      </c>
      <c r="B76" s="345">
        <v>0.73007170074962102</v>
      </c>
      <c r="C76" s="345">
        <v>9.3979320755111992E-3</v>
      </c>
      <c r="D76" s="345">
        <v>0.71165209235246596</v>
      </c>
      <c r="E76" s="345">
        <v>0.74849130914677697</v>
      </c>
    </row>
    <row r="77" spans="1:5" x14ac:dyDescent="0.3">
      <c r="A77" s="345" t="s">
        <v>282</v>
      </c>
      <c r="B77" s="345">
        <v>0.132371752173258</v>
      </c>
      <c r="C77" s="345">
        <v>7.2840859414281802E-3</v>
      </c>
      <c r="D77" s="345">
        <v>0.118095206067764</v>
      </c>
      <c r="E77" s="345">
        <v>0.146648298278751</v>
      </c>
    </row>
    <row r="78" spans="1:5" x14ac:dyDescent="0.3">
      <c r="A78" s="345" t="s">
        <v>284</v>
      </c>
      <c r="B78" s="345">
        <v>5.82506997793103E-2</v>
      </c>
      <c r="C78" s="345">
        <v>5.1001288874057598E-3</v>
      </c>
      <c r="D78" s="345">
        <v>4.82546308434827E-2</v>
      </c>
      <c r="E78" s="345">
        <v>6.8246768715137907E-2</v>
      </c>
    </row>
    <row r="79" spans="1:5" x14ac:dyDescent="0.3">
      <c r="A79" s="345" t="s">
        <v>285</v>
      </c>
      <c r="B79" s="345">
        <v>1.42745347267776E-2</v>
      </c>
      <c r="C79" s="345">
        <v>2.73652066802106E-3</v>
      </c>
      <c r="D79" s="345">
        <v>8.9110527745069092E-3</v>
      </c>
      <c r="E79" s="345">
        <v>1.9638016679048399E-2</v>
      </c>
    </row>
    <row r="80" spans="1:5" x14ac:dyDescent="0.3">
      <c r="A80" s="345" t="s">
        <v>287</v>
      </c>
      <c r="B80" s="345">
        <v>6.5031312571031896E-2</v>
      </c>
      <c r="C80" s="345">
        <v>5.2714134225828697E-3</v>
      </c>
      <c r="D80" s="345">
        <v>5.46995321151484E-2</v>
      </c>
      <c r="E80" s="345">
        <v>7.5363093026915295E-2</v>
      </c>
    </row>
    <row r="81" spans="1:5" x14ac:dyDescent="0.3">
      <c r="A81" s="345" t="s">
        <v>290</v>
      </c>
      <c r="B81" s="345">
        <v>0.10991540834505099</v>
      </c>
      <c r="C81" s="345">
        <v>6.8944044554311804E-3</v>
      </c>
      <c r="D81" s="345">
        <v>9.6402623917553706E-2</v>
      </c>
      <c r="E81" s="345">
        <v>0.123428192772548</v>
      </c>
    </row>
    <row r="82" spans="1:5" x14ac:dyDescent="0.3">
      <c r="A82" s="345" t="s">
        <v>293</v>
      </c>
      <c r="B82" s="345">
        <v>7.1326208171025196E-2</v>
      </c>
      <c r="C82" s="345">
        <v>5.72259896193867E-3</v>
      </c>
      <c r="D82" s="345">
        <v>6.0110120307659103E-2</v>
      </c>
      <c r="E82" s="345">
        <v>8.2542296034391296E-2</v>
      </c>
    </row>
    <row r="83" spans="1:5" x14ac:dyDescent="0.3">
      <c r="A83" s="345" t="s">
        <v>295</v>
      </c>
      <c r="B83" s="345">
        <v>0.31807278757128798</v>
      </c>
      <c r="C83" s="345">
        <v>1.0066019383904201E-2</v>
      </c>
      <c r="D83" s="345">
        <v>0.29834375211115299</v>
      </c>
      <c r="E83" s="345">
        <v>0.33780182303142198</v>
      </c>
    </row>
    <row r="84" spans="1:5" x14ac:dyDescent="0.3">
      <c r="A84" s="345" t="s">
        <v>297</v>
      </c>
      <c r="B84" s="345">
        <v>0.261372132180683</v>
      </c>
      <c r="C84" s="345">
        <v>8.2861502958315805E-3</v>
      </c>
      <c r="D84" s="345">
        <v>0.245131576030367</v>
      </c>
      <c r="E84" s="345">
        <v>0.277612688330999</v>
      </c>
    </row>
    <row r="85" spans="1:5" x14ac:dyDescent="0.3">
      <c r="A85" s="345" t="s">
        <v>299</v>
      </c>
      <c r="B85" s="345">
        <v>0.19262749114987199</v>
      </c>
      <c r="C85" s="345">
        <v>7.3546714689269798E-3</v>
      </c>
      <c r="D85" s="345">
        <v>0.17821259995265101</v>
      </c>
      <c r="E85" s="345">
        <v>0.20704238234709299</v>
      </c>
    </row>
    <row r="86" spans="1:5" x14ac:dyDescent="0.3">
      <c r="A86" s="345" t="s">
        <v>301</v>
      </c>
      <c r="B86" s="345">
        <v>0.15660138092713</v>
      </c>
      <c r="C86" s="345">
        <v>6.6706188735874E-3</v>
      </c>
      <c r="D86" s="345">
        <v>0.14352720818030601</v>
      </c>
      <c r="E86" s="345">
        <v>0.16967555367395501</v>
      </c>
    </row>
    <row r="87" spans="1:5" x14ac:dyDescent="0.3">
      <c r="A87" s="345" t="s">
        <v>303</v>
      </c>
      <c r="B87" s="345">
        <v>0.64353578088793495</v>
      </c>
      <c r="C87" s="345">
        <v>9.9536820603918202E-3</v>
      </c>
      <c r="D87" s="345">
        <v>0.624026922536005</v>
      </c>
      <c r="E87" s="345">
        <v>0.66304463923986601</v>
      </c>
    </row>
    <row r="88" spans="1:5" x14ac:dyDescent="0.3">
      <c r="A88" s="345" t="s">
        <v>478</v>
      </c>
      <c r="B88" s="345">
        <v>0.74134774685643401</v>
      </c>
      <c r="C88" s="345">
        <v>9.53009508368758E-3</v>
      </c>
      <c r="D88" s="345">
        <v>0.72266910372316395</v>
      </c>
      <c r="E88" s="345">
        <v>0.76002638998970395</v>
      </c>
    </row>
    <row r="89" spans="1:5" x14ac:dyDescent="0.3">
      <c r="A89" s="345" t="s">
        <v>482</v>
      </c>
      <c r="B89" s="345">
        <v>0.62896911284651202</v>
      </c>
      <c r="C89" s="345">
        <v>1.02574644120114E-2</v>
      </c>
      <c r="D89" s="345">
        <v>0.60886485202626806</v>
      </c>
      <c r="E89" s="345">
        <v>0.64907337366675599</v>
      </c>
    </row>
    <row r="90" spans="1:5" x14ac:dyDescent="0.3">
      <c r="A90" s="345" t="s">
        <v>485</v>
      </c>
      <c r="B90" s="345">
        <v>0.80909217374535203</v>
      </c>
      <c r="C90" s="345">
        <v>8.3055286840780992E-3</v>
      </c>
      <c r="D90" s="345">
        <v>0.792813636651995</v>
      </c>
      <c r="E90" s="345">
        <v>0.82537071083871005</v>
      </c>
    </row>
    <row r="91" spans="1:5" x14ac:dyDescent="0.3">
      <c r="A91" s="345" t="s">
        <v>488</v>
      </c>
      <c r="B91" s="345">
        <v>0.71826755304393697</v>
      </c>
      <c r="C91" s="345">
        <v>9.0950977589705408E-3</v>
      </c>
      <c r="D91" s="345">
        <v>0.70044148900048397</v>
      </c>
      <c r="E91" s="345">
        <v>0.73609361708738996</v>
      </c>
    </row>
    <row r="92" spans="1:5" x14ac:dyDescent="0.3">
      <c r="A92" s="345" t="s">
        <v>411</v>
      </c>
      <c r="B92" s="345">
        <v>0.84709385162679396</v>
      </c>
      <c r="C92" s="345">
        <v>8.2184744715611997E-3</v>
      </c>
      <c r="D92" s="345">
        <v>0.83098593765467199</v>
      </c>
      <c r="E92" s="345">
        <v>0.86320176559891504</v>
      </c>
    </row>
    <row r="93" spans="1:5" x14ac:dyDescent="0.3">
      <c r="A93" s="345" t="s">
        <v>412</v>
      </c>
      <c r="B93" s="345">
        <v>0.46174627889081898</v>
      </c>
      <c r="C93" s="345">
        <v>1.10457508354077E-2</v>
      </c>
      <c r="D93" s="345">
        <v>0.44009700507121702</v>
      </c>
      <c r="E93" s="345">
        <v>0.48339555271042101</v>
      </c>
    </row>
    <row r="94" spans="1:5" x14ac:dyDescent="0.3">
      <c r="A94" s="345" t="s">
        <v>413</v>
      </c>
      <c r="B94" s="345">
        <v>5565.7082322603901</v>
      </c>
      <c r="C94" s="345">
        <v>241.960788671285</v>
      </c>
      <c r="D94" s="345">
        <v>5091.4738007937603</v>
      </c>
      <c r="E94" s="345">
        <v>6039.9426637270099</v>
      </c>
    </row>
    <row r="95" spans="1:5" x14ac:dyDescent="0.3">
      <c r="A95" s="345" t="s">
        <v>385</v>
      </c>
      <c r="B95" s="345">
        <v>0.42773609719317401</v>
      </c>
      <c r="C95" s="345">
        <v>1.0970676464075201E-2</v>
      </c>
      <c r="D95" s="345">
        <v>0.406233966437545</v>
      </c>
      <c r="E95" s="345">
        <v>0.44923822794880203</v>
      </c>
    </row>
    <row r="96" spans="1:5" x14ac:dyDescent="0.3">
      <c r="A96" s="345" t="s">
        <v>394</v>
      </c>
      <c r="B96" s="345">
        <v>2568.6810120158498</v>
      </c>
      <c r="C96" s="345">
        <v>125.117570656993</v>
      </c>
      <c r="D96" s="345">
        <v>2323.4550796950002</v>
      </c>
      <c r="E96" s="345">
        <v>2813.9069443367098</v>
      </c>
    </row>
    <row r="97" spans="1:5" x14ac:dyDescent="0.3">
      <c r="A97" s="345" t="s">
        <v>993</v>
      </c>
      <c r="B97" s="345">
        <v>0.59767444465659902</v>
      </c>
      <c r="C97" s="345">
        <v>9.85195485678865E-3</v>
      </c>
      <c r="D97" s="345">
        <v>0.57836496795997805</v>
      </c>
      <c r="E97" s="345">
        <v>0.616983921353219</v>
      </c>
    </row>
    <row r="98" spans="1:5" x14ac:dyDescent="0.3">
      <c r="A98" s="345" t="s">
        <v>89</v>
      </c>
      <c r="B98" s="345">
        <v>9.3705918401464999E-2</v>
      </c>
      <c r="C98" s="345">
        <v>6.2595702378155996E-3</v>
      </c>
      <c r="D98" s="345">
        <v>8.14373861766476E-2</v>
      </c>
      <c r="E98" s="345">
        <v>0.105974450626282</v>
      </c>
    </row>
    <row r="99" spans="1:5" x14ac:dyDescent="0.3">
      <c r="A99" s="345" t="s">
        <v>491</v>
      </c>
      <c r="B99" s="345">
        <v>0.29563781633707997</v>
      </c>
      <c r="C99" s="345">
        <v>9.0578766593934906E-3</v>
      </c>
      <c r="D99" s="345">
        <v>0.27788470430826301</v>
      </c>
      <c r="E99" s="345">
        <v>0.31339092836589699</v>
      </c>
    </row>
    <row r="100" spans="1:5" x14ac:dyDescent="0.3">
      <c r="A100" s="345" t="s">
        <v>493</v>
      </c>
      <c r="B100" s="345">
        <v>8.5871998139018704E-2</v>
      </c>
      <c r="C100" s="345">
        <v>5.8928649582103299E-3</v>
      </c>
      <c r="D100" s="345">
        <v>7.4322195055168294E-2</v>
      </c>
      <c r="E100" s="345">
        <v>9.74218012228691E-2</v>
      </c>
    </row>
    <row r="101" spans="1:5" x14ac:dyDescent="0.3">
      <c r="A101" s="345" t="s">
        <v>495</v>
      </c>
      <c r="B101" s="345">
        <v>0.116773091078715</v>
      </c>
      <c r="C101" s="345">
        <v>6.5973639883409102E-3</v>
      </c>
      <c r="D101" s="345">
        <v>0.103842495268666</v>
      </c>
      <c r="E101" s="345">
        <v>0.12970368688876499</v>
      </c>
    </row>
    <row r="102" spans="1:5" x14ac:dyDescent="0.3">
      <c r="A102" s="345" t="s">
        <v>497</v>
      </c>
      <c r="B102" s="345">
        <v>2.3097208163127301E-2</v>
      </c>
      <c r="C102" s="345">
        <v>3.1326206963985101E-3</v>
      </c>
      <c r="D102" s="345">
        <v>1.69573844209614E-2</v>
      </c>
      <c r="E102" s="345">
        <v>2.9237031905293101E-2</v>
      </c>
    </row>
    <row r="103" spans="1:5" x14ac:dyDescent="0.3">
      <c r="A103" s="345" t="s">
        <v>499</v>
      </c>
      <c r="B103" s="345">
        <v>0.176494106270906</v>
      </c>
      <c r="C103" s="345">
        <v>7.4864515313312697E-3</v>
      </c>
      <c r="D103" s="345">
        <v>0.161820930897492</v>
      </c>
      <c r="E103" s="345">
        <v>0.19116728164432001</v>
      </c>
    </row>
    <row r="104" spans="1:5" x14ac:dyDescent="0.3">
      <c r="A104" s="345" t="s">
        <v>501</v>
      </c>
      <c r="B104" s="345">
        <v>7.6790750445290407E-2</v>
      </c>
      <c r="C104" s="345">
        <v>5.3248864183966698E-3</v>
      </c>
      <c r="D104" s="345">
        <v>6.6354164843466498E-2</v>
      </c>
      <c r="E104" s="345">
        <v>8.7227336047114398E-2</v>
      </c>
    </row>
    <row r="105" spans="1:5" x14ac:dyDescent="0.3">
      <c r="A105" s="345" t="s">
        <v>503</v>
      </c>
      <c r="B105" s="345">
        <v>0.324533563599532</v>
      </c>
      <c r="C105" s="345">
        <v>9.4663505853894801E-3</v>
      </c>
      <c r="D105" s="345">
        <v>0.30597985738713901</v>
      </c>
      <c r="E105" s="345">
        <v>0.343087269811925</v>
      </c>
    </row>
    <row r="106" spans="1:5" x14ac:dyDescent="0.3">
      <c r="A106" s="345" t="s">
        <v>308</v>
      </c>
      <c r="B106" s="345">
        <v>0.72719887450648601</v>
      </c>
      <c r="C106" s="345">
        <v>9.0493649777710697E-3</v>
      </c>
      <c r="D106" s="345">
        <v>0.70946244506709699</v>
      </c>
      <c r="E106" s="345">
        <v>0.74493530394587604</v>
      </c>
    </row>
    <row r="107" spans="1:5" x14ac:dyDescent="0.3">
      <c r="A107" s="345" t="s">
        <v>310</v>
      </c>
      <c r="B107" s="345">
        <v>0.46207855052805802</v>
      </c>
      <c r="C107" s="345">
        <v>9.9901401240854795E-3</v>
      </c>
      <c r="D107" s="345">
        <v>0.44249823568434199</v>
      </c>
      <c r="E107" s="345">
        <v>0.48165886537177399</v>
      </c>
    </row>
    <row r="108" spans="1:5" x14ac:dyDescent="0.3">
      <c r="A108" s="345" t="s">
        <v>311</v>
      </c>
      <c r="B108" s="345">
        <v>0.17439979765788</v>
      </c>
      <c r="C108" s="345">
        <v>1.11799942585089E-2</v>
      </c>
      <c r="D108" s="345">
        <v>0.15248741156383799</v>
      </c>
      <c r="E108" s="345">
        <v>0.196312183751922</v>
      </c>
    </row>
    <row r="109" spans="1:5" x14ac:dyDescent="0.3">
      <c r="A109" s="345" t="s">
        <v>582</v>
      </c>
      <c r="B109" s="345">
        <v>4.1342271509507196</v>
      </c>
      <c r="C109" s="345">
        <v>0.131281249683699</v>
      </c>
      <c r="D109" s="345">
        <v>3.8769206297252601</v>
      </c>
      <c r="E109" s="345">
        <v>4.3915336721761804</v>
      </c>
    </row>
    <row r="110" spans="1:5" x14ac:dyDescent="0.3">
      <c r="A110" s="345" t="s">
        <v>362</v>
      </c>
      <c r="B110" s="345">
        <v>0.56326871935348</v>
      </c>
      <c r="C110" s="345">
        <v>3.5081558143034298E-2</v>
      </c>
      <c r="D110" s="345">
        <v>0.49451012887158502</v>
      </c>
      <c r="E110" s="345">
        <v>0.63202730983537503</v>
      </c>
    </row>
    <row r="111" spans="1:5" x14ac:dyDescent="0.3">
      <c r="A111" s="345" t="s">
        <v>364</v>
      </c>
      <c r="B111" s="345">
        <v>0.26849140716840098</v>
      </c>
      <c r="C111" s="345">
        <v>3.2321381633464201E-2</v>
      </c>
      <c r="D111" s="345">
        <v>0.20514266323623701</v>
      </c>
      <c r="E111" s="345">
        <v>0.33184015110056603</v>
      </c>
    </row>
    <row r="112" spans="1:5" x14ac:dyDescent="0.3">
      <c r="A112" s="345" t="s">
        <v>366</v>
      </c>
      <c r="B112" s="345">
        <v>4.6884981874864999E-2</v>
      </c>
      <c r="C112" s="345">
        <v>1.5734168210270499E-2</v>
      </c>
      <c r="D112" s="345">
        <v>1.6046578856039599E-2</v>
      </c>
      <c r="E112" s="345">
        <v>7.7723384893690406E-2</v>
      </c>
    </row>
    <row r="113" spans="1:5" x14ac:dyDescent="0.3">
      <c r="A113" s="345" t="s">
        <v>583</v>
      </c>
      <c r="B113" s="345">
        <v>3.2795711370903899</v>
      </c>
      <c r="C113" s="345">
        <v>0.16240901335694599</v>
      </c>
      <c r="D113" s="345">
        <v>2.9612553201460998</v>
      </c>
      <c r="E113" s="345">
        <v>3.5978869540346898</v>
      </c>
    </row>
    <row r="114" spans="1:5" x14ac:dyDescent="0.3">
      <c r="A114" s="345" t="s">
        <v>56</v>
      </c>
      <c r="B114" s="345">
        <v>0.17861861807830201</v>
      </c>
      <c r="C114" s="345">
        <v>8.0142482428511696E-3</v>
      </c>
      <c r="D114" s="345">
        <v>0.16291098015915001</v>
      </c>
      <c r="E114" s="345">
        <v>0.19432625599745301</v>
      </c>
    </row>
    <row r="115" spans="1:5" x14ac:dyDescent="0.3">
      <c r="A115" s="345" t="s">
        <v>58</v>
      </c>
      <c r="B115" s="345">
        <v>9.2730596883960195E-2</v>
      </c>
      <c r="C115" s="345">
        <v>5.9164703411131196E-3</v>
      </c>
      <c r="D115" s="345">
        <v>8.1134528099779002E-2</v>
      </c>
      <c r="E115" s="345">
        <v>0.104326665668141</v>
      </c>
    </row>
    <row r="116" spans="1:5" x14ac:dyDescent="0.3">
      <c r="A116" s="345" t="s">
        <v>60</v>
      </c>
      <c r="B116" s="345">
        <v>1.04898786374616E-2</v>
      </c>
      <c r="C116" s="345">
        <v>2.2157906131800901E-3</v>
      </c>
      <c r="D116" s="345">
        <v>6.14700883834672E-3</v>
      </c>
      <c r="E116" s="345">
        <v>1.48327484365765E-2</v>
      </c>
    </row>
    <row r="117" spans="1:5" x14ac:dyDescent="0.3">
      <c r="A117" s="345" t="s">
        <v>62</v>
      </c>
      <c r="B117" s="345">
        <v>2.1731373370573501E-2</v>
      </c>
      <c r="C117" s="345">
        <v>3.0938764467288299E-3</v>
      </c>
      <c r="D117" s="345">
        <v>1.56674869623682E-2</v>
      </c>
      <c r="E117" s="345">
        <v>2.77952597787787E-2</v>
      </c>
    </row>
    <row r="118" spans="1:5" x14ac:dyDescent="0.3">
      <c r="A118" s="345" t="s">
        <v>63</v>
      </c>
      <c r="B118" s="345">
        <v>8.4934441980782198E-3</v>
      </c>
      <c r="C118" s="345">
        <v>1.8005600940408299E-3</v>
      </c>
      <c r="D118" s="345">
        <v>4.9644112617581301E-3</v>
      </c>
      <c r="E118" s="345">
        <v>1.20224771343983E-2</v>
      </c>
    </row>
    <row r="119" spans="1:5" x14ac:dyDescent="0.3">
      <c r="A119" s="345" t="s">
        <v>65</v>
      </c>
      <c r="B119" s="345">
        <v>6.4984590253436099E-3</v>
      </c>
      <c r="C119" s="345">
        <v>1.88849280712473E-3</v>
      </c>
      <c r="D119" s="345">
        <v>2.79708113831617E-3</v>
      </c>
      <c r="E119" s="345">
        <v>1.0199836912371E-2</v>
      </c>
    </row>
    <row r="120" spans="1:5" x14ac:dyDescent="0.3">
      <c r="A120" s="345" t="s">
        <v>67</v>
      </c>
      <c r="B120" s="345">
        <v>0.74961145135075902</v>
      </c>
      <c r="C120" s="345">
        <v>8.9968629404946696E-3</v>
      </c>
      <c r="D120" s="345">
        <v>0.731977924013547</v>
      </c>
      <c r="E120" s="345">
        <v>0.76724497868797203</v>
      </c>
    </row>
    <row r="121" spans="1:5" x14ac:dyDescent="0.3">
      <c r="A121" s="345" t="s">
        <v>399</v>
      </c>
      <c r="B121" s="345">
        <v>2.2171084571286099E-2</v>
      </c>
      <c r="C121" s="345">
        <v>3.4162069762242102E-3</v>
      </c>
      <c r="D121" s="345">
        <v>1.54754419341522E-2</v>
      </c>
      <c r="E121" s="345">
        <v>2.8866727208420099E-2</v>
      </c>
    </row>
    <row r="122" spans="1:5" x14ac:dyDescent="0.3">
      <c r="A122" s="345" t="s">
        <v>401</v>
      </c>
      <c r="B122" s="345">
        <v>6.1849886769772197E-2</v>
      </c>
      <c r="C122" s="345">
        <v>5.2846099536847302E-3</v>
      </c>
      <c r="D122" s="345">
        <v>5.1492241588208199E-2</v>
      </c>
      <c r="E122" s="345">
        <v>7.2207531951336196E-2</v>
      </c>
    </row>
    <row r="123" spans="1:5" x14ac:dyDescent="0.3">
      <c r="A123" s="345" t="s">
        <v>403</v>
      </c>
      <c r="B123" s="345">
        <v>3.1992964477541998E-2</v>
      </c>
      <c r="C123" s="345">
        <v>3.8059569329427999E-3</v>
      </c>
      <c r="D123" s="345">
        <v>2.45334259622636E-2</v>
      </c>
      <c r="E123" s="345">
        <v>3.94525029928205E-2</v>
      </c>
    </row>
    <row r="124" spans="1:5" x14ac:dyDescent="0.3">
      <c r="A124" s="345" t="s">
        <v>405</v>
      </c>
      <c r="B124" s="345">
        <v>0.16996605136718301</v>
      </c>
      <c r="C124" s="345">
        <v>8.1855426704455E-3</v>
      </c>
      <c r="D124" s="345">
        <v>0.153922682539194</v>
      </c>
      <c r="E124" s="345">
        <v>0.186009420195172</v>
      </c>
    </row>
    <row r="125" spans="1:5" x14ac:dyDescent="0.3">
      <c r="A125" s="345" t="s">
        <v>407</v>
      </c>
      <c r="B125" s="345">
        <v>1.3835497165894399E-2</v>
      </c>
      <c r="C125" s="345">
        <v>2.7562424928720898E-3</v>
      </c>
      <c r="D125" s="345">
        <v>8.4333611472062007E-3</v>
      </c>
      <c r="E125" s="345">
        <v>1.92376331845826E-2</v>
      </c>
    </row>
    <row r="126" spans="1:5" x14ac:dyDescent="0.3">
      <c r="A126" s="345" t="s">
        <v>409</v>
      </c>
      <c r="B126" s="345">
        <v>2.4070944787503299E-2</v>
      </c>
      <c r="C126" s="345">
        <v>3.2219634465837201E-3</v>
      </c>
      <c r="D126" s="345">
        <v>1.77560124726946E-2</v>
      </c>
      <c r="E126" s="345">
        <v>3.0385877102311901E-2</v>
      </c>
    </row>
    <row r="127" spans="1:5" x14ac:dyDescent="0.3">
      <c r="A127" s="345" t="s">
        <v>410</v>
      </c>
      <c r="B127" s="345">
        <v>0.73345108234199696</v>
      </c>
      <c r="C127" s="345">
        <v>9.6987623692385509E-3</v>
      </c>
      <c r="D127" s="345">
        <v>0.71444185740367705</v>
      </c>
      <c r="E127" s="345">
        <v>0.75246030728031699</v>
      </c>
    </row>
    <row r="128" spans="1:5" x14ac:dyDescent="0.3">
      <c r="A128" s="345" t="s">
        <v>337</v>
      </c>
      <c r="B128" s="345">
        <v>0.65792781562301506</v>
      </c>
      <c r="C128" s="345">
        <v>3.4020331072773601E-2</v>
      </c>
      <c r="D128" s="345">
        <v>0.59124919197824899</v>
      </c>
      <c r="E128" s="345">
        <v>0.72460643926778001</v>
      </c>
    </row>
    <row r="129" spans="1:5" x14ac:dyDescent="0.3">
      <c r="A129" s="345" t="s">
        <v>339</v>
      </c>
      <c r="B129" s="345">
        <v>0.48970685366372202</v>
      </c>
      <c r="C129" s="345">
        <v>3.5356286245766699E-2</v>
      </c>
      <c r="D129" s="345">
        <v>0.420409805994931</v>
      </c>
      <c r="E129" s="345">
        <v>0.55900390133251399</v>
      </c>
    </row>
    <row r="130" spans="1:5" x14ac:dyDescent="0.3">
      <c r="A130" s="345" t="s">
        <v>341</v>
      </c>
      <c r="B130" s="345">
        <v>0.36491115117391598</v>
      </c>
      <c r="C130" s="345">
        <v>3.45725358659007E-2</v>
      </c>
      <c r="D130" s="345">
        <v>0.29715022602253099</v>
      </c>
      <c r="E130" s="345">
        <v>0.43267207632530102</v>
      </c>
    </row>
    <row r="131" spans="1:5" x14ac:dyDescent="0.3">
      <c r="A131" s="345" t="s">
        <v>343</v>
      </c>
      <c r="B131" s="345">
        <v>0.12556135649869901</v>
      </c>
      <c r="C131" s="345">
        <v>2.56534822839861E-2</v>
      </c>
      <c r="D131" s="345">
        <v>7.5281455144050699E-2</v>
      </c>
      <c r="E131" s="345">
        <v>0.175841257853349</v>
      </c>
    </row>
    <row r="132" spans="1:5" x14ac:dyDescent="0.3">
      <c r="A132" s="345" t="s">
        <v>345</v>
      </c>
      <c r="B132" s="345">
        <v>0.17967306660260399</v>
      </c>
      <c r="C132" s="345">
        <v>2.5058978741431301E-2</v>
      </c>
      <c r="D132" s="345">
        <v>0.13055837078004401</v>
      </c>
      <c r="E132" s="345">
        <v>0.22878776242516499</v>
      </c>
    </row>
    <row r="133" spans="1:5" x14ac:dyDescent="0.3">
      <c r="A133" s="345" t="s">
        <v>368</v>
      </c>
      <c r="B133" s="345">
        <v>5183.3004032276103</v>
      </c>
      <c r="C133" s="345">
        <v>1712.5659154048001</v>
      </c>
      <c r="D133" s="345">
        <v>1826.73288788332</v>
      </c>
      <c r="E133" s="345">
        <v>8539.8679185718993</v>
      </c>
    </row>
    <row r="134" spans="1:5" x14ac:dyDescent="0.3">
      <c r="A134" s="345" t="s">
        <v>513</v>
      </c>
      <c r="B134" s="345">
        <v>3.7605353114023597E-2</v>
      </c>
      <c r="C134" s="345">
        <v>3.8535041220206599E-3</v>
      </c>
      <c r="D134" s="345">
        <v>3.0052623820586499E-2</v>
      </c>
      <c r="E134" s="345">
        <v>4.5158082407460803E-2</v>
      </c>
    </row>
    <row r="135" spans="1:5" x14ac:dyDescent="0.3">
      <c r="A135" s="345" t="s">
        <v>516</v>
      </c>
      <c r="B135" s="345">
        <v>6.5650062394778205E-2</v>
      </c>
      <c r="C135" s="345">
        <v>5.0529610584477101E-3</v>
      </c>
      <c r="D135" s="345">
        <v>5.5746440704937297E-2</v>
      </c>
      <c r="E135" s="345">
        <v>7.5553684084619196E-2</v>
      </c>
    </row>
    <row r="136" spans="1:5" x14ac:dyDescent="0.3">
      <c r="A136" s="345" t="s">
        <v>519</v>
      </c>
      <c r="B136" s="345">
        <v>0.500363669043419</v>
      </c>
      <c r="C136" s="345">
        <v>5.2245807371802601E-2</v>
      </c>
      <c r="D136" s="345">
        <v>0.39796376825146901</v>
      </c>
      <c r="E136" s="345">
        <v>0.60276356983536905</v>
      </c>
    </row>
    <row r="137" spans="1:5" x14ac:dyDescent="0.3">
      <c r="A137" s="345" t="s">
        <v>523</v>
      </c>
      <c r="B137" s="345">
        <v>1.32622610032395E-2</v>
      </c>
      <c r="C137" s="345">
        <v>2.4712015113677998E-3</v>
      </c>
      <c r="D137" s="345">
        <v>8.4187950424176993E-3</v>
      </c>
      <c r="E137" s="345">
        <v>1.8105726964061299E-2</v>
      </c>
    </row>
    <row r="138" spans="1:5" x14ac:dyDescent="0.3">
      <c r="A138" s="345" t="s">
        <v>525</v>
      </c>
      <c r="B138" s="345">
        <v>1.3902784343294401</v>
      </c>
      <c r="C138" s="345">
        <v>0.14711381869602999</v>
      </c>
      <c r="D138" s="345">
        <v>1.1019406480570699</v>
      </c>
      <c r="E138" s="345">
        <v>1.67861622060182</v>
      </c>
    </row>
    <row r="139" spans="1:5" x14ac:dyDescent="0.3">
      <c r="A139" s="345" t="s">
        <v>527</v>
      </c>
      <c r="B139" s="345">
        <v>1.4922752589478701</v>
      </c>
      <c r="C139" s="345">
        <v>0.26261443950034602</v>
      </c>
      <c r="D139" s="345">
        <v>0.97756041570702701</v>
      </c>
      <c r="E139" s="345">
        <v>2.00699010218873</v>
      </c>
    </row>
    <row r="140" spans="1:5" x14ac:dyDescent="0.3">
      <c r="A140" s="345" t="s">
        <v>529</v>
      </c>
      <c r="B140" s="345">
        <v>0.54507657437283097</v>
      </c>
      <c r="C140" s="345">
        <v>1.0040475849383199E-2</v>
      </c>
      <c r="D140" s="345">
        <v>0.52539760332039498</v>
      </c>
      <c r="E140" s="345">
        <v>0.56475554542526596</v>
      </c>
    </row>
    <row r="141" spans="1:5" x14ac:dyDescent="0.3">
      <c r="A141" s="345" t="s">
        <v>531</v>
      </c>
      <c r="B141" s="345">
        <v>0.62361523404837604</v>
      </c>
      <c r="C141" s="345">
        <v>9.6798763457789302E-3</v>
      </c>
      <c r="D141" s="345">
        <v>0.60464302503584799</v>
      </c>
      <c r="E141" s="345">
        <v>0.64258744306090398</v>
      </c>
    </row>
    <row r="142" spans="1:5" x14ac:dyDescent="0.3">
      <c r="A142" s="345" t="s">
        <v>959</v>
      </c>
      <c r="B142" s="345">
        <v>0.79956069946437502</v>
      </c>
      <c r="C142" s="345">
        <v>8.2412232135980999E-3</v>
      </c>
      <c r="D142" s="345">
        <v>0.78340819877716805</v>
      </c>
      <c r="E142" s="345">
        <v>0.815713200151583</v>
      </c>
    </row>
    <row r="143" spans="1:5" x14ac:dyDescent="0.3">
      <c r="A143" s="345" t="s">
        <v>533</v>
      </c>
      <c r="B143" s="345">
        <v>0.71555923074601102</v>
      </c>
      <c r="C143" s="345">
        <v>9.36156611517781E-3</v>
      </c>
      <c r="D143" s="345">
        <v>0.69721089832137195</v>
      </c>
      <c r="E143" s="345">
        <v>0.73390756317064998</v>
      </c>
    </row>
    <row r="144" spans="1:5" x14ac:dyDescent="0.3">
      <c r="A144" s="345" t="s">
        <v>535</v>
      </c>
      <c r="B144" s="345">
        <v>0.20343018910671501</v>
      </c>
      <c r="C144" s="345">
        <v>8.3036261772299405E-3</v>
      </c>
      <c r="D144" s="345">
        <v>0.187155380858261</v>
      </c>
      <c r="E144" s="345">
        <v>0.21970499735516999</v>
      </c>
    </row>
    <row r="145" spans="1:5" x14ac:dyDescent="0.3">
      <c r="A145" s="345" t="s">
        <v>537</v>
      </c>
      <c r="B145" s="345">
        <v>0.37131884287688299</v>
      </c>
      <c r="C145" s="345">
        <v>9.79787500189927E-3</v>
      </c>
      <c r="D145" s="345">
        <v>0.35211536074813499</v>
      </c>
      <c r="E145" s="345">
        <v>0.390522325005631</v>
      </c>
    </row>
    <row r="146" spans="1:5" x14ac:dyDescent="0.3">
      <c r="A146" s="345" t="s">
        <v>539</v>
      </c>
      <c r="B146" s="345">
        <v>7.4789447227380706E-2</v>
      </c>
      <c r="C146" s="345">
        <v>5.0394369620435997E-3</v>
      </c>
      <c r="D146" s="345">
        <v>6.49123322794153E-2</v>
      </c>
      <c r="E146" s="345">
        <v>8.46665621753461E-2</v>
      </c>
    </row>
    <row r="147" spans="1:5" x14ac:dyDescent="0.3">
      <c r="A147" s="345" t="s">
        <v>541</v>
      </c>
      <c r="B147" s="345">
        <v>0.108163591648843</v>
      </c>
      <c r="C147" s="345">
        <v>6.5294617650125701E-3</v>
      </c>
      <c r="D147" s="345">
        <v>9.5366081750987305E-2</v>
      </c>
      <c r="E147" s="345">
        <v>0.12096110154669901</v>
      </c>
    </row>
    <row r="148" spans="1:5" x14ac:dyDescent="0.3">
      <c r="A148" s="345" t="s">
        <v>543</v>
      </c>
      <c r="B148" s="345">
        <v>7.6142615456754506E-2</v>
      </c>
      <c r="C148" s="345">
        <v>5.7326380566238696E-3</v>
      </c>
      <c r="D148" s="345">
        <v>6.4906851329368007E-2</v>
      </c>
      <c r="E148" s="345">
        <v>8.7378379584140894E-2</v>
      </c>
    </row>
    <row r="149" spans="1:5" x14ac:dyDescent="0.3">
      <c r="A149" s="345" t="s">
        <v>545</v>
      </c>
      <c r="B149" s="345">
        <v>3.9042356852499998E-3</v>
      </c>
      <c r="C149" s="345">
        <v>1.18260332338009E-3</v>
      </c>
      <c r="D149" s="345">
        <v>1.58637576342764E-3</v>
      </c>
      <c r="E149" s="345">
        <v>6.2220956070723598E-3</v>
      </c>
    </row>
    <row r="150" spans="1:5" x14ac:dyDescent="0.3">
      <c r="A150" s="345" t="s">
        <v>504</v>
      </c>
      <c r="B150" s="345">
        <v>5.5335725534357998E-2</v>
      </c>
      <c r="C150" s="345">
        <v>4.8536423497841496E-3</v>
      </c>
      <c r="D150" s="345">
        <v>4.5822761334942702E-2</v>
      </c>
      <c r="E150" s="345">
        <v>6.4848689733773293E-2</v>
      </c>
    </row>
    <row r="151" spans="1:5" x14ac:dyDescent="0.3">
      <c r="A151" s="345" t="s">
        <v>506</v>
      </c>
      <c r="B151" s="345">
        <v>4.2986109062258197E-3</v>
      </c>
      <c r="C151" s="345">
        <v>1.31655523090981E-3</v>
      </c>
      <c r="D151" s="345">
        <v>1.7182100699847699E-3</v>
      </c>
      <c r="E151" s="345">
        <v>6.8790117424668701E-3</v>
      </c>
    </row>
    <row r="152" spans="1:5" x14ac:dyDescent="0.3">
      <c r="A152" s="345" t="s">
        <v>508</v>
      </c>
      <c r="B152" s="345">
        <v>1.87422050482797E-3</v>
      </c>
      <c r="C152" s="346">
        <v>7.82070201555992E-4</v>
      </c>
      <c r="D152" s="346">
        <v>3.41391076396251E-4</v>
      </c>
      <c r="E152" s="345">
        <v>3.4070499332597001E-3</v>
      </c>
    </row>
    <row r="153" spans="1:5" x14ac:dyDescent="0.3">
      <c r="A153" s="345" t="s">
        <v>510</v>
      </c>
      <c r="B153" s="345">
        <v>3.3744228213646303E-2</v>
      </c>
      <c r="C153" s="345">
        <v>3.7029830691285601E-3</v>
      </c>
      <c r="D153" s="345">
        <v>2.64865147627927E-2</v>
      </c>
      <c r="E153" s="345">
        <v>4.10019416644999E-2</v>
      </c>
    </row>
    <row r="154" spans="1:5" x14ac:dyDescent="0.3">
      <c r="A154" s="345" t="s">
        <v>929</v>
      </c>
      <c r="B154" s="345">
        <v>0.31856237019371902</v>
      </c>
      <c r="C154" s="345">
        <v>1.27535688463157E-2</v>
      </c>
      <c r="D154" s="345">
        <v>0.29356583458058799</v>
      </c>
      <c r="E154" s="345">
        <v>0.34355890580685</v>
      </c>
    </row>
    <row r="155" spans="1:5" x14ac:dyDescent="0.3">
      <c r="A155" s="345" t="s">
        <v>930</v>
      </c>
      <c r="B155" s="345">
        <v>0.32388642913918197</v>
      </c>
      <c r="C155" s="345">
        <v>1.3284336014515501E-2</v>
      </c>
      <c r="D155" s="345">
        <v>0.29784960899220297</v>
      </c>
      <c r="E155" s="345">
        <v>0.34992324928616098</v>
      </c>
    </row>
    <row r="156" spans="1:5" x14ac:dyDescent="0.3">
      <c r="A156" s="345" t="s">
        <v>414</v>
      </c>
      <c r="B156" s="345">
        <v>0.14697194361542101</v>
      </c>
      <c r="C156" s="345">
        <v>1.25159104060852E-2</v>
      </c>
      <c r="D156" s="345">
        <v>0.12244120998576299</v>
      </c>
      <c r="E156" s="345">
        <v>0.17150267724507801</v>
      </c>
    </row>
    <row r="157" spans="1:5" x14ac:dyDescent="0.3">
      <c r="A157" s="345" t="s">
        <v>415</v>
      </c>
      <c r="B157" s="345">
        <v>0.22478802325421901</v>
      </c>
      <c r="C157" s="345">
        <v>1.42576251350845E-2</v>
      </c>
      <c r="D157" s="345">
        <v>0.19684359148438099</v>
      </c>
      <c r="E157" s="345">
        <v>0.252732455024058</v>
      </c>
    </row>
    <row r="158" spans="1:5" x14ac:dyDescent="0.3">
      <c r="A158" s="345" t="s">
        <v>416</v>
      </c>
      <c r="B158" s="345">
        <v>0.25918120082555102</v>
      </c>
      <c r="C158" s="345">
        <v>1.48605287349173E-2</v>
      </c>
      <c r="D158" s="345">
        <v>0.23005509971388999</v>
      </c>
      <c r="E158" s="345">
        <v>0.28830730193721199</v>
      </c>
    </row>
    <row r="159" spans="1:5" x14ac:dyDescent="0.3">
      <c r="A159" s="345" t="s">
        <v>417</v>
      </c>
      <c r="B159" s="345">
        <v>0.197142088567478</v>
      </c>
      <c r="C159" s="345">
        <v>1.32413663304108E-2</v>
      </c>
      <c r="D159" s="345">
        <v>0.17118948745377199</v>
      </c>
      <c r="E159" s="345">
        <v>0.22309468968118501</v>
      </c>
    </row>
    <row r="160" spans="1:5" x14ac:dyDescent="0.3">
      <c r="A160" s="345" t="s">
        <v>418</v>
      </c>
      <c r="B160" s="345">
        <v>0.123599582816337</v>
      </c>
      <c r="C160" s="345">
        <v>1.0988119699271E-2</v>
      </c>
      <c r="D160" s="345">
        <v>0.102063263947951</v>
      </c>
      <c r="E160" s="345">
        <v>0.14513590168472301</v>
      </c>
    </row>
    <row r="161" spans="1:5" x14ac:dyDescent="0.3">
      <c r="A161" s="345" t="s">
        <v>419</v>
      </c>
      <c r="B161" s="345">
        <v>4.8317160920991101E-2</v>
      </c>
      <c r="C161" s="345">
        <v>7.2210011813043304E-3</v>
      </c>
      <c r="D161" s="345">
        <v>3.4164258673313401E-2</v>
      </c>
      <c r="E161" s="345">
        <v>6.2470063168668703E-2</v>
      </c>
    </row>
    <row r="162" spans="1:5" x14ac:dyDescent="0.3">
      <c r="A162" s="345" t="s">
        <v>584</v>
      </c>
      <c r="B162" s="345">
        <v>0.66254502821480199</v>
      </c>
      <c r="C162" s="345">
        <v>9.41130178750464E-3</v>
      </c>
      <c r="D162" s="345">
        <v>0.64409921566365602</v>
      </c>
      <c r="E162" s="345">
        <v>0.68099084076594896</v>
      </c>
    </row>
    <row r="163" spans="1:5" x14ac:dyDescent="0.3">
      <c r="A163" s="345" t="s">
        <v>101</v>
      </c>
      <c r="B163" s="345">
        <v>0.674387708048931</v>
      </c>
      <c r="C163" s="345">
        <v>9.6122979371127005E-3</v>
      </c>
      <c r="D163" s="345">
        <v>0.65554795028352197</v>
      </c>
      <c r="E163" s="345">
        <v>0.69322746581434103</v>
      </c>
    </row>
    <row r="164" spans="1:5" x14ac:dyDescent="0.3">
      <c r="A164" s="345" t="s">
        <v>102</v>
      </c>
      <c r="B164" s="345">
        <v>0.25151695633901899</v>
      </c>
      <c r="C164" s="345">
        <v>8.9125712555122201E-3</v>
      </c>
      <c r="D164" s="345">
        <v>0.23404863766856801</v>
      </c>
      <c r="E164" s="345">
        <v>0.26898527500947</v>
      </c>
    </row>
    <row r="165" spans="1:5" x14ac:dyDescent="0.3">
      <c r="A165" s="345" t="s">
        <v>103</v>
      </c>
      <c r="B165" s="345">
        <v>5.73630970339081E-2</v>
      </c>
      <c r="C165" s="345">
        <v>4.7235933971775702E-3</v>
      </c>
      <c r="D165" s="345">
        <v>4.8105024097828797E-2</v>
      </c>
      <c r="E165" s="345">
        <v>6.6621169969987307E-2</v>
      </c>
    </row>
    <row r="166" spans="1:5" x14ac:dyDescent="0.3">
      <c r="A166" s="345" t="s">
        <v>104</v>
      </c>
      <c r="B166" s="345">
        <v>1.29351464519268E-2</v>
      </c>
      <c r="C166" s="345">
        <v>2.2274697208251198E-3</v>
      </c>
      <c r="D166" s="345">
        <v>8.5693860224560995E-3</v>
      </c>
      <c r="E166" s="345">
        <v>1.7300906881397501E-2</v>
      </c>
    </row>
    <row r="167" spans="1:5" x14ac:dyDescent="0.3">
      <c r="A167" s="345" t="s">
        <v>105</v>
      </c>
      <c r="B167" s="345">
        <v>1.9880076517780798E-3</v>
      </c>
      <c r="C167" s="346">
        <v>8.3414620907866597E-4</v>
      </c>
      <c r="D167" s="346">
        <v>3.5311112414328401E-4</v>
      </c>
      <c r="E167" s="345">
        <v>3.6229041794128901E-3</v>
      </c>
    </row>
    <row r="168" spans="1:5" x14ac:dyDescent="0.3">
      <c r="A168" s="345" t="s">
        <v>106</v>
      </c>
      <c r="B168" s="345">
        <v>1.80908447443586E-3</v>
      </c>
      <c r="C168" s="346">
        <v>7.1780509040585605E-4</v>
      </c>
      <c r="D168" s="346">
        <v>4.0221234932086899E-4</v>
      </c>
      <c r="E168" s="345">
        <v>3.2159565995508498E-3</v>
      </c>
    </row>
    <row r="169" spans="1:5" x14ac:dyDescent="0.3">
      <c r="A169" s="345" t="s">
        <v>585</v>
      </c>
      <c r="B169" s="345">
        <v>6.9795011626840098E-2</v>
      </c>
      <c r="C169" s="345">
        <v>5.5960720137406602E-3</v>
      </c>
      <c r="D169" s="345">
        <v>5.8826912025015797E-2</v>
      </c>
      <c r="E169" s="345">
        <v>8.0763111228664294E-2</v>
      </c>
    </row>
    <row r="170" spans="1:5" x14ac:dyDescent="0.3">
      <c r="A170" s="345" t="s">
        <v>108</v>
      </c>
      <c r="B170" s="345">
        <v>0.64170638316494899</v>
      </c>
      <c r="C170" s="345">
        <v>1.08838225914901E-2</v>
      </c>
      <c r="D170" s="345">
        <v>0.62037448287150498</v>
      </c>
      <c r="E170" s="345">
        <v>0.663038283458393</v>
      </c>
    </row>
    <row r="171" spans="1:5" x14ac:dyDescent="0.3">
      <c r="A171" s="345" t="s">
        <v>109</v>
      </c>
      <c r="B171" s="345">
        <v>0.248823968066053</v>
      </c>
      <c r="C171" s="345">
        <v>9.8126929925268797E-3</v>
      </c>
      <c r="D171" s="345">
        <v>0.22959144320935199</v>
      </c>
      <c r="E171" s="345">
        <v>0.26805649292275402</v>
      </c>
    </row>
    <row r="172" spans="1:5" x14ac:dyDescent="0.3">
      <c r="A172" s="345" t="s">
        <v>110</v>
      </c>
      <c r="B172" s="345">
        <v>7.0500442465341095E-2</v>
      </c>
      <c r="C172" s="345">
        <v>5.6037385989210304E-3</v>
      </c>
      <c r="D172" s="345">
        <v>5.9517316632678903E-2</v>
      </c>
      <c r="E172" s="345">
        <v>8.1483568298003198E-2</v>
      </c>
    </row>
    <row r="173" spans="1:5" x14ac:dyDescent="0.3">
      <c r="A173" s="345" t="s">
        <v>111</v>
      </c>
      <c r="B173" s="345">
        <v>2.36843839939237E-2</v>
      </c>
      <c r="C173" s="345">
        <v>3.3502855252583101E-3</v>
      </c>
      <c r="D173" s="345">
        <v>1.71179450264916E-2</v>
      </c>
      <c r="E173" s="345">
        <v>3.0250822961355901E-2</v>
      </c>
    </row>
    <row r="174" spans="1:5" x14ac:dyDescent="0.3">
      <c r="A174" s="345" t="s">
        <v>112</v>
      </c>
      <c r="B174" s="345">
        <v>8.3813407849377807E-3</v>
      </c>
      <c r="C174" s="345">
        <v>2.0014958202843099E-3</v>
      </c>
      <c r="D174" s="345">
        <v>4.4584810619730702E-3</v>
      </c>
      <c r="E174" s="345">
        <v>1.2304200507902501E-2</v>
      </c>
    </row>
    <row r="175" spans="1:5" x14ac:dyDescent="0.3">
      <c r="A175" s="345" t="s">
        <v>113</v>
      </c>
      <c r="B175" s="345">
        <v>6.9034815247949396E-3</v>
      </c>
      <c r="C175" s="345">
        <v>1.90057940740938E-3</v>
      </c>
      <c r="D175" s="345">
        <v>3.1784143365140801E-3</v>
      </c>
      <c r="E175" s="345">
        <v>1.06285487130758E-2</v>
      </c>
    </row>
    <row r="176" spans="1:5" x14ac:dyDescent="0.3">
      <c r="A176" s="345" t="s">
        <v>586</v>
      </c>
      <c r="B176" s="345">
        <v>0.25049015131499502</v>
      </c>
      <c r="C176" s="345">
        <v>8.8587135943085892E-3</v>
      </c>
      <c r="D176" s="345">
        <v>0.233127391720795</v>
      </c>
      <c r="E176" s="345">
        <v>0.267852910909195</v>
      </c>
    </row>
    <row r="177" spans="1:5" x14ac:dyDescent="0.3">
      <c r="A177" s="345" t="s">
        <v>115</v>
      </c>
      <c r="B177" s="345">
        <v>0.64532708711514197</v>
      </c>
      <c r="C177" s="345">
        <v>1.03471101019814E-2</v>
      </c>
      <c r="D177" s="345">
        <v>0.625047123971188</v>
      </c>
      <c r="E177" s="345">
        <v>0.66560705025909594</v>
      </c>
    </row>
    <row r="178" spans="1:5" x14ac:dyDescent="0.3">
      <c r="A178" s="345" t="s">
        <v>116</v>
      </c>
      <c r="B178" s="345">
        <v>0.27017241562153399</v>
      </c>
      <c r="C178" s="345">
        <v>9.6162865534309607E-3</v>
      </c>
      <c r="D178" s="345">
        <v>0.25132484031179297</v>
      </c>
      <c r="E178" s="345">
        <v>0.28901999093127601</v>
      </c>
    </row>
    <row r="179" spans="1:5" x14ac:dyDescent="0.3">
      <c r="A179" s="345" t="s">
        <v>117</v>
      </c>
      <c r="B179" s="345">
        <v>6.18852649657178E-2</v>
      </c>
      <c r="C179" s="345">
        <v>5.1435916168048202E-3</v>
      </c>
      <c r="D179" s="345">
        <v>5.1804010645598197E-2</v>
      </c>
      <c r="E179" s="345">
        <v>7.1966519285837402E-2</v>
      </c>
    </row>
    <row r="180" spans="1:5" x14ac:dyDescent="0.3">
      <c r="A180" s="345" t="s">
        <v>118</v>
      </c>
      <c r="B180" s="345">
        <v>1.5693829169832699E-2</v>
      </c>
      <c r="C180" s="345">
        <v>2.9365855498762099E-3</v>
      </c>
      <c r="D180" s="345">
        <v>9.9382272545546699E-3</v>
      </c>
      <c r="E180" s="345">
        <v>2.1449431085110899E-2</v>
      </c>
    </row>
    <row r="181" spans="1:5" x14ac:dyDescent="0.3">
      <c r="A181" s="345" t="s">
        <v>119</v>
      </c>
      <c r="B181" s="345">
        <v>3.9478961078543698E-3</v>
      </c>
      <c r="C181" s="345">
        <v>1.39418388995691E-3</v>
      </c>
      <c r="D181" s="345">
        <v>1.21534589571288E-3</v>
      </c>
      <c r="E181" s="345">
        <v>6.6804463199958697E-3</v>
      </c>
    </row>
    <row r="182" spans="1:5" x14ac:dyDescent="0.3">
      <c r="A182" s="345" t="s">
        <v>120</v>
      </c>
      <c r="B182" s="345">
        <v>2.97350701991773E-3</v>
      </c>
      <c r="C182" s="345">
        <v>1.09953087321846E-3</v>
      </c>
      <c r="D182" s="346">
        <v>8.1846610851965703E-4</v>
      </c>
      <c r="E182" s="345">
        <v>5.1285479313158099E-3</v>
      </c>
    </row>
    <row r="183" spans="1:5" x14ac:dyDescent="0.3">
      <c r="A183" s="345" t="s">
        <v>587</v>
      </c>
      <c r="B183" s="345">
        <v>0.13892802282007299</v>
      </c>
      <c r="C183" s="345">
        <v>7.0808955549348596E-3</v>
      </c>
      <c r="D183" s="345">
        <v>0.12504972255411101</v>
      </c>
      <c r="E183" s="345">
        <v>0.15280632308603501</v>
      </c>
    </row>
    <row r="184" spans="1:5" x14ac:dyDescent="0.3">
      <c r="A184" s="345" t="s">
        <v>122</v>
      </c>
      <c r="B184" s="345">
        <v>0.244681537305382</v>
      </c>
      <c r="C184" s="345">
        <v>9.7713926122986201E-3</v>
      </c>
      <c r="D184" s="345">
        <v>0.22552995970647599</v>
      </c>
      <c r="E184" s="345">
        <v>0.26383311490428801</v>
      </c>
    </row>
    <row r="185" spans="1:5" x14ac:dyDescent="0.3">
      <c r="A185" s="345" t="s">
        <v>123</v>
      </c>
      <c r="B185" s="345">
        <v>0.249932441854433</v>
      </c>
      <c r="C185" s="345">
        <v>9.5285585948481598E-3</v>
      </c>
      <c r="D185" s="345">
        <v>0.231256810183951</v>
      </c>
      <c r="E185" s="345">
        <v>0.268608073524915</v>
      </c>
    </row>
    <row r="186" spans="1:5" x14ac:dyDescent="0.3">
      <c r="A186" s="345" t="s">
        <v>124</v>
      </c>
      <c r="B186" s="345">
        <v>0.183696374559292</v>
      </c>
      <c r="C186" s="345">
        <v>8.5115722955541907E-3</v>
      </c>
      <c r="D186" s="345">
        <v>0.167013999408197</v>
      </c>
      <c r="E186" s="345">
        <v>0.20037874971038699</v>
      </c>
    </row>
    <row r="187" spans="1:5" x14ac:dyDescent="0.3">
      <c r="A187" s="345" t="s">
        <v>125</v>
      </c>
      <c r="B187" s="345">
        <v>0.10788426261515199</v>
      </c>
      <c r="C187" s="345">
        <v>6.85047652412938E-3</v>
      </c>
      <c r="D187" s="345">
        <v>9.4457575350921502E-2</v>
      </c>
      <c r="E187" s="345">
        <v>0.121310949879383</v>
      </c>
    </row>
    <row r="188" spans="1:5" x14ac:dyDescent="0.3">
      <c r="A188" s="345" t="s">
        <v>126</v>
      </c>
      <c r="B188" s="345">
        <v>7.13339926192363E-2</v>
      </c>
      <c r="C188" s="345">
        <v>5.6551975894190299E-3</v>
      </c>
      <c r="D188" s="345">
        <v>6.0250009018517202E-2</v>
      </c>
      <c r="E188" s="345">
        <v>8.2417976219955294E-2</v>
      </c>
    </row>
    <row r="189" spans="1:5" x14ac:dyDescent="0.3">
      <c r="A189" s="345" t="s">
        <v>127</v>
      </c>
      <c r="B189" s="345">
        <v>0.142471391046502</v>
      </c>
      <c r="C189" s="345">
        <v>7.5683566828477203E-3</v>
      </c>
      <c r="D189" s="345">
        <v>0.12763768452596799</v>
      </c>
      <c r="E189" s="345">
        <v>0.15730509756703701</v>
      </c>
    </row>
    <row r="190" spans="1:5" x14ac:dyDescent="0.3">
      <c r="A190" s="345" t="s">
        <v>588</v>
      </c>
      <c r="B190" s="345">
        <v>0.21137474328502501</v>
      </c>
      <c r="C190" s="345">
        <v>8.6042142346783399E-3</v>
      </c>
      <c r="D190" s="345">
        <v>0.19451079326978801</v>
      </c>
      <c r="E190" s="345">
        <v>0.228238693300261</v>
      </c>
    </row>
    <row r="191" spans="1:5" x14ac:dyDescent="0.3">
      <c r="A191" s="345" t="s">
        <v>314</v>
      </c>
      <c r="B191" s="345">
        <v>0.58875881979216604</v>
      </c>
      <c r="C191" s="345">
        <v>3.4884103130940501E-2</v>
      </c>
      <c r="D191" s="345">
        <v>0.52038723402254194</v>
      </c>
      <c r="E191" s="345">
        <v>0.65713040556179103</v>
      </c>
    </row>
    <row r="192" spans="1:5" x14ac:dyDescent="0.3">
      <c r="A192" s="345" t="s">
        <v>316</v>
      </c>
      <c r="B192" s="345">
        <v>0.24166078038022301</v>
      </c>
      <c r="C192" s="345">
        <v>3.052272427789E-2</v>
      </c>
      <c r="D192" s="345">
        <v>0.181837340085512</v>
      </c>
      <c r="E192" s="345">
        <v>0.30148422067493402</v>
      </c>
    </row>
    <row r="193" spans="1:5" x14ac:dyDescent="0.3">
      <c r="A193" s="345" t="s">
        <v>318</v>
      </c>
      <c r="B193" s="345">
        <v>0.144742334810922</v>
      </c>
      <c r="C193" s="345">
        <v>2.5351750481804301E-2</v>
      </c>
      <c r="D193" s="345">
        <v>9.5053816921539802E-2</v>
      </c>
      <c r="E193" s="345">
        <v>0.194430852700304</v>
      </c>
    </row>
    <row r="194" spans="1:5" x14ac:dyDescent="0.3">
      <c r="A194" s="345" t="s">
        <v>320</v>
      </c>
      <c r="B194" s="345">
        <v>2.4838065016687099E-2</v>
      </c>
      <c r="C194" s="345">
        <v>9.7727703171478497E-3</v>
      </c>
      <c r="D194" s="345">
        <v>5.6837871658953097E-3</v>
      </c>
      <c r="E194" s="345">
        <v>4.3992342867479002E-2</v>
      </c>
    </row>
    <row r="195" spans="1:5" x14ac:dyDescent="0.3">
      <c r="A195" s="345" t="s">
        <v>589</v>
      </c>
      <c r="B195" s="345">
        <v>0.91945462832133795</v>
      </c>
      <c r="C195" s="345">
        <v>5.4606495158815603E-3</v>
      </c>
      <c r="D195" s="345">
        <v>0.90875195193801395</v>
      </c>
      <c r="E195" s="345">
        <v>0.93015730470466196</v>
      </c>
    </row>
    <row r="196" spans="1:5" x14ac:dyDescent="0.3">
      <c r="A196" s="345" t="s">
        <v>323</v>
      </c>
      <c r="B196" s="345">
        <v>9.1044493985952907E-2</v>
      </c>
      <c r="C196" s="345">
        <v>1.88379535996533E-2</v>
      </c>
      <c r="D196" s="345">
        <v>5.4122783388195699E-2</v>
      </c>
      <c r="E196" s="345">
        <v>0.12796620458371</v>
      </c>
    </row>
    <row r="197" spans="1:5" x14ac:dyDescent="0.3">
      <c r="A197" s="345" t="s">
        <v>325</v>
      </c>
      <c r="B197" s="345">
        <v>6.3213769377663903E-2</v>
      </c>
      <c r="C197" s="345">
        <v>1.6852991219634201E-2</v>
      </c>
      <c r="D197" s="345">
        <v>3.0182513555411E-2</v>
      </c>
      <c r="E197" s="345">
        <v>9.6245025199916803E-2</v>
      </c>
    </row>
    <row r="198" spans="1:5" x14ac:dyDescent="0.3">
      <c r="A198" s="345" t="s">
        <v>327</v>
      </c>
      <c r="B198" s="345">
        <v>0.54236642621113995</v>
      </c>
      <c r="C198" s="345">
        <v>3.4894155649901303E-2</v>
      </c>
      <c r="D198" s="345">
        <v>0.473975137866399</v>
      </c>
      <c r="E198" s="345">
        <v>0.61075771455588201</v>
      </c>
    </row>
    <row r="199" spans="1:5" x14ac:dyDescent="0.3">
      <c r="A199" s="345" t="s">
        <v>329</v>
      </c>
      <c r="B199" s="345">
        <v>5.13972581072673E-2</v>
      </c>
      <c r="C199" s="345">
        <v>1.3912221140340899E-2</v>
      </c>
      <c r="D199" s="345">
        <v>2.4129805727242201E-2</v>
      </c>
      <c r="E199" s="345">
        <v>7.86647104872924E-2</v>
      </c>
    </row>
    <row r="200" spans="1:5" x14ac:dyDescent="0.3">
      <c r="A200" s="345" t="s">
        <v>331</v>
      </c>
      <c r="B200" s="345">
        <v>0.25197805231797499</v>
      </c>
      <c r="C200" s="345">
        <v>2.96088375048312E-2</v>
      </c>
      <c r="D200" s="345">
        <v>0.19394579718440699</v>
      </c>
      <c r="E200" s="345">
        <v>0.31001030745154301</v>
      </c>
    </row>
    <row r="201" spans="1:5" x14ac:dyDescent="0.3">
      <c r="A201" s="345" t="s">
        <v>590</v>
      </c>
      <c r="B201" s="345">
        <v>0.91945462832133795</v>
      </c>
      <c r="C201" s="345">
        <v>5.4606495158815603E-3</v>
      </c>
      <c r="D201" s="345">
        <v>0.90875195193801395</v>
      </c>
      <c r="E201" s="345">
        <v>0.93015730470466196</v>
      </c>
    </row>
    <row r="202" spans="1:5" x14ac:dyDescent="0.3">
      <c r="A202" s="345" t="s">
        <v>347</v>
      </c>
      <c r="B202" s="346">
        <v>4.6335675529153098E-4</v>
      </c>
      <c r="C202" s="346">
        <v>4.6435072951322499E-4</v>
      </c>
      <c r="D202" s="346">
        <v>-4.4675395074928901E-4</v>
      </c>
      <c r="E202" s="345">
        <v>1.3734674613323501E-3</v>
      </c>
    </row>
    <row r="203" spans="1:5" x14ac:dyDescent="0.3">
      <c r="A203" s="345" t="s">
        <v>1210</v>
      </c>
      <c r="B203" s="346">
        <v>7.0858729573025398E-4</v>
      </c>
      <c r="C203" s="346">
        <v>7.0993387296962502E-4</v>
      </c>
      <c r="D203" s="346">
        <v>-6.8285752669524605E-4</v>
      </c>
      <c r="E203" s="345">
        <v>2.1000321181557499E-3</v>
      </c>
    </row>
    <row r="204" spans="1:5" x14ac:dyDescent="0.3">
      <c r="A204" s="345" t="s">
        <v>350</v>
      </c>
      <c r="B204" s="345">
        <v>0.68715226748971503</v>
      </c>
      <c r="C204" s="345">
        <v>3.2794077623462002E-2</v>
      </c>
      <c r="D204" s="345">
        <v>0.62287705644151903</v>
      </c>
      <c r="E204" s="345">
        <v>0.75142747853791203</v>
      </c>
    </row>
    <row r="205" spans="1:5" x14ac:dyDescent="0.3">
      <c r="A205" s="345" t="s">
        <v>352</v>
      </c>
      <c r="B205" s="345">
        <v>1.6409971095175498E-2</v>
      </c>
      <c r="C205" s="345">
        <v>1.0918924437341901E-2</v>
      </c>
      <c r="D205" s="345">
        <v>-4.9907275519290003E-3</v>
      </c>
      <c r="E205" s="345">
        <v>3.7810669742280097E-2</v>
      </c>
    </row>
    <row r="206" spans="1:5" x14ac:dyDescent="0.3">
      <c r="A206" s="345" t="s">
        <v>354</v>
      </c>
      <c r="B206" s="345">
        <v>8.6107154342548696E-3</v>
      </c>
      <c r="C206" s="345">
        <v>6.1044582282111202E-3</v>
      </c>
      <c r="D206" s="345">
        <v>-3.3538028381681099E-3</v>
      </c>
      <c r="E206" s="345">
        <v>2.0575233706677801E-2</v>
      </c>
    </row>
    <row r="207" spans="1:5" x14ac:dyDescent="0.3">
      <c r="A207" s="345" t="s">
        <v>356</v>
      </c>
      <c r="B207" s="345">
        <v>0.19967909878773499</v>
      </c>
      <c r="C207" s="345">
        <v>2.80153437102372E-2</v>
      </c>
      <c r="D207" s="345">
        <v>0.14477003410115899</v>
      </c>
      <c r="E207" s="345">
        <v>0.25458816347431101</v>
      </c>
    </row>
    <row r="208" spans="1:5" x14ac:dyDescent="0.3">
      <c r="A208" s="345" t="s">
        <v>359</v>
      </c>
      <c r="B208" s="345">
        <v>1.8662265422429498E-2</v>
      </c>
      <c r="C208" s="345">
        <v>9.6313880788091201E-3</v>
      </c>
      <c r="D208" s="346">
        <v>-2.1490833316472401E-4</v>
      </c>
      <c r="E208" s="345">
        <v>3.7539439178023798E-2</v>
      </c>
    </row>
    <row r="209" spans="1:5" x14ac:dyDescent="0.3">
      <c r="A209" s="345" t="s">
        <v>360</v>
      </c>
      <c r="B209" s="345">
        <v>6.8313737719666798E-2</v>
      </c>
      <c r="C209" s="345">
        <v>1.7730396320496E-2</v>
      </c>
      <c r="D209" s="345">
        <v>3.3562799499873001E-2</v>
      </c>
      <c r="E209" s="345">
        <v>0.10306467593946</v>
      </c>
    </row>
    <row r="210" spans="1:5" x14ac:dyDescent="0.3">
      <c r="A210" s="345" t="s">
        <v>591</v>
      </c>
      <c r="B210" s="345">
        <v>0.90634179599832898</v>
      </c>
      <c r="C210" s="345">
        <v>6.2566115416877897E-3</v>
      </c>
      <c r="D210" s="345">
        <v>0.89407906271136295</v>
      </c>
      <c r="E210" s="345">
        <v>0.91860452928529401</v>
      </c>
    </row>
    <row r="211" spans="1:5" x14ac:dyDescent="0.3">
      <c r="A211" s="345" t="s">
        <v>422</v>
      </c>
      <c r="B211" s="345">
        <v>0.27725536244885202</v>
      </c>
      <c r="C211" s="345">
        <v>3.8371148136094199E-2</v>
      </c>
      <c r="D211" s="345">
        <v>0.202049294056656</v>
      </c>
      <c r="E211" s="345">
        <v>0.35246143084104797</v>
      </c>
    </row>
    <row r="212" spans="1:5" x14ac:dyDescent="0.3">
      <c r="A212" s="345" t="s">
        <v>424</v>
      </c>
      <c r="B212" s="345">
        <v>3.47209266913708E-2</v>
      </c>
      <c r="C212" s="345">
        <v>1.6046541094180099E-2</v>
      </c>
      <c r="D212" s="345">
        <v>3.2702840703357698E-3</v>
      </c>
      <c r="E212" s="345">
        <v>6.6171569312405906E-2</v>
      </c>
    </row>
    <row r="213" spans="1:5" x14ac:dyDescent="0.3">
      <c r="A213" s="345" t="s">
        <v>426</v>
      </c>
      <c r="B213" s="345">
        <v>0.33848540590293502</v>
      </c>
      <c r="C213" s="345">
        <v>3.9551614280797301E-2</v>
      </c>
      <c r="D213" s="345">
        <v>0.26096566638215202</v>
      </c>
      <c r="E213" s="345">
        <v>0.41600514542371803</v>
      </c>
    </row>
    <row r="214" spans="1:5" x14ac:dyDescent="0.3">
      <c r="A214" s="345" t="s">
        <v>428</v>
      </c>
      <c r="B214" s="345">
        <v>0.115278612319115</v>
      </c>
      <c r="C214" s="345">
        <v>2.66765643753837E-2</v>
      </c>
      <c r="D214" s="345">
        <v>6.2993506912099206E-2</v>
      </c>
      <c r="E214" s="345">
        <v>0.16756371772613099</v>
      </c>
    </row>
    <row r="215" spans="1:5" x14ac:dyDescent="0.3">
      <c r="A215" s="345" t="s">
        <v>430</v>
      </c>
      <c r="B215" s="345">
        <v>3.8935095049536003E-2</v>
      </c>
      <c r="C215" s="345">
        <v>1.78585716868657E-2</v>
      </c>
      <c r="D215" s="345">
        <v>3.9329377279524302E-3</v>
      </c>
      <c r="E215" s="345">
        <v>7.3937252371119699E-2</v>
      </c>
    </row>
    <row r="216" spans="1:5" x14ac:dyDescent="0.3">
      <c r="A216" s="345" t="s">
        <v>432</v>
      </c>
      <c r="B216" s="345">
        <v>0.10564440409147</v>
      </c>
      <c r="C216" s="345">
        <v>2.7024268644213499E-2</v>
      </c>
      <c r="D216" s="345">
        <v>5.2677810840276902E-2</v>
      </c>
      <c r="E216" s="345">
        <v>0.15861099734266401</v>
      </c>
    </row>
    <row r="217" spans="1:5" x14ac:dyDescent="0.3">
      <c r="A217" s="345" t="s">
        <v>433</v>
      </c>
      <c r="B217" s="345">
        <v>8.9680193496719005E-2</v>
      </c>
      <c r="C217" s="345">
        <v>2.2387593271959799E-2</v>
      </c>
      <c r="D217" s="345">
        <v>4.5801316983146399E-2</v>
      </c>
      <c r="E217" s="345">
        <v>0.13355907001029099</v>
      </c>
    </row>
    <row r="218" spans="1:5" x14ac:dyDescent="0.3">
      <c r="A218" s="345" t="s">
        <v>592</v>
      </c>
      <c r="B218" s="345">
        <v>0.931443820838321</v>
      </c>
      <c r="C218" s="345">
        <v>5.5569196506256796E-3</v>
      </c>
      <c r="D218" s="345">
        <v>0.92055245845811196</v>
      </c>
      <c r="E218" s="345">
        <v>0.94233518321853005</v>
      </c>
    </row>
    <row r="219" spans="1:5" x14ac:dyDescent="0.3">
      <c r="A219" s="345" t="s">
        <v>435</v>
      </c>
      <c r="B219" s="345">
        <v>4.7420751160998399E-2</v>
      </c>
      <c r="C219" s="345">
        <v>4.4680535915919998E-3</v>
      </c>
      <c r="D219" s="345">
        <v>3.86635270404833E-2</v>
      </c>
      <c r="E219" s="345">
        <v>5.6177975281513602E-2</v>
      </c>
    </row>
    <row r="220" spans="1:5" x14ac:dyDescent="0.3">
      <c r="A220" s="345" t="s">
        <v>438</v>
      </c>
      <c r="B220" s="345">
        <v>8.3769211003420205E-2</v>
      </c>
      <c r="C220" s="345">
        <v>5.3415549561379996E-3</v>
      </c>
      <c r="D220" s="345">
        <v>7.3299955667948294E-2</v>
      </c>
      <c r="E220" s="345">
        <v>9.4238466338892102E-2</v>
      </c>
    </row>
    <row r="221" spans="1:5" x14ac:dyDescent="0.3">
      <c r="A221" s="345" t="s">
        <v>441</v>
      </c>
      <c r="B221" s="345">
        <v>0.17715041985342</v>
      </c>
      <c r="C221" s="345">
        <v>7.6093504544887097E-3</v>
      </c>
      <c r="D221" s="345">
        <v>0.16223636701687799</v>
      </c>
      <c r="E221" s="345">
        <v>0.19206447268996099</v>
      </c>
    </row>
    <row r="222" spans="1:5" x14ac:dyDescent="0.3">
      <c r="A222" s="345" t="s">
        <v>444</v>
      </c>
      <c r="B222" s="345">
        <v>0.26307001528612101</v>
      </c>
      <c r="C222" s="345">
        <v>9.1165496437498397E-3</v>
      </c>
      <c r="D222" s="345">
        <v>0.2452019063211</v>
      </c>
      <c r="E222" s="345">
        <v>0.28093812425114201</v>
      </c>
    </row>
    <row r="223" spans="1:5" x14ac:dyDescent="0.3">
      <c r="A223" s="345" t="s">
        <v>448</v>
      </c>
      <c r="B223" s="345">
        <v>7.2559903033633504E-3</v>
      </c>
      <c r="C223" s="345">
        <v>1.9248310125863899E-3</v>
      </c>
      <c r="D223" s="345">
        <v>3.4833908423682501E-3</v>
      </c>
      <c r="E223" s="345">
        <v>1.10285897643584E-2</v>
      </c>
    </row>
    <row r="224" spans="1:5" x14ac:dyDescent="0.3">
      <c r="A224" s="345" t="s">
        <v>451</v>
      </c>
      <c r="B224" s="345">
        <v>0.12832855254883099</v>
      </c>
      <c r="C224" s="345">
        <v>6.6092566106246498E-3</v>
      </c>
      <c r="D224" s="345">
        <v>0.115374647627423</v>
      </c>
      <c r="E224" s="345">
        <v>0.14128245747023799</v>
      </c>
    </row>
    <row r="225" spans="1:5" x14ac:dyDescent="0.3">
      <c r="A225" s="345" t="s">
        <v>454</v>
      </c>
      <c r="B225" s="345">
        <v>0.24606301153947599</v>
      </c>
      <c r="C225" s="345">
        <v>8.3573609456059003E-3</v>
      </c>
      <c r="D225" s="345">
        <v>0.229682885080286</v>
      </c>
      <c r="E225" s="345">
        <v>0.26244313799866498</v>
      </c>
    </row>
    <row r="226" spans="1:5" x14ac:dyDescent="0.3">
      <c r="A226" s="345" t="s">
        <v>457</v>
      </c>
      <c r="B226" s="345">
        <v>1.3761405600505001E-2</v>
      </c>
      <c r="C226" s="345">
        <v>2.4703359434460701E-3</v>
      </c>
      <c r="D226" s="345">
        <v>8.91963612163592E-3</v>
      </c>
      <c r="E226" s="345">
        <v>1.8603175079374E-2</v>
      </c>
    </row>
    <row r="227" spans="1:5" x14ac:dyDescent="0.3">
      <c r="A227" s="345" t="s">
        <v>461</v>
      </c>
      <c r="B227" s="345">
        <v>1.02884067829023E-2</v>
      </c>
      <c r="C227" s="345">
        <v>2.1905322069860999E-3</v>
      </c>
      <c r="D227" s="345">
        <v>5.9950425502345297E-3</v>
      </c>
      <c r="E227" s="345">
        <v>1.4581771015570099E-2</v>
      </c>
    </row>
    <row r="228" spans="1:5" x14ac:dyDescent="0.3">
      <c r="A228" s="345" t="s">
        <v>465</v>
      </c>
      <c r="B228" s="345">
        <v>1.02858184496701E-2</v>
      </c>
      <c r="C228" s="345">
        <v>1.8563655416636801E-3</v>
      </c>
      <c r="D228" s="345">
        <v>6.6474088458681798E-3</v>
      </c>
      <c r="E228" s="345">
        <v>1.3924228053472199E-2</v>
      </c>
    </row>
    <row r="229" spans="1:5" x14ac:dyDescent="0.3">
      <c r="A229" s="345" t="s">
        <v>469</v>
      </c>
      <c r="B229" s="345">
        <v>1.26064174712908E-2</v>
      </c>
      <c r="C229" s="345">
        <v>2.5216705578696699E-3</v>
      </c>
      <c r="D229" s="345">
        <v>7.6640339969912203E-3</v>
      </c>
      <c r="E229" s="345">
        <v>1.7548800945590401E-2</v>
      </c>
    </row>
    <row r="230" spans="1:5" x14ac:dyDescent="0.3">
      <c r="A230" s="345" t="s">
        <v>593</v>
      </c>
      <c r="B230" s="346">
        <v>5.8018566660427101E-4</v>
      </c>
      <c r="C230" s="346">
        <v>5.14009649189373E-4</v>
      </c>
      <c r="D230" s="346">
        <v>-4.2725473351296799E-4</v>
      </c>
      <c r="E230" s="345">
        <v>1.58762606672151E-3</v>
      </c>
    </row>
    <row r="231" spans="1:5" x14ac:dyDescent="0.3">
      <c r="A231" s="345" t="s">
        <v>436</v>
      </c>
      <c r="B231" s="345">
        <v>0.192877176020948</v>
      </c>
      <c r="C231" s="345">
        <v>8.1535960493886901E-3</v>
      </c>
      <c r="D231" s="345">
        <v>0.176896421419658</v>
      </c>
      <c r="E231" s="345">
        <v>0.20885793062223801</v>
      </c>
    </row>
    <row r="232" spans="1:5" x14ac:dyDescent="0.3">
      <c r="A232" s="345" t="s">
        <v>439</v>
      </c>
      <c r="B232" s="345">
        <v>2.4217621826574699E-2</v>
      </c>
      <c r="C232" s="345">
        <v>3.14576938246308E-3</v>
      </c>
      <c r="D232" s="345">
        <v>1.80520271332783E-2</v>
      </c>
      <c r="E232" s="345">
        <v>3.0383216519871199E-2</v>
      </c>
    </row>
    <row r="233" spans="1:5" x14ac:dyDescent="0.3">
      <c r="A233" s="345" t="s">
        <v>442</v>
      </c>
      <c r="B233" s="345">
        <v>0.34284123956643198</v>
      </c>
      <c r="C233" s="345">
        <v>9.3901028249469901E-3</v>
      </c>
      <c r="D233" s="345">
        <v>0.324436976218408</v>
      </c>
      <c r="E233" s="345">
        <v>0.36124550291445601</v>
      </c>
    </row>
    <row r="234" spans="1:5" x14ac:dyDescent="0.3">
      <c r="A234" s="345" t="s">
        <v>445</v>
      </c>
      <c r="B234" s="345">
        <v>0.38687567493118602</v>
      </c>
      <c r="C234" s="345">
        <v>9.7502769455129305E-3</v>
      </c>
      <c r="D234" s="345">
        <v>0.36776548327869002</v>
      </c>
      <c r="E234" s="345">
        <v>0.40598586658368302</v>
      </c>
    </row>
    <row r="235" spans="1:5" x14ac:dyDescent="0.3">
      <c r="A235" s="345" t="s">
        <v>449</v>
      </c>
      <c r="B235" s="345">
        <v>9.1349418174649401E-3</v>
      </c>
      <c r="C235" s="345">
        <v>1.91948835995444E-3</v>
      </c>
      <c r="D235" s="345">
        <v>5.3728137632103696E-3</v>
      </c>
      <c r="E235" s="345">
        <v>1.2897069871719499E-2</v>
      </c>
    </row>
    <row r="236" spans="1:5" x14ac:dyDescent="0.3">
      <c r="A236" s="345" t="s">
        <v>452</v>
      </c>
      <c r="B236" s="345">
        <v>4.6375646412668897E-3</v>
      </c>
      <c r="C236" s="345">
        <v>1.5337950227670601E-3</v>
      </c>
      <c r="D236" s="345">
        <v>1.6313816369766599E-3</v>
      </c>
      <c r="E236" s="345">
        <v>7.6437476455571201E-3</v>
      </c>
    </row>
    <row r="237" spans="1:5" x14ac:dyDescent="0.3">
      <c r="A237" s="345" t="s">
        <v>455</v>
      </c>
      <c r="B237" s="345">
        <v>5.5339737280170401E-3</v>
      </c>
      <c r="C237" s="345">
        <v>1.7216528441382399E-3</v>
      </c>
      <c r="D237" s="345">
        <v>2.1595961596251202E-3</v>
      </c>
      <c r="E237" s="345">
        <v>8.9083512964089496E-3</v>
      </c>
    </row>
    <row r="238" spans="1:5" x14ac:dyDescent="0.3">
      <c r="A238" s="345" t="s">
        <v>458</v>
      </c>
      <c r="B238" s="345">
        <v>5.0892841103333799E-3</v>
      </c>
      <c r="C238" s="345">
        <v>1.6440436979363599E-3</v>
      </c>
      <c r="D238" s="345">
        <v>1.86701767336806E-3</v>
      </c>
      <c r="E238" s="345">
        <v>8.3115505472987003E-3</v>
      </c>
    </row>
    <row r="239" spans="1:5" x14ac:dyDescent="0.3">
      <c r="A239" s="345" t="s">
        <v>462</v>
      </c>
      <c r="B239" s="345">
        <v>1.7324004518842299E-2</v>
      </c>
      <c r="C239" s="345">
        <v>2.6935446054953301E-3</v>
      </c>
      <c r="D239" s="345">
        <v>1.20447541013193E-2</v>
      </c>
      <c r="E239" s="345">
        <v>2.2603254936365301E-2</v>
      </c>
    </row>
    <row r="240" spans="1:5" x14ac:dyDescent="0.3">
      <c r="A240" s="345" t="s">
        <v>466</v>
      </c>
      <c r="B240" s="345">
        <v>1.01108592818734E-3</v>
      </c>
      <c r="C240" s="346">
        <v>7.1581989727957705E-4</v>
      </c>
      <c r="D240" s="346">
        <v>-3.9189528989778998E-4</v>
      </c>
      <c r="E240" s="345">
        <v>2.41406714627247E-3</v>
      </c>
    </row>
    <row r="241" spans="1:5" x14ac:dyDescent="0.3">
      <c r="A241" s="345" t="s">
        <v>470</v>
      </c>
      <c r="B241" s="345">
        <v>1.04574329107454E-2</v>
      </c>
      <c r="C241" s="345">
        <v>2.2613195571254299E-3</v>
      </c>
      <c r="D241" s="345">
        <v>6.0253280212434999E-3</v>
      </c>
      <c r="E241" s="345">
        <v>1.48895378002473E-2</v>
      </c>
    </row>
    <row r="242" spans="1:5" x14ac:dyDescent="0.3">
      <c r="A242" s="345" t="s">
        <v>594</v>
      </c>
      <c r="B242" s="346">
        <v>5.0919302225671797E-4</v>
      </c>
      <c r="C242" s="346">
        <v>5.0909367354019103E-4</v>
      </c>
      <c r="D242" s="346">
        <v>-4.88612242639249E-4</v>
      </c>
      <c r="E242" s="345">
        <v>1.50699828715268E-3</v>
      </c>
    </row>
    <row r="243" spans="1:5" x14ac:dyDescent="0.3">
      <c r="A243" s="345" t="s">
        <v>437</v>
      </c>
      <c r="B243" s="345">
        <v>1.1170032977999901E-3</v>
      </c>
      <c r="C243" s="346">
        <v>6.8146108992099899E-4</v>
      </c>
      <c r="D243" s="346">
        <v>-2.18635895310573E-4</v>
      </c>
      <c r="E243" s="345">
        <v>2.4526424909105601E-3</v>
      </c>
    </row>
    <row r="244" spans="1:5" x14ac:dyDescent="0.3">
      <c r="A244" s="345" t="s">
        <v>440</v>
      </c>
      <c r="B244" s="346">
        <v>7.20014556951614E-4</v>
      </c>
      <c r="C244" s="346">
        <v>6.6673737784162402E-4</v>
      </c>
      <c r="D244" s="346">
        <v>-5.8676669076464304E-4</v>
      </c>
      <c r="E244" s="345">
        <v>2.0267958046678702E-3</v>
      </c>
    </row>
    <row r="245" spans="1:5" x14ac:dyDescent="0.3">
      <c r="A245" s="345" t="s">
        <v>443</v>
      </c>
      <c r="B245" s="345">
        <v>0.53798157817717096</v>
      </c>
      <c r="C245" s="345">
        <v>1.09112976785888E-2</v>
      </c>
      <c r="D245" s="345">
        <v>0.51659582770254098</v>
      </c>
      <c r="E245" s="345">
        <v>0.55936732865180006</v>
      </c>
    </row>
    <row r="246" spans="1:5" x14ac:dyDescent="0.3">
      <c r="A246" s="345" t="s">
        <v>446</v>
      </c>
      <c r="B246" s="345">
        <v>0.37174438660326098</v>
      </c>
      <c r="C246" s="345">
        <v>1.06982453617372E-2</v>
      </c>
      <c r="D246" s="345">
        <v>0.35077621099648298</v>
      </c>
      <c r="E246" s="345">
        <v>0.39271256221003797</v>
      </c>
    </row>
    <row r="247" spans="1:5" x14ac:dyDescent="0.3">
      <c r="A247" s="345" t="s">
        <v>450</v>
      </c>
      <c r="B247" s="345">
        <v>2.2054454907294602E-2</v>
      </c>
      <c r="C247" s="345">
        <v>3.5325557148279899E-3</v>
      </c>
      <c r="D247" s="345">
        <v>1.51307729328506E-2</v>
      </c>
      <c r="E247" s="345">
        <v>2.89781368817386E-2</v>
      </c>
    </row>
    <row r="248" spans="1:5" x14ac:dyDescent="0.3">
      <c r="A248" s="345" t="s">
        <v>453</v>
      </c>
      <c r="B248" s="345">
        <v>5.3141322354016696E-3</v>
      </c>
      <c r="C248" s="345">
        <v>1.41735995300603E-3</v>
      </c>
      <c r="D248" s="345">
        <v>2.5361577743804702E-3</v>
      </c>
      <c r="E248" s="345">
        <v>8.0921066964228794E-3</v>
      </c>
    </row>
    <row r="249" spans="1:5" x14ac:dyDescent="0.3">
      <c r="A249" s="345" t="s">
        <v>456</v>
      </c>
      <c r="B249" s="345">
        <v>6.8954033040170299E-3</v>
      </c>
      <c r="C249" s="345">
        <v>1.7738836541075899E-3</v>
      </c>
      <c r="D249" s="345">
        <v>3.4186552292018398E-3</v>
      </c>
      <c r="E249" s="345">
        <v>1.03721513788322E-2</v>
      </c>
    </row>
    <row r="250" spans="1:5" x14ac:dyDescent="0.3">
      <c r="A250" s="345" t="s">
        <v>459</v>
      </c>
      <c r="B250" s="346">
        <v>9.0088821451138595E-4</v>
      </c>
      <c r="C250" s="346">
        <v>9.0039176362637498E-4</v>
      </c>
      <c r="D250" s="346">
        <v>-8.6384721417280996E-4</v>
      </c>
      <c r="E250" s="345">
        <v>2.6656236431955799E-3</v>
      </c>
    </row>
    <row r="251" spans="1:5" x14ac:dyDescent="0.3">
      <c r="A251" s="345" t="s">
        <v>463</v>
      </c>
      <c r="B251" s="345">
        <v>5.0134348182611997E-2</v>
      </c>
      <c r="C251" s="345">
        <v>4.63061762106373E-3</v>
      </c>
      <c r="D251" s="345">
        <v>4.1058504419150502E-2</v>
      </c>
      <c r="E251" s="345">
        <v>5.9210191946073402E-2</v>
      </c>
    </row>
    <row r="252" spans="1:5" x14ac:dyDescent="0.3">
      <c r="A252" s="345" t="s">
        <v>467</v>
      </c>
      <c r="B252" s="346">
        <v>2.91067322650254E-4</v>
      </c>
      <c r="C252" s="346">
        <v>2.9108450741812102E-4</v>
      </c>
      <c r="D252" s="346">
        <v>-2.79447828346845E-4</v>
      </c>
      <c r="E252" s="346">
        <v>8.6158247364735404E-4</v>
      </c>
    </row>
    <row r="253" spans="1:5" x14ac:dyDescent="0.3">
      <c r="A253" s="345" t="s">
        <v>471</v>
      </c>
      <c r="B253" s="345">
        <v>2.8467231983289598E-3</v>
      </c>
      <c r="C253" s="345">
        <v>1.1163123348001301E-3</v>
      </c>
      <c r="D253" s="346">
        <v>6.5879122662287795E-4</v>
      </c>
      <c r="E253" s="345">
        <v>5.0346551700350501E-3</v>
      </c>
    </row>
    <row r="254" spans="1:5" x14ac:dyDescent="0.3">
      <c r="A254" s="345" t="s">
        <v>595</v>
      </c>
      <c r="B254" s="345">
        <v>0.16503509308622999</v>
      </c>
      <c r="C254" s="345">
        <v>7.6831674777921299E-3</v>
      </c>
      <c r="D254" s="345">
        <v>0.14997636154256799</v>
      </c>
      <c r="E254" s="345">
        <v>0.18009382462989201</v>
      </c>
    </row>
    <row r="255" spans="1:5" x14ac:dyDescent="0.3">
      <c r="A255" s="345" t="s">
        <v>547</v>
      </c>
      <c r="B255" s="345">
        <v>8.9093862121460393E-2</v>
      </c>
      <c r="C255" s="345">
        <v>6.0095346118150903E-3</v>
      </c>
      <c r="D255" s="345">
        <v>7.7315390718455904E-2</v>
      </c>
      <c r="E255" s="345">
        <v>0.10087233352446399</v>
      </c>
    </row>
    <row r="256" spans="1:5" x14ac:dyDescent="0.3">
      <c r="A256" s="345" t="s">
        <v>549</v>
      </c>
      <c r="B256" s="345">
        <v>9.1272698780353198E-2</v>
      </c>
      <c r="C256" s="345">
        <v>6.0151880553285198E-3</v>
      </c>
      <c r="D256" s="345">
        <v>7.9483146831673804E-2</v>
      </c>
      <c r="E256" s="345">
        <v>0.103062250729032</v>
      </c>
    </row>
    <row r="257" spans="1:5" x14ac:dyDescent="0.3">
      <c r="A257" s="345" t="s">
        <v>551</v>
      </c>
      <c r="B257" s="345">
        <v>8.9764913136232194E-2</v>
      </c>
      <c r="C257" s="345">
        <v>5.7953681375069403E-3</v>
      </c>
      <c r="D257" s="345">
        <v>7.84062003095677E-2</v>
      </c>
      <c r="E257" s="345">
        <v>0.10112362596289599</v>
      </c>
    </row>
    <row r="258" spans="1:5" x14ac:dyDescent="0.3">
      <c r="A258" s="345" t="s">
        <v>553</v>
      </c>
      <c r="B258" s="345">
        <v>0.16431917173605801</v>
      </c>
      <c r="C258" s="345">
        <v>7.4905079521131804E-3</v>
      </c>
      <c r="D258" s="345">
        <v>0.14963804592400501</v>
      </c>
      <c r="E258" s="345">
        <v>0.179000297548111</v>
      </c>
    </row>
    <row r="259" spans="1:5" x14ac:dyDescent="0.3">
      <c r="A259" s="345" t="s">
        <v>555</v>
      </c>
      <c r="B259" s="345">
        <v>0.227422939811049</v>
      </c>
      <c r="C259" s="345">
        <v>8.4503049562286107E-3</v>
      </c>
      <c r="D259" s="345">
        <v>0.210860646438461</v>
      </c>
      <c r="E259" s="345">
        <v>0.24398523318363799</v>
      </c>
    </row>
    <row r="260" spans="1:5" x14ac:dyDescent="0.3">
      <c r="A260" s="345" t="s">
        <v>557</v>
      </c>
      <c r="B260" s="345">
        <v>0.22771136423252999</v>
      </c>
      <c r="C260" s="345">
        <v>7.8537314069374101E-3</v>
      </c>
      <c r="D260" s="345">
        <v>0.212318333530681</v>
      </c>
      <c r="E260" s="345">
        <v>0.24310439493437799</v>
      </c>
    </row>
    <row r="261" spans="1:5" x14ac:dyDescent="0.3">
      <c r="A261" s="345" t="s">
        <v>559</v>
      </c>
      <c r="B261" s="345">
        <v>0.110415050182315</v>
      </c>
      <c r="C261" s="345">
        <v>6.6559519229183201E-3</v>
      </c>
      <c r="D261" s="345">
        <v>9.7369624130565394E-2</v>
      </c>
      <c r="E261" s="345">
        <v>0.123460476234065</v>
      </c>
    </row>
    <row r="262" spans="1:5" x14ac:dyDescent="0.3">
      <c r="A262" s="345" t="s">
        <v>596</v>
      </c>
      <c r="B262" s="346">
        <v>9.9990358113486106E-4</v>
      </c>
      <c r="C262" s="346">
        <v>7.0681646312086401E-4</v>
      </c>
      <c r="D262" s="346">
        <v>-3.8543123026201599E-4</v>
      </c>
      <c r="E262" s="345">
        <v>2.3852383925317298E-3</v>
      </c>
    </row>
    <row r="263" spans="1:5" x14ac:dyDescent="0.3">
      <c r="A263" s="345" t="s">
        <v>931</v>
      </c>
      <c r="B263" s="345">
        <v>0.74961145135075902</v>
      </c>
      <c r="C263" s="345">
        <v>8.9968629404946696E-3</v>
      </c>
      <c r="D263" s="345">
        <v>0.731977924013547</v>
      </c>
      <c r="E263" s="345">
        <v>0.76724497868797203</v>
      </c>
    </row>
    <row r="264" spans="1:5" x14ac:dyDescent="0.3">
      <c r="A264" s="345" t="s">
        <v>932</v>
      </c>
      <c r="B264" s="345">
        <v>0.19226339367374001</v>
      </c>
      <c r="C264" s="345">
        <v>8.1688667329874697E-3</v>
      </c>
      <c r="D264" s="345">
        <v>0.17625270908257701</v>
      </c>
      <c r="E264" s="345">
        <v>0.20827407826490199</v>
      </c>
    </row>
    <row r="265" spans="1:5" x14ac:dyDescent="0.3">
      <c r="A265" s="345" t="s">
        <v>933</v>
      </c>
      <c r="B265" s="345">
        <v>4.9337727019496597E-2</v>
      </c>
      <c r="C265" s="345">
        <v>4.6314961200079998E-3</v>
      </c>
      <c r="D265" s="345">
        <v>4.0260161429743903E-2</v>
      </c>
      <c r="E265" s="345">
        <v>5.8415292609249297E-2</v>
      </c>
    </row>
    <row r="266" spans="1:5" x14ac:dyDescent="0.3">
      <c r="A266" s="345" t="s">
        <v>934</v>
      </c>
      <c r="B266" s="345">
        <v>7.64698553829258E-3</v>
      </c>
      <c r="C266" s="345">
        <v>1.6575557106086099E-3</v>
      </c>
      <c r="D266" s="345">
        <v>4.3982360431310003E-3</v>
      </c>
      <c r="E266" s="345">
        <v>1.0895735033454101E-2</v>
      </c>
    </row>
    <row r="267" spans="1:5" x14ac:dyDescent="0.3">
      <c r="A267" s="345" t="s">
        <v>935</v>
      </c>
      <c r="B267" s="345">
        <v>1.0196462224457601E-3</v>
      </c>
      <c r="C267" s="346">
        <v>7.6864254455954897E-4</v>
      </c>
      <c r="D267" s="346">
        <v>-4.8686548187617498E-4</v>
      </c>
      <c r="E267" s="345">
        <v>2.5261579267677001E-3</v>
      </c>
    </row>
    <row r="268" spans="1:5" x14ac:dyDescent="0.3">
      <c r="A268" s="345" t="s">
        <v>936</v>
      </c>
      <c r="B268" s="346">
        <v>1.20796195265049E-4</v>
      </c>
      <c r="C268" s="346">
        <v>1.20820766470484E-4</v>
      </c>
      <c r="D268" s="346">
        <v>-1.16008155601624E-4</v>
      </c>
      <c r="E268" s="346">
        <v>3.5760054613172298E-4</v>
      </c>
    </row>
    <row r="269" spans="1:5" x14ac:dyDescent="0.3">
      <c r="A269" s="345" t="s">
        <v>938</v>
      </c>
      <c r="B269" s="345">
        <v>5.9517962515108602E-2</v>
      </c>
      <c r="C269" s="345">
        <v>5.1705937305934696E-3</v>
      </c>
      <c r="D269" s="345">
        <v>4.9383785024456797E-2</v>
      </c>
      <c r="E269" s="345">
        <v>6.9652140005760393E-2</v>
      </c>
    </row>
    <row r="270" spans="1:5" x14ac:dyDescent="0.3">
      <c r="A270" s="345" t="s">
        <v>939</v>
      </c>
      <c r="B270" s="345">
        <v>0.73345108234199696</v>
      </c>
      <c r="C270" s="345">
        <v>9.6987623692385509E-3</v>
      </c>
      <c r="D270" s="345">
        <v>0.71444185740367705</v>
      </c>
      <c r="E270" s="345">
        <v>0.75246030728031699</v>
      </c>
    </row>
    <row r="271" spans="1:5" x14ac:dyDescent="0.3">
      <c r="A271" s="345" t="s">
        <v>940</v>
      </c>
      <c r="B271" s="345">
        <v>0.22002945586546499</v>
      </c>
      <c r="C271" s="345">
        <v>9.0589051860642603E-3</v>
      </c>
      <c r="D271" s="345">
        <v>0.20227432796141601</v>
      </c>
      <c r="E271" s="345">
        <v>0.237784583769514</v>
      </c>
    </row>
    <row r="272" spans="1:5" x14ac:dyDescent="0.3">
      <c r="A272" s="345" t="s">
        <v>941</v>
      </c>
      <c r="B272" s="345">
        <v>3.8189389358169998E-2</v>
      </c>
      <c r="C272" s="345">
        <v>4.2266913440451703E-3</v>
      </c>
      <c r="D272" s="345">
        <v>2.9905226550074201E-2</v>
      </c>
      <c r="E272" s="345">
        <v>4.6473552166265697E-2</v>
      </c>
    </row>
    <row r="273" spans="1:5" x14ac:dyDescent="0.3">
      <c r="A273" s="345" t="s">
        <v>942</v>
      </c>
      <c r="B273" s="345">
        <v>5.8420951800896102E-3</v>
      </c>
      <c r="C273" s="345">
        <v>1.6192187374109101E-3</v>
      </c>
      <c r="D273" s="345">
        <v>2.6684847716717999E-3</v>
      </c>
      <c r="E273" s="345">
        <v>9.0157055885074205E-3</v>
      </c>
    </row>
    <row r="274" spans="1:5" x14ac:dyDescent="0.3">
      <c r="A274" s="345" t="s">
        <v>1211</v>
      </c>
      <c r="B274" s="345">
        <v>2.4879772542768601E-3</v>
      </c>
      <c r="C274" s="345">
        <v>1.20398262067193E-3</v>
      </c>
      <c r="D274" s="346">
        <v>1.2821467974772E-4</v>
      </c>
      <c r="E274" s="345">
        <v>4.8477398288059997E-3</v>
      </c>
    </row>
    <row r="275" spans="1:5" x14ac:dyDescent="0.3">
      <c r="A275" s="345" t="s">
        <v>945</v>
      </c>
      <c r="B275" s="345">
        <v>0.21121573010752201</v>
      </c>
      <c r="C275" s="345">
        <v>8.6043678959815493E-3</v>
      </c>
      <c r="D275" s="345">
        <v>0.19435147892166499</v>
      </c>
      <c r="E275" s="345">
        <v>0.228079981293378</v>
      </c>
    </row>
    <row r="276" spans="1:5" x14ac:dyDescent="0.3">
      <c r="A276" s="345" t="s">
        <v>1267</v>
      </c>
      <c r="B276" s="345">
        <v>1.1128608317958999</v>
      </c>
      <c r="C276" s="345">
        <v>1.0074280051674E-2</v>
      </c>
      <c r="D276" s="345">
        <v>1.09311560572445</v>
      </c>
      <c r="E276" s="345">
        <v>1.13260605786735</v>
      </c>
    </row>
    <row r="277" spans="1:5" x14ac:dyDescent="0.3">
      <c r="A277" s="345" t="s">
        <v>1268</v>
      </c>
      <c r="B277" s="345">
        <v>0.72010636021186103</v>
      </c>
      <c r="C277" s="345">
        <v>3.5938514205905797E-2</v>
      </c>
      <c r="D277" s="345">
        <v>0.64966816671040395</v>
      </c>
      <c r="E277" s="345">
        <v>0.790544553713317</v>
      </c>
    </row>
    <row r="278" spans="1:5" x14ac:dyDescent="0.3">
      <c r="A278" s="345" t="s">
        <v>1269</v>
      </c>
      <c r="B278" s="345">
        <v>0.57996365366981095</v>
      </c>
      <c r="C278" s="345">
        <v>3.9531397742315497E-2</v>
      </c>
      <c r="D278" s="345">
        <v>0.50248353783634503</v>
      </c>
      <c r="E278" s="345">
        <v>0.65744376950327799</v>
      </c>
    </row>
    <row r="279" spans="1:5" x14ac:dyDescent="0.3">
      <c r="A279" s="345" t="s">
        <v>1270</v>
      </c>
      <c r="B279" s="345">
        <v>0.50983687102651798</v>
      </c>
      <c r="C279" s="345">
        <v>3.9755833601803597E-2</v>
      </c>
      <c r="D279" s="345">
        <v>0.43191686899161602</v>
      </c>
      <c r="E279" s="345">
        <v>0.58775687306141999</v>
      </c>
    </row>
    <row r="280" spans="1:5" x14ac:dyDescent="0.3">
      <c r="A280" s="345" t="s">
        <v>1271</v>
      </c>
      <c r="B280" s="345">
        <v>0.68267187142844299</v>
      </c>
      <c r="C280" s="345">
        <v>3.6857384202715997E-2</v>
      </c>
      <c r="D280" s="345">
        <v>0.610432725826764</v>
      </c>
      <c r="E280" s="345">
        <v>0.75491101703012198</v>
      </c>
    </row>
    <row r="281" spans="1:5" x14ac:dyDescent="0.3">
      <c r="A281" s="345" t="s">
        <v>1272</v>
      </c>
      <c r="B281" s="345">
        <v>2.6256373899462501E-2</v>
      </c>
      <c r="C281" s="345">
        <v>1.20844512775079E-2</v>
      </c>
      <c r="D281" s="345">
        <v>2.5712846226179698E-3</v>
      </c>
      <c r="E281" s="345">
        <v>4.9941463176307099E-2</v>
      </c>
    </row>
    <row r="282" spans="1:5" x14ac:dyDescent="0.3">
      <c r="A282" s="345" t="s">
        <v>1273</v>
      </c>
      <c r="B282" s="345">
        <v>0.93178264880158801</v>
      </c>
      <c r="C282" s="345">
        <v>5.2254613771538696E-3</v>
      </c>
      <c r="D282" s="345">
        <v>0.92154093269976101</v>
      </c>
      <c r="E282" s="345">
        <v>0.94202436490341401</v>
      </c>
    </row>
    <row r="283" spans="1:5" x14ac:dyDescent="0.3">
      <c r="A283" s="345" t="s">
        <v>1274</v>
      </c>
      <c r="B283" s="345">
        <v>6.5064471383946103E-3</v>
      </c>
      <c r="C283" s="345">
        <v>1.66897695060597E-3</v>
      </c>
      <c r="D283" s="345">
        <v>3.2353124241794101E-3</v>
      </c>
      <c r="E283" s="345">
        <v>9.7775818526097992E-3</v>
      </c>
    </row>
    <row r="284" spans="1:5" x14ac:dyDescent="0.3">
      <c r="A284" s="345" t="s">
        <v>1275</v>
      </c>
      <c r="B284" s="345">
        <v>2.6510070898338998E-3</v>
      </c>
      <c r="C284" s="345">
        <v>1.0703459825488701E-3</v>
      </c>
      <c r="D284" s="346">
        <v>5.5316751304097095E-4</v>
      </c>
      <c r="E284" s="345">
        <v>4.7488466666268303E-3</v>
      </c>
    </row>
    <row r="285" spans="1:5" x14ac:dyDescent="0.3">
      <c r="A285" s="345" t="s">
        <v>1276</v>
      </c>
      <c r="B285" s="346">
        <v>7.0843889837484504E-4</v>
      </c>
      <c r="C285" s="346">
        <v>5.3046954218054698E-4</v>
      </c>
      <c r="D285" s="346">
        <v>-3.3126229919447901E-4</v>
      </c>
      <c r="E285" s="345">
        <v>1.74814009594417E-3</v>
      </c>
    </row>
    <row r="286" spans="1:5" x14ac:dyDescent="0.3">
      <c r="A286" s="345" t="s">
        <v>1277</v>
      </c>
      <c r="B286" s="345">
        <v>1.0689008613069301E-3</v>
      </c>
      <c r="C286" s="346">
        <v>6.2322994111830502E-4</v>
      </c>
      <c r="D286" s="346">
        <v>-1.5260737737196199E-4</v>
      </c>
      <c r="E286" s="345">
        <v>2.2904090999858202E-3</v>
      </c>
    </row>
    <row r="287" spans="1:5" x14ac:dyDescent="0.3">
      <c r="A287" s="345" t="s">
        <v>1278</v>
      </c>
      <c r="B287" s="346">
        <v>4.6016868241438997E-4</v>
      </c>
      <c r="C287" s="346">
        <v>2.8251718169891203E-4</v>
      </c>
      <c r="D287" s="346">
        <v>-9.3554818729236594E-5</v>
      </c>
      <c r="E287" s="345">
        <v>1.0138921835580099E-3</v>
      </c>
    </row>
    <row r="288" spans="1:5" x14ac:dyDescent="0.3">
      <c r="A288" s="345" t="s">
        <v>1279</v>
      </c>
      <c r="B288" s="345">
        <v>1.2946667199104E-3</v>
      </c>
      <c r="C288" s="346">
        <v>8.08314947989313E-4</v>
      </c>
      <c r="D288" s="346">
        <v>-2.8960146631401898E-4</v>
      </c>
      <c r="E288" s="345">
        <v>2.87893490613482E-3</v>
      </c>
    </row>
    <row r="289" spans="1:5" x14ac:dyDescent="0.3">
      <c r="A289" s="345" t="s">
        <v>1280</v>
      </c>
      <c r="B289" s="346">
        <v>1.88883256681419E-4</v>
      </c>
      <c r="C289" s="346">
        <v>1.8890692057875499E-4</v>
      </c>
      <c r="D289" s="346">
        <v>-1.8136750408330899E-4</v>
      </c>
      <c r="E289" s="346">
        <v>5.5913401744614802E-4</v>
      </c>
    </row>
    <row r="290" spans="1:5" x14ac:dyDescent="0.3">
      <c r="A290" s="345" t="s">
        <v>1281</v>
      </c>
      <c r="B290" s="346">
        <v>8.2270722121194502E-5</v>
      </c>
      <c r="C290" s="346">
        <v>8.2289800765284306E-5</v>
      </c>
      <c r="D290" s="346">
        <v>-7.90143236737393E-5</v>
      </c>
      <c r="E290" s="346">
        <v>2.4355576791612799E-4</v>
      </c>
    </row>
    <row r="291" spans="1:5" x14ac:dyDescent="0.3">
      <c r="A291" s="345" t="s">
        <v>1282</v>
      </c>
      <c r="B291" s="345">
        <v>1.7711701890130499E-4</v>
      </c>
      <c r="C291" s="346">
        <v>1.3405382027502E-4</v>
      </c>
      <c r="D291" s="346">
        <v>-8.5623640827739997E-5</v>
      </c>
      <c r="E291" s="346">
        <v>4.3985767863035101E-4</v>
      </c>
    </row>
    <row r="292" spans="1:5" x14ac:dyDescent="0.3">
      <c r="A292" s="345" t="s">
        <v>1283</v>
      </c>
      <c r="B292" s="346">
        <v>5.5270419061433302E-4</v>
      </c>
      <c r="C292" s="346">
        <v>4.8130561983073498E-4</v>
      </c>
      <c r="D292" s="346">
        <v>-3.9063748981063502E-4</v>
      </c>
      <c r="E292" s="345">
        <v>1.4960458710393E-3</v>
      </c>
    </row>
    <row r="293" spans="1:5" x14ac:dyDescent="0.3">
      <c r="A293" s="345" t="s">
        <v>1284</v>
      </c>
      <c r="B293" s="345">
        <v>1.0046395905873101E-3</v>
      </c>
      <c r="C293" s="346">
        <v>6.3437761215185101E-4</v>
      </c>
      <c r="D293" s="346">
        <v>-2.38717681828831E-4</v>
      </c>
      <c r="E293" s="345">
        <v>2.2479968630034599E-3</v>
      </c>
    </row>
    <row r="294" spans="1:5" x14ac:dyDescent="0.3">
      <c r="A294" s="345" t="s">
        <v>1285</v>
      </c>
      <c r="B294" s="345">
        <v>4.93051086782317E-3</v>
      </c>
      <c r="C294" s="345">
        <v>1.5196290970657101E-3</v>
      </c>
      <c r="D294" s="345">
        <v>1.9520925677152499E-3</v>
      </c>
      <c r="E294" s="345">
        <v>7.9089291679310895E-3</v>
      </c>
    </row>
    <row r="295" spans="1:5" x14ac:dyDescent="0.3">
      <c r="A295" s="345" t="s">
        <v>1286</v>
      </c>
      <c r="B295" s="346">
        <v>6.6416200959033898E-4</v>
      </c>
      <c r="C295" s="346">
        <v>3.9729490978046903E-4</v>
      </c>
      <c r="D295" s="346">
        <v>-1.1452170482047E-4</v>
      </c>
      <c r="E295" s="345">
        <v>1.44284572400114E-3</v>
      </c>
    </row>
    <row r="296" spans="1:5" x14ac:dyDescent="0.3">
      <c r="A296" s="345" t="s">
        <v>1287</v>
      </c>
      <c r="B296" s="345">
        <v>1.54364307421086E-3</v>
      </c>
      <c r="C296" s="346">
        <v>8.2813489034307705E-4</v>
      </c>
      <c r="D296" s="346">
        <v>-7.9471485202588799E-5</v>
      </c>
      <c r="E296" s="345">
        <v>3.1667576336243202E-3</v>
      </c>
    </row>
    <row r="297" spans="1:5" x14ac:dyDescent="0.3">
      <c r="A297" s="345" t="s">
        <v>1288</v>
      </c>
      <c r="B297" s="346">
        <v>1.71883129111733E-4</v>
      </c>
      <c r="C297" s="346">
        <v>1.7190758548318199E-4</v>
      </c>
      <c r="D297" s="346">
        <v>-1.65049547104545E-4</v>
      </c>
      <c r="E297" s="346">
        <v>5.0881580532801296E-4</v>
      </c>
    </row>
    <row r="298" spans="1:5" x14ac:dyDescent="0.3">
      <c r="A298" s="345" t="s">
        <v>1289</v>
      </c>
      <c r="B298" s="346">
        <v>8.71253280515166E-4</v>
      </c>
      <c r="C298" s="346">
        <v>5.7659873398276703E-4</v>
      </c>
      <c r="D298" s="346">
        <v>-2.5885947162244797E-4</v>
      </c>
      <c r="E298" s="345">
        <v>2.0013660326527799E-3</v>
      </c>
    </row>
    <row r="299" spans="1:5" x14ac:dyDescent="0.3">
      <c r="A299" s="345" t="s">
        <v>1290</v>
      </c>
      <c r="B299" s="346">
        <v>1.5738177686757399E-4</v>
      </c>
      <c r="C299" s="346">
        <v>1.1446946754321E-4</v>
      </c>
      <c r="D299" s="346">
        <v>-6.6974256846595505E-5</v>
      </c>
      <c r="E299" s="346">
        <v>3.81737810581743E-4</v>
      </c>
    </row>
    <row r="300" spans="1:5" x14ac:dyDescent="0.3">
      <c r="A300" s="345" t="s">
        <v>1291</v>
      </c>
      <c r="B300" s="345">
        <v>3.9741045131266401E-3</v>
      </c>
      <c r="C300" s="345">
        <v>1.3179877333015101E-3</v>
      </c>
      <c r="D300" s="345">
        <v>1.3908960237901001E-3</v>
      </c>
      <c r="E300" s="345">
        <v>6.5573130024631802E-3</v>
      </c>
    </row>
    <row r="301" spans="1:5" x14ac:dyDescent="0.3">
      <c r="A301" s="345" t="s">
        <v>1292</v>
      </c>
      <c r="B301" s="345">
        <v>2.7437306261872199E-3</v>
      </c>
      <c r="C301" s="345">
        <v>1.1400144764599099E-3</v>
      </c>
      <c r="D301" s="346">
        <v>5.0934331047150798E-4</v>
      </c>
      <c r="E301" s="345">
        <v>4.97811794190294E-3</v>
      </c>
    </row>
    <row r="302" spans="1:5" x14ac:dyDescent="0.3">
      <c r="A302" s="345" t="s">
        <v>1293</v>
      </c>
      <c r="B302" s="346">
        <v>1.9884123690791901E-4</v>
      </c>
      <c r="C302" s="346">
        <v>1.6144436111615099E-4</v>
      </c>
      <c r="D302" s="346">
        <v>-1.17583896386815E-4</v>
      </c>
      <c r="E302" s="346">
        <v>5.1526637020265402E-4</v>
      </c>
    </row>
    <row r="303" spans="1:5" x14ac:dyDescent="0.3">
      <c r="A303" s="345" t="s">
        <v>1294</v>
      </c>
      <c r="B303" s="346">
        <v>1.9802031552546901E-4</v>
      </c>
      <c r="C303" s="346">
        <v>1.9804331462906801E-4</v>
      </c>
      <c r="D303" s="346">
        <v>-1.9013744852643799E-4</v>
      </c>
      <c r="E303" s="346">
        <v>5.8617807957737705E-4</v>
      </c>
    </row>
    <row r="304" spans="1:5" x14ac:dyDescent="0.3">
      <c r="A304" s="345" t="s">
        <v>1295</v>
      </c>
      <c r="B304" s="345">
        <v>3.09544648453951E-3</v>
      </c>
      <c r="C304" s="345">
        <v>1.2465936752776199E-3</v>
      </c>
      <c r="D304" s="346">
        <v>6.5216777763993903E-4</v>
      </c>
      <c r="E304" s="345">
        <v>5.5387251914390803E-3</v>
      </c>
    </row>
    <row r="305" spans="1:5" x14ac:dyDescent="0.3">
      <c r="A305" s="345" t="s">
        <v>1296</v>
      </c>
      <c r="B305" s="346">
        <v>9.5045049611699998E-5</v>
      </c>
      <c r="C305" s="346">
        <v>8.0786825607851597E-5</v>
      </c>
      <c r="D305" s="346">
        <v>-6.3294219005007306E-5</v>
      </c>
      <c r="E305" s="346">
        <v>2.53384318228407E-4</v>
      </c>
    </row>
    <row r="306" spans="1:5" x14ac:dyDescent="0.3">
      <c r="A306" s="345" t="s">
        <v>1297</v>
      </c>
      <c r="B306" s="346">
        <v>1.87685184521299E-4</v>
      </c>
      <c r="C306" s="346">
        <v>1.8770892320322001E-4</v>
      </c>
      <c r="D306" s="346">
        <v>-1.80217544533806E-4</v>
      </c>
      <c r="E306" s="346">
        <v>5.5558791357640503E-4</v>
      </c>
    </row>
    <row r="307" spans="1:5" x14ac:dyDescent="0.3">
      <c r="A307" s="345" t="s">
        <v>1298</v>
      </c>
      <c r="B307" s="346">
        <v>6.2821783122008498E-4</v>
      </c>
      <c r="C307" s="346">
        <v>6.2802045010585295E-4</v>
      </c>
      <c r="D307" s="346">
        <v>-6.0267963254202197E-4</v>
      </c>
      <c r="E307" s="345">
        <v>1.8591152949821901E-3</v>
      </c>
    </row>
    <row r="308" spans="1:5" x14ac:dyDescent="0.3">
      <c r="A308" s="345" t="s">
        <v>1299</v>
      </c>
      <c r="B308" s="346">
        <v>9.8253628293320291E-4</v>
      </c>
      <c r="C308" s="346">
        <v>6.3608542369933603E-4</v>
      </c>
      <c r="D308" s="346">
        <v>-2.6416823860839499E-4</v>
      </c>
      <c r="E308" s="345">
        <v>2.2292408044748001E-3</v>
      </c>
    </row>
    <row r="309" spans="1:5" x14ac:dyDescent="0.3">
      <c r="A309" s="345" t="s">
        <v>1300</v>
      </c>
      <c r="B309" s="345">
        <v>1.4281536498569399E-3</v>
      </c>
      <c r="C309" s="346">
        <v>7.1618527953259904E-4</v>
      </c>
      <c r="D309" s="346">
        <v>2.44562957153011E-5</v>
      </c>
      <c r="E309" s="345">
        <v>2.8318510039985899E-3</v>
      </c>
    </row>
    <row r="310" spans="1:5" x14ac:dyDescent="0.3">
      <c r="A310" s="345" t="s">
        <v>1301</v>
      </c>
      <c r="B310" s="345">
        <v>1.3254976601060099E-3</v>
      </c>
      <c r="C310" s="346">
        <v>7.8926282268397497E-4</v>
      </c>
      <c r="D310" s="346">
        <v>-2.21429046690998E-4</v>
      </c>
      <c r="E310" s="345">
        <v>2.8724243669030198E-3</v>
      </c>
    </row>
    <row r="311" spans="1:5" x14ac:dyDescent="0.3">
      <c r="A311" s="345" t="s">
        <v>1302</v>
      </c>
      <c r="B311" s="346">
        <v>8.2435522159358498E-4</v>
      </c>
      <c r="C311" s="346">
        <v>5.1964564883880799E-4</v>
      </c>
      <c r="D311" s="346">
        <v>-1.9413153485342701E-4</v>
      </c>
      <c r="E311" s="345">
        <v>1.8428419780405899E-3</v>
      </c>
    </row>
    <row r="312" spans="1:5" x14ac:dyDescent="0.3">
      <c r="A312" s="345" t="s">
        <v>1303</v>
      </c>
      <c r="B312" s="346">
        <v>1.02211752290979E-4</v>
      </c>
      <c r="C312" s="346">
        <v>9.53471558062321E-5</v>
      </c>
      <c r="D312" s="346">
        <v>-8.4665239117564701E-5</v>
      </c>
      <c r="E312" s="346">
        <v>2.8908874369952298E-4</v>
      </c>
    </row>
    <row r="313" spans="1:5" x14ac:dyDescent="0.3">
      <c r="A313" s="345" t="s">
        <v>1304</v>
      </c>
      <c r="B313" s="346">
        <v>8.1755952993752099E-4</v>
      </c>
      <c r="C313" s="346">
        <v>5.1897461726069E-4</v>
      </c>
      <c r="D313" s="346">
        <v>-1.9961202878389001E-4</v>
      </c>
      <c r="E313" s="345">
        <v>1.8347310886589301E-3</v>
      </c>
    </row>
    <row r="314" spans="1:5" x14ac:dyDescent="0.3">
      <c r="A314" s="345" t="s">
        <v>1305</v>
      </c>
      <c r="B314" s="345">
        <v>2.3262677114496899E-3</v>
      </c>
      <c r="C314" s="345">
        <v>1.1050560502237599E-3</v>
      </c>
      <c r="D314" s="346">
        <v>1.6039765211302599E-4</v>
      </c>
      <c r="E314" s="345">
        <v>4.4921377707863499E-3</v>
      </c>
    </row>
    <row r="315" spans="1:5" x14ac:dyDescent="0.3">
      <c r="A315" s="345" t="s">
        <v>1306</v>
      </c>
      <c r="B315" s="345">
        <v>3.0656643235272502E-3</v>
      </c>
      <c r="C315" s="345">
        <v>1.1824559821101599E-3</v>
      </c>
      <c r="D315" s="346">
        <v>7.4809318528738799E-4</v>
      </c>
      <c r="E315" s="345">
        <v>5.3832354617671099E-3</v>
      </c>
    </row>
    <row r="316" spans="1:5" x14ac:dyDescent="0.3">
      <c r="A316" s="345" t="s">
        <v>1307</v>
      </c>
      <c r="B316" s="346">
        <v>2.0182387148887901E-4</v>
      </c>
      <c r="C316" s="346">
        <v>1.5285522473401899E-4</v>
      </c>
      <c r="D316" s="346">
        <v>-9.7766863838574794E-5</v>
      </c>
      <c r="E316" s="346">
        <v>5.0141460681633302E-4</v>
      </c>
    </row>
    <row r="317" spans="1:5" x14ac:dyDescent="0.3">
      <c r="A317" s="345" t="s">
        <v>1308</v>
      </c>
      <c r="B317" s="346">
        <v>6.4316712816022397E-6</v>
      </c>
      <c r="C317" s="346">
        <v>6.4336505415940098E-6</v>
      </c>
      <c r="D317" s="346">
        <v>-6.1780520690386296E-6</v>
      </c>
      <c r="E317" s="346">
        <v>1.9041394632243099E-5</v>
      </c>
    </row>
    <row r="318" spans="1:5" x14ac:dyDescent="0.3">
      <c r="A318" s="345" t="s">
        <v>1309</v>
      </c>
      <c r="B318" s="346">
        <v>7.2315492686561404E-5</v>
      </c>
      <c r="C318" s="346">
        <v>7.2332982614692695E-5</v>
      </c>
      <c r="D318" s="346">
        <v>-6.9454548132598205E-5</v>
      </c>
      <c r="E318" s="346">
        <v>2.14085533505721E-4</v>
      </c>
    </row>
    <row r="319" spans="1:5" x14ac:dyDescent="0.3">
      <c r="A319" s="345" t="s">
        <v>1310</v>
      </c>
      <c r="B319" s="346">
        <v>6.9074340504675501E-6</v>
      </c>
      <c r="C319" s="346">
        <v>6.9095564339953397E-6</v>
      </c>
      <c r="D319" s="346">
        <v>-6.6350477093103302E-6</v>
      </c>
      <c r="E319" s="346">
        <v>2.0449915810245402E-5</v>
      </c>
    </row>
    <row r="320" spans="1:5" x14ac:dyDescent="0.3">
      <c r="A320" s="345" t="s">
        <v>1311</v>
      </c>
      <c r="B320" s="345">
        <v>1.1637889826270099E-3</v>
      </c>
      <c r="C320" s="346">
        <v>7.2042940584668002E-4</v>
      </c>
      <c r="D320" s="346">
        <v>-2.4822670623606501E-4</v>
      </c>
      <c r="E320" s="345">
        <v>2.5758046714901002E-3</v>
      </c>
    </row>
    <row r="321" spans="1:5" x14ac:dyDescent="0.3">
      <c r="A321" s="345" t="s">
        <v>1312</v>
      </c>
      <c r="B321" s="346">
        <v>1.3953746716095501E-4</v>
      </c>
      <c r="C321" s="346">
        <v>1.3956183496983301E-4</v>
      </c>
      <c r="D321" s="346">
        <v>-1.3399870299624E-4</v>
      </c>
      <c r="E321" s="346">
        <v>4.1307363731815102E-4</v>
      </c>
    </row>
    <row r="322" spans="1:5" x14ac:dyDescent="0.3">
      <c r="A322" s="345" t="s">
        <v>1313</v>
      </c>
      <c r="B322" s="345">
        <v>1.5367904197284201E-3</v>
      </c>
      <c r="C322" s="346">
        <v>8.2742000329863203E-4</v>
      </c>
      <c r="D322" s="346">
        <v>-8.4922986824910698E-5</v>
      </c>
      <c r="E322" s="345">
        <v>3.1585038262817501E-3</v>
      </c>
    </row>
    <row r="323" spans="1:5" x14ac:dyDescent="0.3">
      <c r="A323" s="345" t="s">
        <v>1314</v>
      </c>
      <c r="B323" s="346">
        <v>1.1220768094163999E-4</v>
      </c>
      <c r="C323" s="346">
        <v>1.05029191721991E-4</v>
      </c>
      <c r="D323" s="346">
        <v>-9.3645752158815106E-5</v>
      </c>
      <c r="E323" s="346">
        <v>3.1806111404209501E-4</v>
      </c>
    </row>
    <row r="324" spans="1:5" x14ac:dyDescent="0.3">
      <c r="A324" s="345" t="s">
        <v>1315</v>
      </c>
      <c r="B324" s="346">
        <v>4.9056651741312299E-4</v>
      </c>
      <c r="C324" s="346">
        <v>4.9047994421888498E-4</v>
      </c>
      <c r="D324" s="346">
        <v>-4.7075650839510598E-4</v>
      </c>
      <c r="E324" s="345">
        <v>1.4518895432213501E-3</v>
      </c>
    </row>
    <row r="325" spans="1:5" x14ac:dyDescent="0.3">
      <c r="A325" s="345" t="s">
        <v>1316</v>
      </c>
      <c r="B325" s="345">
        <v>1.2417807595000701E-3</v>
      </c>
      <c r="C325" s="346">
        <v>9.7936915122141398E-4</v>
      </c>
      <c r="D325" s="346">
        <v>-6.7774750446345801E-4</v>
      </c>
      <c r="E325" s="345">
        <v>3.1613090234636002E-3</v>
      </c>
    </row>
    <row r="326" spans="1:5" x14ac:dyDescent="0.3">
      <c r="A326" s="345" t="s">
        <v>1317</v>
      </c>
      <c r="B326" s="346">
        <v>4.7437194072977502E-4</v>
      </c>
      <c r="C326" s="346">
        <v>4.59771169065237E-4</v>
      </c>
      <c r="D326" s="346">
        <v>-4.26762991767966E-4</v>
      </c>
      <c r="E326" s="345">
        <v>1.3755068732275099E-3</v>
      </c>
    </row>
    <row r="327" spans="1:5" x14ac:dyDescent="0.3">
      <c r="A327" s="345" t="s">
        <v>1318</v>
      </c>
      <c r="B327" s="346">
        <v>2.7301755422855901E-4</v>
      </c>
      <c r="C327" s="346">
        <v>1.5968670661807601E-4</v>
      </c>
      <c r="D327" s="346">
        <v>-3.9962639552683898E-5</v>
      </c>
      <c r="E327" s="346">
        <v>5.8599774800980296E-4</v>
      </c>
    </row>
    <row r="328" spans="1:5" x14ac:dyDescent="0.3">
      <c r="A328" s="345" t="s">
        <v>1319</v>
      </c>
      <c r="B328" s="346">
        <v>3.7937575583404498E-4</v>
      </c>
      <c r="C328" s="346">
        <v>3.7935100284558102E-4</v>
      </c>
      <c r="D328" s="346">
        <v>-3.6413854724244598E-4</v>
      </c>
      <c r="E328" s="345">
        <v>1.12289005891053E-3</v>
      </c>
    </row>
    <row r="329" spans="1:5" x14ac:dyDescent="0.3">
      <c r="A329" s="345" t="s">
        <v>1320</v>
      </c>
      <c r="B329" s="346">
        <v>1.26293364014697E-4</v>
      </c>
      <c r="C329" s="346">
        <v>1.1874905125432E-4</v>
      </c>
      <c r="D329" s="346">
        <v>-1.06450499642072E-4</v>
      </c>
      <c r="E329" s="346">
        <v>3.59037227671467E-4</v>
      </c>
    </row>
    <row r="330" spans="1:5" x14ac:dyDescent="0.3">
      <c r="A330" s="345" t="s">
        <v>1321</v>
      </c>
      <c r="B330" s="345">
        <v>3.2695348665750302E-3</v>
      </c>
      <c r="C330" s="345">
        <v>1.18267728541965E-3</v>
      </c>
      <c r="D330" s="346">
        <v>9.5152998181891296E-4</v>
      </c>
      <c r="E330" s="345">
        <v>5.5875397513311499E-3</v>
      </c>
    </row>
    <row r="331" spans="1:5" x14ac:dyDescent="0.3">
      <c r="A331" s="345" t="s">
        <v>1322</v>
      </c>
      <c r="B331" s="345">
        <v>3.0321306320800498E-3</v>
      </c>
      <c r="C331" s="345">
        <v>1.18777186569256E-3</v>
      </c>
      <c r="D331" s="346">
        <v>7.0414055347267298E-4</v>
      </c>
      <c r="E331" s="345">
        <v>5.3601207106874198E-3</v>
      </c>
    </row>
    <row r="332" spans="1:5" x14ac:dyDescent="0.3">
      <c r="A332" s="345" t="s">
        <v>1323</v>
      </c>
      <c r="B332" s="346">
        <v>1.1733979143214401E-4</v>
      </c>
      <c r="C332" s="346">
        <v>1.17362887575645E-4</v>
      </c>
      <c r="D332" s="346">
        <v>-1.12687241337743E-4</v>
      </c>
      <c r="E332" s="346">
        <v>3.4736682420203198E-4</v>
      </c>
    </row>
    <row r="333" spans="1:5" x14ac:dyDescent="0.3">
      <c r="A333" s="345" t="s">
        <v>1324</v>
      </c>
      <c r="B333" s="346">
        <v>4.9967258519296098E-4</v>
      </c>
      <c r="C333" s="346">
        <v>4.9218594001808498E-4</v>
      </c>
      <c r="D333" s="346">
        <v>-4.6499413093947599E-4</v>
      </c>
      <c r="E333" s="345">
        <v>1.4643393013254E-3</v>
      </c>
    </row>
    <row r="334" spans="1:5" x14ac:dyDescent="0.3">
      <c r="A334" s="345" t="s">
        <v>1325</v>
      </c>
      <c r="B334" s="345">
        <v>1.4305312076578699E-3</v>
      </c>
      <c r="C334" s="346">
        <v>8.3036895159178795E-4</v>
      </c>
      <c r="D334" s="346">
        <v>-1.96962031342309E-4</v>
      </c>
      <c r="E334" s="345">
        <v>3.0580244466580598E-3</v>
      </c>
    </row>
    <row r="335" spans="1:5" x14ac:dyDescent="0.3">
      <c r="A335" s="345" t="s">
        <v>1326</v>
      </c>
      <c r="B335" s="346">
        <v>1.49105546186091E-4</v>
      </c>
      <c r="C335" s="346">
        <v>1.4913015816107799E-4</v>
      </c>
      <c r="D335" s="346">
        <v>-1.4318419281838301E-4</v>
      </c>
      <c r="E335" s="346">
        <v>4.4139528519056601E-4</v>
      </c>
    </row>
    <row r="336" spans="1:5" x14ac:dyDescent="0.3">
      <c r="A336" s="345" t="s">
        <v>1327</v>
      </c>
      <c r="B336" s="346">
        <v>3.2575354045953002E-4</v>
      </c>
      <c r="C336" s="346">
        <v>3.2574975838428702E-4</v>
      </c>
      <c r="D336" s="346">
        <v>-3.1270425394629701E-4</v>
      </c>
      <c r="E336" s="346">
        <v>9.6421133486535699E-4</v>
      </c>
    </row>
    <row r="337" spans="1:5" x14ac:dyDescent="0.3">
      <c r="A337" s="345" t="s">
        <v>1328</v>
      </c>
      <c r="B337" s="345">
        <v>1.15672763007993E-3</v>
      </c>
      <c r="C337" s="346">
        <v>5.9517990480770298E-4</v>
      </c>
      <c r="D337" s="346">
        <v>-9.8035476651435507E-6</v>
      </c>
      <c r="E337" s="345">
        <v>2.323258807825E-3</v>
      </c>
    </row>
    <row r="338" spans="1:5" x14ac:dyDescent="0.3">
      <c r="A338" s="345" t="s">
        <v>1329</v>
      </c>
      <c r="B338" s="346">
        <v>2.1739351543278499E-4</v>
      </c>
      <c r="C338" s="346">
        <v>2.11201791448283E-4</v>
      </c>
      <c r="D338" s="346">
        <v>-1.9655438927618799E-4</v>
      </c>
      <c r="E338" s="346">
        <v>6.3134142014176003E-4</v>
      </c>
    </row>
    <row r="339" spans="1:5" x14ac:dyDescent="0.3">
      <c r="A339" s="345" t="s">
        <v>1330</v>
      </c>
      <c r="B339" s="345">
        <v>1.0196109165962E-3</v>
      </c>
      <c r="C339" s="346">
        <v>6.2754608149928604E-4</v>
      </c>
      <c r="D339" s="346">
        <v>-2.1035680178163301E-4</v>
      </c>
      <c r="E339" s="345">
        <v>2.2495786349740398E-3</v>
      </c>
    </row>
    <row r="340" spans="1:5" x14ac:dyDescent="0.3">
      <c r="A340" s="345" t="s">
        <v>1331</v>
      </c>
      <c r="B340" s="346">
        <v>9.9482300739575495E-4</v>
      </c>
      <c r="C340" s="346">
        <v>6.9990268474625804E-4</v>
      </c>
      <c r="D340" s="346">
        <v>-3.76961047389803E-4</v>
      </c>
      <c r="E340" s="345">
        <v>2.3666070621813102E-3</v>
      </c>
    </row>
    <row r="341" spans="1:5" x14ac:dyDescent="0.3">
      <c r="A341" s="345" t="s">
        <v>1332</v>
      </c>
      <c r="B341" s="346">
        <v>9.1502048361611298E-4</v>
      </c>
      <c r="C341" s="346">
        <v>5.3845231507108102E-4</v>
      </c>
      <c r="D341" s="346">
        <v>-1.4032666131541901E-4</v>
      </c>
      <c r="E341" s="345">
        <v>1.9703676285476399E-3</v>
      </c>
    </row>
    <row r="342" spans="1:5" x14ac:dyDescent="0.3">
      <c r="A342" s="345" t="s">
        <v>1333</v>
      </c>
      <c r="B342" s="346">
        <v>6.4244134130687805E-4</v>
      </c>
      <c r="C342" s="346">
        <v>5.0492957563718602E-4</v>
      </c>
      <c r="D342" s="346">
        <v>-3.4720244167109901E-4</v>
      </c>
      <c r="E342" s="345">
        <v>1.6320851242848499E-3</v>
      </c>
    </row>
    <row r="343" spans="1:5" x14ac:dyDescent="0.3">
      <c r="A343" s="345" t="s">
        <v>1334</v>
      </c>
      <c r="B343" s="345">
        <v>1.1916995188182399E-3</v>
      </c>
      <c r="C343" s="346">
        <v>7.5021754337692599E-4</v>
      </c>
      <c r="D343" s="346">
        <v>-2.7869984677064902E-4</v>
      </c>
      <c r="E343" s="345">
        <v>2.6620988844071299E-3</v>
      </c>
    </row>
    <row r="344" spans="1:5" x14ac:dyDescent="0.3">
      <c r="A344" s="345" t="s">
        <v>1335</v>
      </c>
      <c r="B344" s="346">
        <v>5.7256812959847699E-4</v>
      </c>
      <c r="C344" s="346">
        <v>4.9629466336751998E-4</v>
      </c>
      <c r="D344" s="346">
        <v>-4.0015153632129202E-4</v>
      </c>
      <c r="E344" s="345">
        <v>1.54528779551824E-3</v>
      </c>
    </row>
    <row r="345" spans="1:5" x14ac:dyDescent="0.3">
      <c r="A345" s="345" t="s">
        <v>1336</v>
      </c>
      <c r="B345" s="346">
        <v>5.3300055102210799E-4</v>
      </c>
      <c r="C345" s="346">
        <v>5.3288386229449996E-4</v>
      </c>
      <c r="D345" s="346">
        <v>-5.1143262701771296E-4</v>
      </c>
      <c r="E345" s="345">
        <v>1.57743372906193E-3</v>
      </c>
    </row>
    <row r="346" spans="1:5" x14ac:dyDescent="0.3">
      <c r="A346" s="345" t="s">
        <v>1337</v>
      </c>
      <c r="B346" s="346">
        <v>8.9737334268118597E-4</v>
      </c>
      <c r="C346" s="346">
        <v>5.8833175317420995E-4</v>
      </c>
      <c r="D346" s="346">
        <v>-2.5573570450157398E-4</v>
      </c>
      <c r="E346" s="345">
        <v>2.0504823898639399E-3</v>
      </c>
    </row>
    <row r="347" spans="1:5" x14ac:dyDescent="0.3">
      <c r="A347" s="345" t="s">
        <v>1338</v>
      </c>
      <c r="B347" s="345">
        <v>2.4339386505427498</v>
      </c>
      <c r="C347" s="345">
        <v>8.7885503995965703E-2</v>
      </c>
      <c r="D347" s="345">
        <v>2.2616862279475098</v>
      </c>
      <c r="E347" s="345">
        <v>2.606191073138</v>
      </c>
    </row>
    <row r="348" spans="1:5" x14ac:dyDescent="0.3">
      <c r="A348" s="345" t="s">
        <v>1339</v>
      </c>
      <c r="B348" s="345">
        <v>2.5132325763475198</v>
      </c>
      <c r="C348" s="345">
        <v>8.6080981031464901E-2</v>
      </c>
      <c r="D348" s="345">
        <v>2.3445169537719801</v>
      </c>
      <c r="E348" s="345">
        <v>2.6819481989230698</v>
      </c>
    </row>
    <row r="349" spans="1:5" x14ac:dyDescent="0.3">
      <c r="A349" s="345" t="s">
        <v>1340</v>
      </c>
      <c r="B349" s="345">
        <v>2.5106331968903999</v>
      </c>
      <c r="C349" s="345">
        <v>8.9731115713663795E-2</v>
      </c>
      <c r="D349" s="345">
        <v>2.3347634417990202</v>
      </c>
      <c r="E349" s="345">
        <v>2.68650295198178</v>
      </c>
    </row>
    <row r="350" spans="1:5" x14ac:dyDescent="0.3">
      <c r="A350" s="345" t="s">
        <v>1341</v>
      </c>
      <c r="B350" s="345">
        <v>2.5421955762192998</v>
      </c>
      <c r="C350" s="345">
        <v>8.6483469559443402E-2</v>
      </c>
      <c r="D350" s="345">
        <v>2.37269109062473</v>
      </c>
      <c r="E350" s="345">
        <v>2.7117000618138798</v>
      </c>
    </row>
    <row r="351" spans="1:5" x14ac:dyDescent="0.3">
      <c r="A351" s="345" t="s">
        <v>1342</v>
      </c>
      <c r="B351" s="345">
        <v>5</v>
      </c>
      <c r="C351" s="345">
        <v>0</v>
      </c>
      <c r="D351" s="345">
        <v>5</v>
      </c>
      <c r="E351" s="345">
        <v>5</v>
      </c>
    </row>
    <row r="352" spans="1:5" x14ac:dyDescent="0.3">
      <c r="A352" s="345" t="s">
        <v>1343</v>
      </c>
      <c r="B352" s="345">
        <v>0.231955077194092</v>
      </c>
      <c r="C352" s="345">
        <v>4.0743146439123003E-2</v>
      </c>
      <c r="D352" s="345">
        <v>0.15209997755657001</v>
      </c>
      <c r="E352" s="345">
        <v>0.31181017683161499</v>
      </c>
    </row>
    <row r="353" spans="1:5" x14ac:dyDescent="0.3">
      <c r="A353" s="345" t="s">
        <v>1344</v>
      </c>
      <c r="B353" s="345">
        <v>0.27881189429657399</v>
      </c>
      <c r="C353" s="345">
        <v>4.4513826318880102E-2</v>
      </c>
      <c r="D353" s="345">
        <v>0.19156639789749799</v>
      </c>
      <c r="E353" s="345">
        <v>0.36605739069565102</v>
      </c>
    </row>
    <row r="354" spans="1:5" x14ac:dyDescent="0.3">
      <c r="A354" s="345" t="s">
        <v>1345</v>
      </c>
      <c r="B354" s="345">
        <v>0.28039383089508702</v>
      </c>
      <c r="C354" s="345">
        <v>4.25669850312606E-2</v>
      </c>
      <c r="D354" s="345">
        <v>0.19696407330336099</v>
      </c>
      <c r="E354" s="345">
        <v>0.36382358848681401</v>
      </c>
    </row>
    <row r="355" spans="1:5" x14ac:dyDescent="0.3">
      <c r="A355" s="345" t="s">
        <v>1346</v>
      </c>
      <c r="B355" s="345">
        <v>0.19775313373037501</v>
      </c>
      <c r="C355" s="345">
        <v>3.8040734585760398E-2</v>
      </c>
      <c r="D355" s="345">
        <v>0.123194663996838</v>
      </c>
      <c r="E355" s="345">
        <v>0.27231160346391298</v>
      </c>
    </row>
    <row r="356" spans="1:5" x14ac:dyDescent="0.3">
      <c r="A356" s="345" t="s">
        <v>1347</v>
      </c>
      <c r="B356" s="345">
        <v>0.20053231620752601</v>
      </c>
      <c r="C356" s="345">
        <v>3.6723189635603802E-2</v>
      </c>
      <c r="D356" s="345">
        <v>0.128556187124308</v>
      </c>
      <c r="E356" s="345">
        <v>0.27250844529074397</v>
      </c>
    </row>
    <row r="357" spans="1:5" x14ac:dyDescent="0.3">
      <c r="A357" s="345" t="s">
        <v>1348</v>
      </c>
      <c r="B357" s="345">
        <v>0.95189732990605203</v>
      </c>
      <c r="C357" s="345">
        <v>4.4095903856110402E-3</v>
      </c>
      <c r="D357" s="345">
        <v>0.94325469156368003</v>
      </c>
      <c r="E357" s="345">
        <v>0.96053996824842403</v>
      </c>
    </row>
    <row r="358" spans="1:5" x14ac:dyDescent="0.3">
      <c r="A358" s="345" t="s">
        <v>1349</v>
      </c>
      <c r="B358" s="346">
        <v>8.2912603611402802E-4</v>
      </c>
      <c r="C358" s="346">
        <v>5.2665298479844501E-4</v>
      </c>
      <c r="D358" s="346">
        <v>-2.03094846441444E-4</v>
      </c>
      <c r="E358" s="345">
        <v>1.8613469186694999E-3</v>
      </c>
    </row>
    <row r="359" spans="1:5" x14ac:dyDescent="0.3">
      <c r="A359" s="345" t="s">
        <v>1350</v>
      </c>
      <c r="B359" s="345">
        <v>7.7540244220516402E-3</v>
      </c>
      <c r="C359" s="345">
        <v>1.7728184367329001E-3</v>
      </c>
      <c r="D359" s="345">
        <v>4.2793641349265403E-3</v>
      </c>
      <c r="E359" s="345">
        <v>1.1228684709176699E-2</v>
      </c>
    </row>
    <row r="360" spans="1:5" x14ac:dyDescent="0.3">
      <c r="A360" s="345" t="s">
        <v>1351</v>
      </c>
      <c r="B360" s="345">
        <v>1.0027584938837699E-3</v>
      </c>
      <c r="C360" s="346">
        <v>6.02194690932103E-4</v>
      </c>
      <c r="D360" s="346">
        <v>-1.7752141202437399E-4</v>
      </c>
      <c r="E360" s="345">
        <v>2.18303839979192E-3</v>
      </c>
    </row>
    <row r="361" spans="1:5" x14ac:dyDescent="0.3">
      <c r="A361" s="345" t="s">
        <v>1352</v>
      </c>
      <c r="B361" s="346">
        <v>5.5750331888606501E-4</v>
      </c>
      <c r="C361" s="346">
        <v>4.82979551739891E-4</v>
      </c>
      <c r="D361" s="346">
        <v>-3.8911920779342E-4</v>
      </c>
      <c r="E361" s="345">
        <v>1.5041258455655499E-3</v>
      </c>
    </row>
    <row r="362" spans="1:5" x14ac:dyDescent="0.3">
      <c r="A362" s="345" t="s">
        <v>1353</v>
      </c>
      <c r="B362" s="346">
        <v>6.1292104301434404E-6</v>
      </c>
      <c r="C362" s="346">
        <v>6.1310984655865401E-6</v>
      </c>
      <c r="D362" s="346">
        <v>-5.8875217480749697E-6</v>
      </c>
      <c r="E362" s="346">
        <v>1.8145942608361801E-5</v>
      </c>
    </row>
    <row r="363" spans="1:5" x14ac:dyDescent="0.3">
      <c r="A363" s="345" t="s">
        <v>1354</v>
      </c>
      <c r="B363" s="346">
        <v>7.5351967441743104E-6</v>
      </c>
      <c r="C363" s="346">
        <v>7.5375072846204897E-6</v>
      </c>
      <c r="D363" s="346">
        <v>-7.2380460668901402E-6</v>
      </c>
      <c r="E363" s="346">
        <v>2.2308439555238701E-5</v>
      </c>
    </row>
    <row r="364" spans="1:5" x14ac:dyDescent="0.3">
      <c r="A364" s="345" t="s">
        <v>1355</v>
      </c>
      <c r="B364" s="346">
        <v>4.20536258060567E-4</v>
      </c>
      <c r="C364" s="346">
        <v>4.13105612296173E-4</v>
      </c>
      <c r="D364" s="346">
        <v>-3.8913586385129999E-4</v>
      </c>
      <c r="E364" s="345">
        <v>1.23020837997243E-3</v>
      </c>
    </row>
    <row r="365" spans="1:5" x14ac:dyDescent="0.3">
      <c r="A365" s="345" t="s">
        <v>1356</v>
      </c>
      <c r="B365" s="345">
        <v>7.6056957723992999E-3</v>
      </c>
      <c r="C365" s="345">
        <v>1.8253590369684001E-3</v>
      </c>
      <c r="D365" s="345">
        <v>4.0280578010865103E-3</v>
      </c>
      <c r="E365" s="345">
        <v>1.1183333743712E-2</v>
      </c>
    </row>
    <row r="366" spans="1:5" x14ac:dyDescent="0.3">
      <c r="A366" s="345" t="s">
        <v>1357</v>
      </c>
      <c r="B366" s="345">
        <v>1.1446616388023901E-3</v>
      </c>
      <c r="C366" s="346">
        <v>9.7525063152778296E-4</v>
      </c>
      <c r="D366" s="346">
        <v>-7.6679447489199997E-4</v>
      </c>
      <c r="E366" s="345">
        <v>3.0561177524967898E-3</v>
      </c>
    </row>
    <row r="367" spans="1:5" x14ac:dyDescent="0.3">
      <c r="A367" s="345" t="s">
        <v>1358</v>
      </c>
      <c r="B367" s="346">
        <v>7.8534703781566503E-4</v>
      </c>
      <c r="C367" s="346">
        <v>6.6429624639115703E-4</v>
      </c>
      <c r="D367" s="346">
        <v>-5.1664968017614695E-4</v>
      </c>
      <c r="E367" s="345">
        <v>2.0873437558074702E-3</v>
      </c>
    </row>
    <row r="368" spans="1:5" x14ac:dyDescent="0.3">
      <c r="A368" s="345" t="s">
        <v>1359</v>
      </c>
      <c r="B368" s="345">
        <v>8.3885672095801792E-3</v>
      </c>
      <c r="C368" s="345">
        <v>1.8343838396451199E-3</v>
      </c>
      <c r="D368" s="345">
        <v>4.7932409500534498E-3</v>
      </c>
      <c r="E368" s="345">
        <v>1.19838934691069E-2</v>
      </c>
    </row>
    <row r="369" spans="1:5" x14ac:dyDescent="0.3">
      <c r="A369" s="345" t="s">
        <v>1360</v>
      </c>
      <c r="B369" s="346">
        <v>7.21900223143303E-5</v>
      </c>
      <c r="C369" s="346">
        <v>6.5693197694425401E-5</v>
      </c>
      <c r="D369" s="346">
        <v>-5.6566279196013097E-5</v>
      </c>
      <c r="E369" s="346">
        <v>2.0094632382467299E-4</v>
      </c>
    </row>
    <row r="370" spans="1:5" x14ac:dyDescent="0.3">
      <c r="A370" s="345" t="s">
        <v>1361</v>
      </c>
      <c r="B370" s="345">
        <v>1.12830216643646E-3</v>
      </c>
      <c r="C370" s="346">
        <v>7.5576178845525603E-4</v>
      </c>
      <c r="D370" s="346">
        <v>-3.5296371982741201E-4</v>
      </c>
      <c r="E370" s="345">
        <v>2.6095680527003502E-3</v>
      </c>
    </row>
    <row r="371" spans="1:5" x14ac:dyDescent="0.3">
      <c r="A371" s="345" t="s">
        <v>1362</v>
      </c>
      <c r="B371" s="346">
        <v>7.1410287301131405E-4</v>
      </c>
      <c r="C371" s="346">
        <v>4.2374669443395101E-4</v>
      </c>
      <c r="D371" s="346">
        <v>-1.1642538664712799E-4</v>
      </c>
      <c r="E371" s="345">
        <v>1.5446311326697501E-3</v>
      </c>
    </row>
    <row r="372" spans="1:5" x14ac:dyDescent="0.3">
      <c r="A372" s="345" t="s">
        <v>1363</v>
      </c>
      <c r="B372" s="345">
        <v>6.6107840690161996E-3</v>
      </c>
      <c r="C372" s="345">
        <v>1.7010309147507401E-3</v>
      </c>
      <c r="D372" s="345">
        <v>3.2768247395155098E-3</v>
      </c>
      <c r="E372" s="345">
        <v>9.9447433985168903E-3</v>
      </c>
    </row>
    <row r="373" spans="1:5" x14ac:dyDescent="0.3">
      <c r="A373" s="345" t="s">
        <v>1364</v>
      </c>
      <c r="B373" s="346">
        <v>9.1744659760264102E-4</v>
      </c>
      <c r="C373" s="346">
        <v>6.4911728589490101E-4</v>
      </c>
      <c r="D373" s="346">
        <v>-3.5479990449375403E-4</v>
      </c>
      <c r="E373" s="345">
        <v>2.1896930996990302E-3</v>
      </c>
    </row>
    <row r="374" spans="1:5" x14ac:dyDescent="0.3">
      <c r="A374" s="345" t="s">
        <v>1365</v>
      </c>
      <c r="B374" s="346">
        <v>8.8001034035903504E-5</v>
      </c>
      <c r="C374" s="346">
        <v>8.8020937271946295E-5</v>
      </c>
      <c r="D374" s="346">
        <v>-8.4516832902570605E-5</v>
      </c>
      <c r="E374" s="346">
        <v>2.6051890097437698E-4</v>
      </c>
    </row>
    <row r="375" spans="1:5" x14ac:dyDescent="0.3">
      <c r="A375" s="345" t="s">
        <v>1366</v>
      </c>
      <c r="B375" s="346">
        <v>5.9008545150673398E-4</v>
      </c>
      <c r="C375" s="346">
        <v>5.8992256437743996E-4</v>
      </c>
      <c r="D375" s="346">
        <v>-5.6614152834056004E-4</v>
      </c>
      <c r="E375" s="345">
        <v>1.7463124313540201E-3</v>
      </c>
    </row>
    <row r="376" spans="1:5" x14ac:dyDescent="0.3">
      <c r="A376" s="345" t="s">
        <v>1367</v>
      </c>
      <c r="B376" s="345">
        <v>9.4798732852559003E-3</v>
      </c>
      <c r="C376" s="345">
        <v>1.90834391596674E-3</v>
      </c>
      <c r="D376" s="345">
        <v>5.7395879398449397E-3</v>
      </c>
      <c r="E376" s="345">
        <v>1.3220158630666799E-2</v>
      </c>
    </row>
    <row r="377" spans="1:5" x14ac:dyDescent="0.3">
      <c r="A377" s="345" t="s">
        <v>1368</v>
      </c>
      <c r="B377" s="345">
        <v>2.4369155702988299</v>
      </c>
      <c r="C377" s="345">
        <v>0.140075846130472</v>
      </c>
      <c r="D377" s="345">
        <v>2.16237195677913</v>
      </c>
      <c r="E377" s="345">
        <v>2.7114591838185298</v>
      </c>
    </row>
    <row r="378" spans="1:5" x14ac:dyDescent="0.3">
      <c r="A378" s="345" t="s">
        <v>1369</v>
      </c>
      <c r="B378" s="345">
        <v>2.6577223387479099</v>
      </c>
      <c r="C378" s="345">
        <v>0.116323897659277</v>
      </c>
      <c r="D378" s="345">
        <v>2.4297316887944</v>
      </c>
      <c r="E378" s="345">
        <v>2.8857129887014099</v>
      </c>
    </row>
    <row r="379" spans="1:5" x14ac:dyDescent="0.3">
      <c r="A379" s="345" t="s">
        <v>1370</v>
      </c>
      <c r="B379" s="345">
        <v>2.5541623286408401</v>
      </c>
      <c r="C379" s="345">
        <v>0.12646963592736701</v>
      </c>
      <c r="D379" s="345">
        <v>2.30628639708531</v>
      </c>
      <c r="E379" s="345">
        <v>2.8020382601963698</v>
      </c>
    </row>
    <row r="380" spans="1:5" x14ac:dyDescent="0.3">
      <c r="A380" s="345" t="s">
        <v>1371</v>
      </c>
      <c r="B380" s="345">
        <v>2.5803619543435099</v>
      </c>
      <c r="C380" s="345">
        <v>0.13488300047208701</v>
      </c>
      <c r="D380" s="345">
        <v>2.31599613129152</v>
      </c>
      <c r="E380" s="345">
        <v>2.8447277773955002</v>
      </c>
    </row>
    <row r="381" spans="1:5" x14ac:dyDescent="0.3">
      <c r="A381" s="345" t="s">
        <v>1372</v>
      </c>
      <c r="B381" s="345">
        <v>5</v>
      </c>
      <c r="C381" s="345">
        <v>0</v>
      </c>
      <c r="D381" s="345">
        <v>5</v>
      </c>
      <c r="E381" s="345">
        <v>5</v>
      </c>
    </row>
    <row r="382" spans="1:5" x14ac:dyDescent="0.3">
      <c r="A382" s="345" t="s">
        <v>1373</v>
      </c>
      <c r="B382" s="345">
        <v>1.8837389219516001</v>
      </c>
      <c r="C382" s="345">
        <v>1.6742027575693801E-2</v>
      </c>
      <c r="D382" s="345">
        <v>1.8509251508750599</v>
      </c>
      <c r="E382" s="345">
        <v>1.91655269302813</v>
      </c>
    </row>
    <row r="383" spans="1:5" x14ac:dyDescent="0.3">
      <c r="A383" s="345" t="s">
        <v>1374</v>
      </c>
      <c r="B383" s="345">
        <v>2.7547417926550799</v>
      </c>
      <c r="C383" s="345">
        <v>3.0048146707728401E-2</v>
      </c>
      <c r="D383" s="345">
        <v>2.6958485073057599</v>
      </c>
      <c r="E383" s="345">
        <v>2.8136350780043999</v>
      </c>
    </row>
    <row r="384" spans="1:5" x14ac:dyDescent="0.3">
      <c r="A384" s="345" t="s">
        <v>1375</v>
      </c>
      <c r="B384" s="345">
        <v>0.518593259522242</v>
      </c>
      <c r="C384" s="345">
        <v>1.5683026887947201E-2</v>
      </c>
      <c r="D384" s="345">
        <v>0.48785509165329199</v>
      </c>
      <c r="E384" s="345">
        <v>0.54933142739119201</v>
      </c>
    </row>
    <row r="385" spans="1:5" x14ac:dyDescent="0.3">
      <c r="A385" s="345" t="s">
        <v>1376</v>
      </c>
      <c r="B385" s="345">
        <v>0.36344482607942302</v>
      </c>
      <c r="C385" s="345">
        <v>1.51121408934767E-2</v>
      </c>
      <c r="D385" s="345">
        <v>0.33382557419891401</v>
      </c>
      <c r="E385" s="345">
        <v>0.39306407795993298</v>
      </c>
    </row>
    <row r="386" spans="1:5" x14ac:dyDescent="0.3">
      <c r="A386" s="345" t="s">
        <v>1377</v>
      </c>
      <c r="B386" s="345">
        <v>3.97694804869239E-2</v>
      </c>
      <c r="C386" s="345">
        <v>6.5027089965951504E-3</v>
      </c>
      <c r="D386" s="345">
        <v>2.7024405051652801E-2</v>
      </c>
      <c r="E386" s="345">
        <v>5.2514555922194998E-2</v>
      </c>
    </row>
    <row r="387" spans="1:5" x14ac:dyDescent="0.3">
      <c r="A387" s="345" t="s">
        <v>1378</v>
      </c>
      <c r="B387" s="345">
        <v>0.57940528035318495</v>
      </c>
      <c r="C387" s="345">
        <v>1.5420754777427E-2</v>
      </c>
      <c r="D387" s="345">
        <v>0.54918115637500398</v>
      </c>
      <c r="E387" s="345">
        <v>0.60962940433136603</v>
      </c>
    </row>
    <row r="388" spans="1:5" x14ac:dyDescent="0.3">
      <c r="A388" s="345" t="s">
        <v>1379</v>
      </c>
      <c r="B388" s="345">
        <v>5.7181680007968701E-2</v>
      </c>
      <c r="C388" s="345">
        <v>7.3595444378160603E-3</v>
      </c>
      <c r="D388" s="345">
        <v>4.2757237967227101E-2</v>
      </c>
      <c r="E388" s="345">
        <v>7.1606122048710197E-2</v>
      </c>
    </row>
    <row r="389" spans="1:5" x14ac:dyDescent="0.3">
      <c r="A389" s="345" t="s">
        <v>1380</v>
      </c>
      <c r="B389" s="345">
        <v>0.161664752981872</v>
      </c>
      <c r="C389" s="345">
        <v>1.10545134570262E-2</v>
      </c>
      <c r="D389" s="345">
        <v>0.13999830473948699</v>
      </c>
      <c r="E389" s="345">
        <v>0.183331201224257</v>
      </c>
    </row>
    <row r="390" spans="1:5" x14ac:dyDescent="0.3">
      <c r="A390" s="345" t="s">
        <v>1381</v>
      </c>
      <c r="B390" s="345">
        <v>0.59062870179161198</v>
      </c>
      <c r="C390" s="345">
        <v>9.8669371822978792E-3</v>
      </c>
      <c r="D390" s="345">
        <v>0.57128986027658901</v>
      </c>
      <c r="E390" s="345">
        <v>0.60996754330663505</v>
      </c>
    </row>
    <row r="391" spans="1:5" x14ac:dyDescent="0.3">
      <c r="A391" s="345" t="s">
        <v>1382</v>
      </c>
      <c r="B391" s="346">
        <v>1.14801067106554E-4</v>
      </c>
      <c r="C391" s="346">
        <v>8.1211485736422498E-5</v>
      </c>
      <c r="D391" s="346">
        <v>-4.4370520067821501E-5</v>
      </c>
      <c r="E391" s="346">
        <v>2.7397265428093101E-4</v>
      </c>
    </row>
    <row r="392" spans="1:5" x14ac:dyDescent="0.3">
      <c r="A392" s="345" t="s">
        <v>1383</v>
      </c>
      <c r="B392" s="345">
        <v>5.9800057204275101E-2</v>
      </c>
      <c r="C392" s="345">
        <v>4.6723267859673503E-3</v>
      </c>
      <c r="D392" s="345">
        <v>5.0642464979777299E-2</v>
      </c>
      <c r="E392" s="345">
        <v>6.8957649428772902E-2</v>
      </c>
    </row>
    <row r="393" spans="1:5" x14ac:dyDescent="0.3">
      <c r="A393" s="345" t="s">
        <v>1384</v>
      </c>
      <c r="B393" s="345">
        <v>4.0559831507881103E-3</v>
      </c>
      <c r="C393" s="345">
        <v>1.29090623392797E-3</v>
      </c>
      <c r="D393" s="345">
        <v>1.52585342487103E-3</v>
      </c>
      <c r="E393" s="345">
        <v>6.5861128767051797E-3</v>
      </c>
    </row>
    <row r="394" spans="1:5" x14ac:dyDescent="0.3">
      <c r="A394" s="345" t="s">
        <v>1385</v>
      </c>
      <c r="B394" s="345">
        <v>5.4677289194573798E-3</v>
      </c>
      <c r="C394" s="345">
        <v>1.5534682674040201E-3</v>
      </c>
      <c r="D394" s="345">
        <v>2.4229870642196601E-3</v>
      </c>
      <c r="E394" s="345">
        <v>8.5124707746950991E-3</v>
      </c>
    </row>
    <row r="395" spans="1:5" x14ac:dyDescent="0.3">
      <c r="A395" s="345" t="s">
        <v>1386</v>
      </c>
      <c r="B395" s="346">
        <v>4.7648780631461099E-4</v>
      </c>
      <c r="C395" s="346">
        <v>4.1690208586257597E-4</v>
      </c>
      <c r="D395" s="346">
        <v>-3.4062526705566198E-4</v>
      </c>
      <c r="E395" s="345">
        <v>1.2936008796848801E-3</v>
      </c>
    </row>
    <row r="396" spans="1:5" x14ac:dyDescent="0.3">
      <c r="A396" s="345" t="s">
        <v>1387</v>
      </c>
      <c r="B396" s="346">
        <v>5.1488613515130702E-4</v>
      </c>
      <c r="C396" s="346">
        <v>3.681570830849E-4</v>
      </c>
      <c r="D396" s="346">
        <v>-2.06688488348417E-4</v>
      </c>
      <c r="E396" s="345">
        <v>1.23646075865103E-3</v>
      </c>
    </row>
    <row r="397" spans="1:5" x14ac:dyDescent="0.3">
      <c r="A397" s="345" t="s">
        <v>1388</v>
      </c>
      <c r="B397" s="346">
        <v>8.7356023682331305E-5</v>
      </c>
      <c r="C397" s="346">
        <v>8.7375837381581904E-5</v>
      </c>
      <c r="D397" s="346">
        <v>-8.3897470704597803E-5</v>
      </c>
      <c r="E397" s="346">
        <v>2.5860951806925999E-4</v>
      </c>
    </row>
    <row r="398" spans="1:5" x14ac:dyDescent="0.3">
      <c r="A398" s="345" t="s">
        <v>1389</v>
      </c>
      <c r="B398" s="346">
        <v>4.6606272977508601E-4</v>
      </c>
      <c r="C398" s="346">
        <v>2.5188345528179002E-4</v>
      </c>
      <c r="D398" s="346">
        <v>-2.76197708787289E-5</v>
      </c>
      <c r="E398" s="346">
        <v>9.5974523042890102E-4</v>
      </c>
    </row>
    <row r="399" spans="1:5" x14ac:dyDescent="0.3">
      <c r="A399" s="345" t="s">
        <v>1390</v>
      </c>
      <c r="B399" s="346">
        <v>4.4604934111322302E-4</v>
      </c>
      <c r="C399" s="346">
        <v>3.5455018620354501E-4</v>
      </c>
      <c r="D399" s="346">
        <v>-2.4885625455769501E-4</v>
      </c>
      <c r="E399" s="345">
        <v>1.1409549367841401E-3</v>
      </c>
    </row>
    <row r="400" spans="1:5" x14ac:dyDescent="0.3">
      <c r="A400" s="345" t="s">
        <v>1391</v>
      </c>
      <c r="B400" s="346">
        <v>6.1292104301434404E-6</v>
      </c>
      <c r="C400" s="346">
        <v>6.1310984655865401E-6</v>
      </c>
      <c r="D400" s="346">
        <v>-5.8875217480749697E-6</v>
      </c>
      <c r="E400" s="346">
        <v>1.8145942608361801E-5</v>
      </c>
    </row>
    <row r="401" spans="1:5" x14ac:dyDescent="0.3">
      <c r="A401" s="345" t="s">
        <v>1392</v>
      </c>
      <c r="B401" s="346">
        <v>7.1408699181624006E-5</v>
      </c>
      <c r="C401" s="346">
        <v>7.1426034548286002E-5</v>
      </c>
      <c r="D401" s="346">
        <v>-6.8583756091530101E-5</v>
      </c>
      <c r="E401" s="346">
        <v>2.1140115445477799E-4</v>
      </c>
    </row>
    <row r="402" spans="1:5" x14ac:dyDescent="0.3">
      <c r="A402" s="345" t="s">
        <v>1393</v>
      </c>
      <c r="B402" s="346">
        <v>7.6853182061873299E-5</v>
      </c>
      <c r="C402" s="346">
        <v>7.6871420725816006E-5</v>
      </c>
      <c r="D402" s="346">
        <v>-7.3812034001151901E-5</v>
      </c>
      <c r="E402" s="346">
        <v>2.27518398124898E-4</v>
      </c>
    </row>
    <row r="403" spans="1:5" x14ac:dyDescent="0.3">
      <c r="A403" s="345" t="s">
        <v>1394</v>
      </c>
      <c r="B403" s="346">
        <v>2.3981617841213501E-4</v>
      </c>
      <c r="C403" s="346">
        <v>2.3983400726944901E-4</v>
      </c>
      <c r="D403" s="346">
        <v>-2.3024983810390401E-4</v>
      </c>
      <c r="E403" s="346">
        <v>7.0988219492817398E-4</v>
      </c>
    </row>
    <row r="404" spans="1:5" x14ac:dyDescent="0.3">
      <c r="A404" s="345" t="s">
        <v>1395</v>
      </c>
      <c r="B404" s="345">
        <v>2.66111033188484E-2</v>
      </c>
      <c r="C404" s="345">
        <v>3.17686381532741E-3</v>
      </c>
      <c r="D404" s="345">
        <v>2.03845646570181E-2</v>
      </c>
      <c r="E404" s="345">
        <v>3.2837641980678602E-2</v>
      </c>
    </row>
    <row r="405" spans="1:5" x14ac:dyDescent="0.3">
      <c r="A405" s="345" t="s">
        <v>1396</v>
      </c>
      <c r="B405" s="345">
        <v>8.4031021023237597E-3</v>
      </c>
      <c r="C405" s="345">
        <v>1.8962910761571401E-3</v>
      </c>
      <c r="D405" s="345">
        <v>4.6864398888510602E-3</v>
      </c>
      <c r="E405" s="345">
        <v>1.2119764315796399E-2</v>
      </c>
    </row>
    <row r="406" spans="1:5" x14ac:dyDescent="0.3">
      <c r="A406" s="345" t="s">
        <v>1397</v>
      </c>
      <c r="B406" s="346">
        <v>1.13599013280757E-4</v>
      </c>
      <c r="C406" s="346">
        <v>1.13621798082316E-4</v>
      </c>
      <c r="D406" s="346">
        <v>-1.09095618819264E-4</v>
      </c>
      <c r="E406" s="346">
        <v>3.3629364538077902E-4</v>
      </c>
    </row>
    <row r="407" spans="1:5" x14ac:dyDescent="0.3">
      <c r="A407" s="345" t="s">
        <v>1398</v>
      </c>
      <c r="B407" s="346">
        <v>1.47249732734834E-4</v>
      </c>
      <c r="C407" s="346">
        <v>1.0416297045388E-4</v>
      </c>
      <c r="D407" s="346">
        <v>-5.6905937877480903E-5</v>
      </c>
      <c r="E407" s="346">
        <v>3.5140540334715001E-4</v>
      </c>
    </row>
    <row r="408" spans="1:5" x14ac:dyDescent="0.3">
      <c r="A408" s="345" t="s">
        <v>1399</v>
      </c>
      <c r="B408" s="346">
        <v>1.8994889136629499E-4</v>
      </c>
      <c r="C408" s="346">
        <v>1.31744018646058E-4</v>
      </c>
      <c r="D408" s="346">
        <v>-6.82646403585528E-5</v>
      </c>
      <c r="E408" s="346">
        <v>4.4816242309114301E-4</v>
      </c>
    </row>
    <row r="409" spans="1:5" x14ac:dyDescent="0.3">
      <c r="A409" s="345" t="s">
        <v>1400</v>
      </c>
      <c r="B409" s="346">
        <v>3.3718940391445901E-4</v>
      </c>
      <c r="C409" s="346">
        <v>3.37181632076102E-4</v>
      </c>
      <c r="D409" s="346">
        <v>-3.2367445120313598E-4</v>
      </c>
      <c r="E409" s="346">
        <v>9.9805325903205497E-4</v>
      </c>
    </row>
    <row r="410" spans="1:5" x14ac:dyDescent="0.3">
      <c r="A410" s="345" t="s">
        <v>1401</v>
      </c>
      <c r="B410" s="346">
        <v>4.6910963935230699E-4</v>
      </c>
      <c r="C410" s="346">
        <v>4.6903692235259598E-4</v>
      </c>
      <c r="D410" s="346">
        <v>-4.5018583587829098E-4</v>
      </c>
      <c r="E410" s="345">
        <v>1.3884051145828999E-3</v>
      </c>
    </row>
    <row r="411" spans="1:5" x14ac:dyDescent="0.3">
      <c r="A411" s="345" t="s">
        <v>1402</v>
      </c>
      <c r="B411" s="346">
        <v>1.08430168189539E-4</v>
      </c>
      <c r="C411" s="346">
        <v>1.08452476736086E-4</v>
      </c>
      <c r="D411" s="346">
        <v>-1.04132780247357E-4</v>
      </c>
      <c r="E411" s="346">
        <v>3.2099311662643702E-4</v>
      </c>
    </row>
    <row r="412" spans="1:5" x14ac:dyDescent="0.3">
      <c r="A412" s="345" t="s">
        <v>1403</v>
      </c>
      <c r="B412" s="346">
        <v>4.66777331590428E-4</v>
      </c>
      <c r="C412" s="346">
        <v>4.6670606520522002E-4</v>
      </c>
      <c r="D412" s="345">
        <v>-4.4794974757820502E-4</v>
      </c>
      <c r="E412" s="345">
        <v>1.38150441075906E-3</v>
      </c>
    </row>
    <row r="413" spans="1:5" x14ac:dyDescent="0.3">
      <c r="A413" s="345" t="s">
        <v>1404</v>
      </c>
      <c r="B413" s="345">
        <v>2.56219942749111E-3</v>
      </c>
      <c r="C413" s="346">
        <v>8.76160240234057E-4</v>
      </c>
      <c r="D413" s="346">
        <v>8.44956911946401E-4</v>
      </c>
      <c r="E413" s="345">
        <v>4.2794419430358301E-3</v>
      </c>
    </row>
    <row r="414" spans="1:5" x14ac:dyDescent="0.3">
      <c r="A414" s="345" t="s">
        <v>1405</v>
      </c>
      <c r="B414" s="346">
        <v>7.2169525342466497E-6</v>
      </c>
      <c r="C414" s="346">
        <v>7.2191677870641699E-6</v>
      </c>
      <c r="D414" s="346">
        <v>-6.9323563267508397E-6</v>
      </c>
      <c r="E414" s="346">
        <v>2.1366261395244099E-5</v>
      </c>
    </row>
    <row r="415" spans="1:5" x14ac:dyDescent="0.3">
      <c r="A415" s="345" t="s">
        <v>1406</v>
      </c>
      <c r="B415" s="346">
        <v>8.7088166055042295E-4</v>
      </c>
      <c r="C415" s="346">
        <v>7.27087913686715E-4</v>
      </c>
      <c r="D415" s="346">
        <v>-5.5418446386990602E-4</v>
      </c>
      <c r="E415" s="345">
        <v>2.2959477849707499E-3</v>
      </c>
    </row>
    <row r="416" spans="1:5" x14ac:dyDescent="0.3">
      <c r="A416" s="345" t="s">
        <v>1407</v>
      </c>
      <c r="B416" s="346">
        <v>7.7040416155500693E-6</v>
      </c>
      <c r="C416" s="346">
        <v>7.70640262873297E-6</v>
      </c>
      <c r="D416" s="346">
        <v>-7.4002299871313498E-6</v>
      </c>
      <c r="E416" s="346">
        <v>2.2808313218231498E-5</v>
      </c>
    </row>
    <row r="417" spans="1:5" x14ac:dyDescent="0.3">
      <c r="A417" s="345" t="s">
        <v>1408</v>
      </c>
      <c r="B417" s="346">
        <v>5.57182577203947E-4</v>
      </c>
      <c r="C417" s="346">
        <v>5.5704711439237304E-4</v>
      </c>
      <c r="D417" s="346">
        <v>-5.3460970469706797E-4</v>
      </c>
      <c r="E417" s="345">
        <v>1.64897485910496E-3</v>
      </c>
    </row>
    <row r="418" spans="1:5" x14ac:dyDescent="0.3">
      <c r="A418" s="345" t="s">
        <v>1409</v>
      </c>
      <c r="B418" s="346">
        <v>1.2164624053933799E-4</v>
      </c>
      <c r="C418" s="346">
        <v>1.0760710261935E-4</v>
      </c>
      <c r="D418" s="346">
        <v>-8.9259805075294306E-5</v>
      </c>
      <c r="E418" s="346">
        <v>3.3255228615397103E-4</v>
      </c>
    </row>
    <row r="419" spans="1:5" x14ac:dyDescent="0.3">
      <c r="A419" s="345" t="s">
        <v>1410</v>
      </c>
      <c r="B419" s="345">
        <v>1.0134116774842699E-3</v>
      </c>
      <c r="C419" s="346">
        <v>7.1697042532102096E-4</v>
      </c>
      <c r="D419" s="346">
        <v>-3.9182453412529302E-4</v>
      </c>
      <c r="E419" s="345">
        <v>2.4186478890938401E-3</v>
      </c>
    </row>
    <row r="420" spans="1:5" x14ac:dyDescent="0.3">
      <c r="A420" s="345" t="s">
        <v>1411</v>
      </c>
      <c r="B420" s="345">
        <v>3.4551448660533101E-3</v>
      </c>
      <c r="C420" s="345">
        <v>1.1849990449678E-3</v>
      </c>
      <c r="D420" s="345">
        <v>1.13258941620206E-3</v>
      </c>
      <c r="E420" s="345">
        <v>5.7777003159045701E-3</v>
      </c>
    </row>
    <row r="421" spans="1:5" x14ac:dyDescent="0.3">
      <c r="A421" s="345" t="s">
        <v>1412</v>
      </c>
      <c r="B421" s="345">
        <v>4.5043869730105102E-2</v>
      </c>
      <c r="C421" s="345">
        <v>4.1270751056884597E-3</v>
      </c>
      <c r="D421" s="345">
        <v>3.69549511614638E-2</v>
      </c>
      <c r="E421" s="345">
        <v>5.3132788298746299E-2</v>
      </c>
    </row>
    <row r="422" spans="1:5" x14ac:dyDescent="0.3">
      <c r="A422" s="345" t="s">
        <v>1413</v>
      </c>
      <c r="B422" s="345">
        <v>7.0082122618403096E-3</v>
      </c>
      <c r="C422" s="345">
        <v>1.6526726066961499E-3</v>
      </c>
      <c r="D422" s="345">
        <v>3.76903347447992E-3</v>
      </c>
      <c r="E422" s="345">
        <v>1.0247391049200701E-2</v>
      </c>
    </row>
    <row r="423" spans="1:5" x14ac:dyDescent="0.3">
      <c r="A423" s="345" t="s">
        <v>1414</v>
      </c>
      <c r="B423" s="345">
        <v>5.3757579633846699E-3</v>
      </c>
      <c r="C423" s="345">
        <v>1.40822724010101E-3</v>
      </c>
      <c r="D423" s="345">
        <v>2.61568329073844E-3</v>
      </c>
      <c r="E423" s="345">
        <v>8.1358326360309093E-3</v>
      </c>
    </row>
    <row r="424" spans="1:5" x14ac:dyDescent="0.3">
      <c r="A424" s="345" t="s">
        <v>1415</v>
      </c>
      <c r="B424" s="346">
        <v>5.0860833446292298E-4</v>
      </c>
      <c r="C424" s="346">
        <v>5.0850939732713905E-4</v>
      </c>
      <c r="D424" s="346">
        <v>-4.8805177009843698E-4</v>
      </c>
      <c r="E424" s="345">
        <v>1.50526843902428E-3</v>
      </c>
    </row>
    <row r="425" spans="1:5" x14ac:dyDescent="0.3">
      <c r="A425" s="345" t="s">
        <v>1416</v>
      </c>
      <c r="B425" s="346">
        <v>7.2145632100715406E-5</v>
      </c>
      <c r="C425" s="346">
        <v>7.2163093201565897E-5</v>
      </c>
      <c r="D425" s="346">
        <v>-6.9291431587361103E-5</v>
      </c>
      <c r="E425" s="346">
        <v>2.1358269578879101E-4</v>
      </c>
    </row>
    <row r="426" spans="1:5" x14ac:dyDescent="0.3">
      <c r="A426" s="345" t="s">
        <v>1417</v>
      </c>
      <c r="B426" s="346">
        <v>6.72326577445778E-6</v>
      </c>
      <c r="C426" s="346">
        <v>6.7253328084101598E-6</v>
      </c>
      <c r="D426" s="346">
        <v>-6.45814431407174E-6</v>
      </c>
      <c r="E426" s="346">
        <v>1.9904675862987298E-5</v>
      </c>
    </row>
    <row r="427" spans="1:5" x14ac:dyDescent="0.3">
      <c r="A427" s="345" t="s">
        <v>1418</v>
      </c>
      <c r="B427" s="346">
        <v>6.1834975268514999E-5</v>
      </c>
      <c r="C427" s="346">
        <v>5.5910376387502198E-5</v>
      </c>
      <c r="D427" s="346">
        <v>-4.7747348813067997E-5</v>
      </c>
      <c r="E427" s="346">
        <v>1.71417299350098E-4</v>
      </c>
    </row>
    <row r="428" spans="1:5" x14ac:dyDescent="0.3">
      <c r="A428" s="345" t="s">
        <v>1419</v>
      </c>
      <c r="B428" s="346">
        <v>4.46143261818879E-4</v>
      </c>
      <c r="C428" s="346">
        <v>2.3040389870996599E-4</v>
      </c>
      <c r="D428" s="346">
        <v>-5.4400815502697402E-6</v>
      </c>
      <c r="E428" s="346">
        <v>8.9772660518802898E-4</v>
      </c>
    </row>
    <row r="429" spans="1:5" x14ac:dyDescent="0.3">
      <c r="A429" s="345" t="s">
        <v>1420</v>
      </c>
      <c r="B429" s="346">
        <v>7.4508296003772596E-4</v>
      </c>
      <c r="C429" s="346">
        <v>5.4399311116704399E-4</v>
      </c>
      <c r="D429" s="346">
        <v>-3.2112394568757299E-4</v>
      </c>
      <c r="E429" s="345">
        <v>1.8112898657630201E-3</v>
      </c>
    </row>
    <row r="430" spans="1:5" x14ac:dyDescent="0.3">
      <c r="A430" s="345" t="s">
        <v>1421</v>
      </c>
      <c r="B430" s="345">
        <v>1.07661870226825E-2</v>
      </c>
      <c r="C430" s="345">
        <v>2.1296013678732701E-3</v>
      </c>
      <c r="D430" s="345">
        <v>6.5922450402237298E-3</v>
      </c>
      <c r="E430" s="345">
        <v>1.4940129005141399E-2</v>
      </c>
    </row>
    <row r="431" spans="1:5" x14ac:dyDescent="0.3">
      <c r="A431" s="345" t="s">
        <v>1422</v>
      </c>
      <c r="B431" s="345">
        <v>7.2581695141761401E-3</v>
      </c>
      <c r="C431" s="345">
        <v>1.70342748914206E-3</v>
      </c>
      <c r="D431" s="345">
        <v>3.9195129851821902E-3</v>
      </c>
      <c r="E431" s="345">
        <v>1.0596826043170001E-2</v>
      </c>
    </row>
    <row r="432" spans="1:5" x14ac:dyDescent="0.3">
      <c r="A432" s="345" t="s">
        <v>1423</v>
      </c>
      <c r="B432" s="346">
        <v>4.9221784992280995E-4</v>
      </c>
      <c r="C432" s="346">
        <v>4.9213017216493597E-4</v>
      </c>
      <c r="D432" s="346">
        <v>-4.7233956322596099E-4</v>
      </c>
      <c r="E432" s="345">
        <v>1.4567752630715799E-3</v>
      </c>
    </row>
    <row r="433" spans="1:5" x14ac:dyDescent="0.3">
      <c r="A433" s="345" t="s">
        <v>1424</v>
      </c>
      <c r="B433" s="346">
        <v>6.6772565882979097E-5</v>
      </c>
      <c r="C433" s="346">
        <v>6.6789085330122593E-5</v>
      </c>
      <c r="D433" s="346">
        <v>-6.4131635924433595E-5</v>
      </c>
      <c r="E433" s="346">
        <v>1.97676767690391E-4</v>
      </c>
    </row>
    <row r="434" spans="1:5" x14ac:dyDescent="0.3">
      <c r="A434" s="345" t="s">
        <v>1425</v>
      </c>
      <c r="B434" s="346">
        <v>2.2656022607564499E-4</v>
      </c>
      <c r="C434" s="346">
        <v>1.6241687749425399E-4</v>
      </c>
      <c r="D434" s="346">
        <v>-9.1771004294547099E-5</v>
      </c>
      <c r="E434" s="346">
        <v>5.4489145644583798E-4</v>
      </c>
    </row>
    <row r="435" spans="1:5" x14ac:dyDescent="0.3">
      <c r="A435" s="345" t="s">
        <v>1426</v>
      </c>
      <c r="B435" s="346">
        <v>3.6954975840644701E-4</v>
      </c>
      <c r="C435" s="346">
        <v>3.6952927876571402E-4</v>
      </c>
      <c r="D435" s="346">
        <v>-3.54714319207413E-4</v>
      </c>
      <c r="E435" s="345">
        <v>1.0938138360203E-3</v>
      </c>
    </row>
    <row r="436" spans="1:5" x14ac:dyDescent="0.3">
      <c r="A436" s="345" t="s">
        <v>1427</v>
      </c>
      <c r="B436" s="346">
        <v>8.8941473590119406E-5</v>
      </c>
      <c r="C436" s="346">
        <v>8.8961505881727897E-5</v>
      </c>
      <c r="D436" s="346">
        <v>-8.5419873948515393E-5</v>
      </c>
      <c r="E436" s="346">
        <v>2.63302821128754E-4</v>
      </c>
    </row>
    <row r="437" spans="1:5" x14ac:dyDescent="0.3">
      <c r="A437" s="345" t="s">
        <v>1428</v>
      </c>
      <c r="B437" s="346">
        <v>1.1091705291680999E-4</v>
      </c>
      <c r="C437" s="346">
        <v>7.8995886541166296E-5</v>
      </c>
      <c r="D437" s="346">
        <v>-4.3912039630687399E-5</v>
      </c>
      <c r="E437" s="346">
        <v>2.6574614546430897E-4</v>
      </c>
    </row>
    <row r="438" spans="1:5" x14ac:dyDescent="0.3">
      <c r="A438" s="345" t="s">
        <v>1429</v>
      </c>
      <c r="B438" s="345">
        <v>1.67378702558498E-3</v>
      </c>
      <c r="C438" s="346">
        <v>9.2324377296226095E-4</v>
      </c>
      <c r="D438" s="346">
        <v>-1.35737518371923E-4</v>
      </c>
      <c r="E438" s="345">
        <v>3.48331156954188E-3</v>
      </c>
    </row>
    <row r="439" spans="1:5" x14ac:dyDescent="0.3">
      <c r="A439" s="345" t="s">
        <v>1430</v>
      </c>
      <c r="B439" s="346">
        <v>5.6296034433796595E-4</v>
      </c>
      <c r="C439" s="346">
        <v>5.6282022264035701E-4</v>
      </c>
      <c r="D439" s="346">
        <v>-5.4014702180794796E-4</v>
      </c>
      <c r="E439" s="345">
        <v>1.6660677104838801E-3</v>
      </c>
    </row>
    <row r="440" spans="1:5" x14ac:dyDescent="0.3">
      <c r="A440" s="345" t="s">
        <v>1431</v>
      </c>
      <c r="B440" s="346">
        <v>1.5493706905443999E-4</v>
      </c>
      <c r="C440" s="346">
        <v>1.549617400279E-4</v>
      </c>
      <c r="D440" s="346">
        <v>-1.48782360381902E-4</v>
      </c>
      <c r="E440" s="346">
        <v>4.5865649849078402E-4</v>
      </c>
    </row>
    <row r="441" spans="1:5" x14ac:dyDescent="0.3">
      <c r="A441" s="345" t="s">
        <v>1432</v>
      </c>
      <c r="B441" s="346">
        <v>5.5491923247617999E-5</v>
      </c>
      <c r="C441" s="346">
        <v>4.9114818443945603E-5</v>
      </c>
      <c r="D441" s="346">
        <v>-4.0771352009738998E-5</v>
      </c>
      <c r="E441" s="346">
        <v>1.5175519850497499E-4</v>
      </c>
    </row>
    <row r="442" spans="1:5" x14ac:dyDescent="0.3">
      <c r="A442" s="345" t="s">
        <v>1433</v>
      </c>
      <c r="B442" s="346">
        <v>4.3537267672737098E-4</v>
      </c>
      <c r="C442" s="346">
        <v>3.2411495999260702E-4</v>
      </c>
      <c r="D442" s="346">
        <v>-1.99880971708779E-4</v>
      </c>
      <c r="E442" s="345">
        <v>1.0706263251635199E-3</v>
      </c>
    </row>
    <row r="443" spans="1:5" x14ac:dyDescent="0.3">
      <c r="A443" s="345" t="s">
        <v>1434</v>
      </c>
      <c r="B443" s="346">
        <v>7.2829379944881702E-4</v>
      </c>
      <c r="C443" s="346">
        <v>5.6426153279967204E-4</v>
      </c>
      <c r="D443" s="346">
        <v>-3.7763848269990697E-4</v>
      </c>
      <c r="E443" s="345">
        <v>1.8342260815975399E-3</v>
      </c>
    </row>
    <row r="444" spans="1:5" x14ac:dyDescent="0.3">
      <c r="A444" s="345" t="s">
        <v>1435</v>
      </c>
      <c r="B444" s="345">
        <v>3.37869744487195E-3</v>
      </c>
      <c r="C444" s="345">
        <v>1.29232200038268E-3</v>
      </c>
      <c r="D444" s="346">
        <v>8.4579286769313105E-4</v>
      </c>
      <c r="E444" s="345">
        <v>5.9116020220507702E-3</v>
      </c>
    </row>
    <row r="445" spans="1:5" x14ac:dyDescent="0.3">
      <c r="A445" s="345" t="s">
        <v>1436</v>
      </c>
      <c r="B445" s="346">
        <v>7.4098920365160204E-4</v>
      </c>
      <c r="C445" s="346">
        <v>7.4067277841984404E-4</v>
      </c>
      <c r="D445" s="346">
        <v>-7.10702766380508E-4</v>
      </c>
      <c r="E445" s="345">
        <v>2.1926811736837099E-3</v>
      </c>
    </row>
    <row r="446" spans="1:5" x14ac:dyDescent="0.3">
      <c r="A446" s="345" t="s">
        <v>1437</v>
      </c>
      <c r="B446" s="346">
        <v>7.2365336905278301E-4</v>
      </c>
      <c r="C446" s="346">
        <v>5.8148494131006197E-4</v>
      </c>
      <c r="D446" s="346">
        <v>-4.1603617346732601E-4</v>
      </c>
      <c r="E446" s="345">
        <v>1.8633429115728899E-3</v>
      </c>
    </row>
    <row r="447" spans="1:5" x14ac:dyDescent="0.3">
      <c r="A447" s="345" t="s">
        <v>1438</v>
      </c>
      <c r="B447" s="346">
        <v>4.4097044805273703E-5</v>
      </c>
      <c r="C447" s="346">
        <v>4.4108954248272297E-5</v>
      </c>
      <c r="D447" s="346">
        <v>-4.23549169170649E-5</v>
      </c>
      <c r="E447" s="346">
        <v>1.3054900652761199E-4</v>
      </c>
    </row>
    <row r="448" spans="1:5" x14ac:dyDescent="0.3">
      <c r="A448" s="345" t="s">
        <v>1439</v>
      </c>
      <c r="B448" s="346">
        <v>6.9440327354315393E-5</v>
      </c>
      <c r="C448" s="346">
        <v>6.9457321555722407E-5</v>
      </c>
      <c r="D448" s="346">
        <v>-6.6693521357518104E-5</v>
      </c>
      <c r="E448" s="346">
        <v>2.05574176066148E-4</v>
      </c>
    </row>
    <row r="449" spans="1:5" x14ac:dyDescent="0.3">
      <c r="A449" s="345" t="s">
        <v>1440</v>
      </c>
      <c r="B449" s="345">
        <v>1.2757892856892501E-3</v>
      </c>
      <c r="C449" s="346">
        <v>7.40905760340644E-4</v>
      </c>
      <c r="D449" s="346">
        <v>-1.76359320516674E-4</v>
      </c>
      <c r="E449" s="345">
        <v>2.7279378918951798E-3</v>
      </c>
    </row>
    <row r="450" spans="1:5" x14ac:dyDescent="0.3">
      <c r="A450" s="345" t="s">
        <v>1441</v>
      </c>
      <c r="B450" s="346">
        <v>4.7886449941857303E-4</v>
      </c>
      <c r="C450" s="346">
        <v>4.7878559725269399E-4</v>
      </c>
      <c r="D450" s="346">
        <v>-4.5953802751320602E-4</v>
      </c>
      <c r="E450" s="345">
        <v>1.4172670263503499E-3</v>
      </c>
    </row>
    <row r="451" spans="1:5" x14ac:dyDescent="0.3">
      <c r="A451" s="345" t="s">
        <v>1442</v>
      </c>
      <c r="B451" s="346">
        <v>8.8936647525522097E-5</v>
      </c>
      <c r="C451" s="346">
        <v>8.8956679159369294E-5</v>
      </c>
      <c r="D451" s="346">
        <v>-8.5415239811126599E-5</v>
      </c>
      <c r="E451" s="346">
        <v>2.6328853486216999E-4</v>
      </c>
    </row>
    <row r="452" spans="1:5" x14ac:dyDescent="0.3">
      <c r="A452" s="345" t="s">
        <v>1443</v>
      </c>
      <c r="B452" s="346">
        <v>8.0817998732896198E-5</v>
      </c>
      <c r="C452" s="346">
        <v>8.0836857894720497E-5</v>
      </c>
      <c r="D452" s="346">
        <v>-7.7619331364138294E-5</v>
      </c>
      <c r="E452" s="346">
        <v>2.3925532882993001E-4</v>
      </c>
    </row>
    <row r="453" spans="1:5" x14ac:dyDescent="0.3">
      <c r="A453" s="345" t="s">
        <v>1444</v>
      </c>
      <c r="B453" s="346">
        <v>6.0651418731792902E-4</v>
      </c>
      <c r="C453" s="346">
        <v>5.35291967718669E-4</v>
      </c>
      <c r="D453" s="346">
        <v>-4.4263879062423999E-4</v>
      </c>
      <c r="E453" s="345">
        <v>1.6556671652600901E-3</v>
      </c>
    </row>
    <row r="454" spans="1:5" x14ac:dyDescent="0.3">
      <c r="A454" s="345" t="s">
        <v>1445</v>
      </c>
      <c r="B454" s="345">
        <v>6.4549878970523306E-2</v>
      </c>
      <c r="C454" s="345">
        <v>5.0376108616599097E-3</v>
      </c>
      <c r="D454" s="345">
        <v>5.4676343113542102E-2</v>
      </c>
      <c r="E454" s="345">
        <v>7.44234148275046E-2</v>
      </c>
    </row>
    <row r="455" spans="1:5" x14ac:dyDescent="0.3">
      <c r="A455" s="345" t="s">
        <v>1446</v>
      </c>
      <c r="B455" s="345">
        <v>3.4255792511847197E-2</v>
      </c>
      <c r="C455" s="345">
        <v>3.8405194678694499E-3</v>
      </c>
      <c r="D455" s="345">
        <v>2.6728512672898101E-2</v>
      </c>
      <c r="E455" s="345">
        <v>4.1783072350796202E-2</v>
      </c>
    </row>
    <row r="456" spans="1:5" x14ac:dyDescent="0.3">
      <c r="A456" s="345" t="s">
        <v>1447</v>
      </c>
      <c r="B456" s="345">
        <v>1.0618250692947299E-2</v>
      </c>
      <c r="C456" s="345">
        <v>2.0189139231381499E-3</v>
      </c>
      <c r="D456" s="345">
        <v>6.6612521157101198E-3</v>
      </c>
      <c r="E456" s="345">
        <v>1.4575249270184601E-2</v>
      </c>
    </row>
    <row r="457" spans="1:5" x14ac:dyDescent="0.3">
      <c r="A457" s="345" t="s">
        <v>1448</v>
      </c>
      <c r="B457" s="346">
        <v>7.9915487629558996E-4</v>
      </c>
      <c r="C457" s="346">
        <v>5.5472868661545004E-4</v>
      </c>
      <c r="D457" s="346">
        <v>-2.8809337066189702E-4</v>
      </c>
      <c r="E457" s="345">
        <v>1.8864031232530699E-3</v>
      </c>
    </row>
    <row r="458" spans="1:5" x14ac:dyDescent="0.3">
      <c r="A458" s="345" t="s">
        <v>1449</v>
      </c>
      <c r="B458" s="346">
        <v>5.5350207533278199E-4</v>
      </c>
      <c r="C458" s="346">
        <v>2.9058748736058302E-4</v>
      </c>
      <c r="D458" s="346">
        <v>-1.6038934251948601E-5</v>
      </c>
      <c r="E458" s="345">
        <v>1.1230430849175101E-3</v>
      </c>
    </row>
    <row r="459" spans="1:5" x14ac:dyDescent="0.3">
      <c r="A459" s="345" t="s">
        <v>1450</v>
      </c>
      <c r="B459" s="346">
        <v>3.1808343637327002E-4</v>
      </c>
      <c r="C459" s="346">
        <v>3.1808218365300401E-4</v>
      </c>
      <c r="D459" s="346">
        <v>-3.0534618771047299E-4</v>
      </c>
      <c r="E459" s="346">
        <v>9.4151306045701401E-4</v>
      </c>
    </row>
    <row r="460" spans="1:5" x14ac:dyDescent="0.3">
      <c r="A460" s="345" t="s">
        <v>1451</v>
      </c>
      <c r="B460" s="345">
        <v>1.15771770851778E-3</v>
      </c>
      <c r="C460" s="346">
        <v>8.1601329552745796E-4</v>
      </c>
      <c r="D460" s="346">
        <v>-4.4163896162187599E-4</v>
      </c>
      <c r="E460" s="345">
        <v>2.75707437865743E-3</v>
      </c>
    </row>
    <row r="461" spans="1:5" x14ac:dyDescent="0.3">
      <c r="A461" s="345" t="s">
        <v>1452</v>
      </c>
      <c r="B461" s="345">
        <v>1.08101066958112E-3</v>
      </c>
      <c r="C461" s="346">
        <v>7.1412101896041805E-4</v>
      </c>
      <c r="D461" s="346">
        <v>-3.1864080818434098E-4</v>
      </c>
      <c r="E461" s="345">
        <v>2.48066214734658E-3</v>
      </c>
    </row>
    <row r="462" spans="1:5" x14ac:dyDescent="0.3">
      <c r="A462" s="345" t="s">
        <v>1453</v>
      </c>
      <c r="B462" s="345">
        <v>3.0329444426492802E-3</v>
      </c>
      <c r="C462" s="346">
        <v>9.9592632386949096E-4</v>
      </c>
      <c r="D462" s="345">
        <v>1.0809647166097E-3</v>
      </c>
      <c r="E462" s="345">
        <v>4.9849241686888597E-3</v>
      </c>
    </row>
    <row r="463" spans="1:5" x14ac:dyDescent="0.3">
      <c r="A463" s="345" t="s">
        <v>1454</v>
      </c>
      <c r="B463" s="345">
        <v>1.1215831449032701E-2</v>
      </c>
      <c r="C463" s="345">
        <v>2.1894567082200102E-3</v>
      </c>
      <c r="D463" s="345">
        <v>6.9245751552119098E-3</v>
      </c>
      <c r="E463" s="345">
        <v>1.55070877428535E-2</v>
      </c>
    </row>
    <row r="464" spans="1:5" x14ac:dyDescent="0.3">
      <c r="A464" s="345" t="s">
        <v>1455</v>
      </c>
      <c r="B464" s="345">
        <v>9.4429483269849405E-3</v>
      </c>
      <c r="C464" s="345">
        <v>2.0202701319320098E-3</v>
      </c>
      <c r="D464" s="345">
        <v>5.4832916293562099E-3</v>
      </c>
      <c r="E464" s="345">
        <v>1.3402605024613601E-2</v>
      </c>
    </row>
    <row r="465" spans="1:5" x14ac:dyDescent="0.3">
      <c r="A465" s="345" t="s">
        <v>1456</v>
      </c>
      <c r="B465" s="346">
        <v>6.1933372831099605E-4</v>
      </c>
      <c r="C465" s="346">
        <v>5.0797419539314005E-4</v>
      </c>
      <c r="D465" s="346">
        <v>-3.7627739973526898E-4</v>
      </c>
      <c r="E465" s="345">
        <v>1.6149448563572599E-3</v>
      </c>
    </row>
    <row r="466" spans="1:5" x14ac:dyDescent="0.3">
      <c r="A466" s="345" t="s">
        <v>1457</v>
      </c>
      <c r="B466" s="346">
        <v>5.0879914263736404E-4</v>
      </c>
      <c r="C466" s="346">
        <v>5.0870007126070996E-4</v>
      </c>
      <c r="D466" s="346">
        <v>-4.88234675966587E-4</v>
      </c>
      <c r="E466" s="345">
        <v>1.50583296124131E-3</v>
      </c>
    </row>
    <row r="467" spans="1:5" x14ac:dyDescent="0.3">
      <c r="A467" s="345" t="s">
        <v>1458</v>
      </c>
      <c r="B467" s="345">
        <v>1.5008477076893601E-3</v>
      </c>
      <c r="C467" s="346">
        <v>5.9925892024045803E-4</v>
      </c>
      <c r="D467" s="346">
        <v>3.2632180660371001E-4</v>
      </c>
      <c r="E467" s="345">
        <v>2.67537360877502E-3</v>
      </c>
    </row>
    <row r="468" spans="1:5" x14ac:dyDescent="0.3">
      <c r="A468" s="345" t="s">
        <v>1459</v>
      </c>
      <c r="B468" s="346">
        <v>4.9175454772147002E-4</v>
      </c>
      <c r="C468" s="346">
        <v>4.9166718041365699E-4</v>
      </c>
      <c r="D468" s="346">
        <v>-4.71895418269654E-4</v>
      </c>
      <c r="E468" s="345">
        <v>1.45540451371259E-3</v>
      </c>
    </row>
    <row r="469" spans="1:5" x14ac:dyDescent="0.3">
      <c r="A469" s="345" t="s">
        <v>1460</v>
      </c>
      <c r="B469" s="346">
        <v>1.59284671242081E-4</v>
      </c>
      <c r="C469" s="346">
        <v>1.59309341939812E-4</v>
      </c>
      <c r="D469" s="346">
        <v>-1.52955901360726E-4</v>
      </c>
      <c r="E469" s="346">
        <v>4.7152524384489001E-4</v>
      </c>
    </row>
    <row r="470" spans="1:5" x14ac:dyDescent="0.3">
      <c r="A470" s="345" t="s">
        <v>1461</v>
      </c>
      <c r="B470" s="346">
        <v>1.2982934782260601E-4</v>
      </c>
      <c r="C470" s="346">
        <v>1.2985328073343501E-4</v>
      </c>
      <c r="D470" s="346">
        <v>-1.2467840568929599E-4</v>
      </c>
      <c r="E470" s="346">
        <v>3.8433710133450898E-4</v>
      </c>
    </row>
    <row r="471" spans="1:5" x14ac:dyDescent="0.3">
      <c r="A471" s="345" t="s">
        <v>1462</v>
      </c>
      <c r="B471" s="346">
        <v>9.9075577893839605E-4</v>
      </c>
      <c r="C471" s="346">
        <v>6.0924253657357601E-4</v>
      </c>
      <c r="D471" s="346">
        <v>-2.0333765059563899E-4</v>
      </c>
      <c r="E471" s="345">
        <v>2.1848492084724298E-3</v>
      </c>
    </row>
    <row r="472" spans="1:5" x14ac:dyDescent="0.3">
      <c r="A472" s="345" t="s">
        <v>1463</v>
      </c>
      <c r="B472" s="346">
        <v>4.9221784992280995E-4</v>
      </c>
      <c r="C472" s="346">
        <v>4.9213017216493597E-4</v>
      </c>
      <c r="D472" s="346">
        <v>-4.7233956322596099E-4</v>
      </c>
      <c r="E472" s="345">
        <v>1.4567752630715799E-3</v>
      </c>
    </row>
    <row r="473" spans="1:5" x14ac:dyDescent="0.3">
      <c r="A473" s="345" t="s">
        <v>1464</v>
      </c>
      <c r="B473" s="346">
        <v>8.3865710895052897E-4</v>
      </c>
      <c r="C473" s="346">
        <v>4.7750146838836203E-4</v>
      </c>
      <c r="D473" s="346">
        <v>-9.7228571655651498E-5</v>
      </c>
      <c r="E473" s="345">
        <v>1.7745427895567E-3</v>
      </c>
    </row>
    <row r="474" spans="1:5" x14ac:dyDescent="0.3">
      <c r="A474" s="345" t="s">
        <v>1465</v>
      </c>
      <c r="B474" s="345">
        <v>1.87254115097142E-3</v>
      </c>
      <c r="C474" s="346">
        <v>9.3413251323474101E-4</v>
      </c>
      <c r="D474" s="346">
        <v>4.1675068243444001E-5</v>
      </c>
      <c r="E474" s="345">
        <v>3.7034072336993898E-3</v>
      </c>
    </row>
    <row r="475" spans="1:5" x14ac:dyDescent="0.3">
      <c r="A475" s="345" t="s">
        <v>1466</v>
      </c>
      <c r="B475" s="346">
        <v>1.7058823687235799E-4</v>
      </c>
      <c r="C475" s="346">
        <v>1.2812323398177201E-4</v>
      </c>
      <c r="D475" s="346">
        <v>-8.0528687314713497E-5</v>
      </c>
      <c r="E475" s="346">
        <v>4.2170516105942901E-4</v>
      </c>
    </row>
    <row r="476" spans="1:5" x14ac:dyDescent="0.3">
      <c r="A476" s="345" t="s">
        <v>1467</v>
      </c>
      <c r="B476" s="346">
        <v>2.7575564113918903E-4</v>
      </c>
      <c r="C476" s="346">
        <v>2.7576622968444501E-4</v>
      </c>
      <c r="D476" s="346">
        <v>-2.6473623719472302E-4</v>
      </c>
      <c r="E476" s="346">
        <v>8.1624751947310199E-4</v>
      </c>
    </row>
    <row r="477" spans="1:5" x14ac:dyDescent="0.3">
      <c r="A477" s="345" t="s">
        <v>1468</v>
      </c>
      <c r="B477" s="346">
        <v>7.3744548750415801E-4</v>
      </c>
      <c r="C477" s="346">
        <v>5.0426181362748699E-4</v>
      </c>
      <c r="D477" s="346">
        <v>-2.50889505984566E-4</v>
      </c>
      <c r="E477" s="345">
        <v>1.72578048099288E-3</v>
      </c>
    </row>
    <row r="478" spans="1:5" x14ac:dyDescent="0.3">
      <c r="A478" s="345" t="s">
        <v>1469</v>
      </c>
      <c r="B478" s="346">
        <v>6.9364532808170395E-5</v>
      </c>
      <c r="C478" s="346">
        <v>6.9381513717655998E-5</v>
      </c>
      <c r="D478" s="346">
        <v>-6.6620735271306997E-5</v>
      </c>
      <c r="E478" s="346">
        <v>2.0534980088764799E-4</v>
      </c>
    </row>
    <row r="479" spans="1:5" x14ac:dyDescent="0.3">
      <c r="A479" s="345" t="s">
        <v>1470</v>
      </c>
      <c r="B479" s="345">
        <v>8.5676267397799492E-3</v>
      </c>
      <c r="C479" s="345">
        <v>1.87364430975503E-3</v>
      </c>
      <c r="D479" s="345">
        <v>4.8953513728216798E-3</v>
      </c>
      <c r="E479" s="345">
        <v>1.22399021067382E-2</v>
      </c>
    </row>
    <row r="480" spans="1:5" x14ac:dyDescent="0.3">
      <c r="A480" s="345" t="s">
        <v>1471</v>
      </c>
      <c r="B480" s="346">
        <v>1.2863058715259799E-4</v>
      </c>
      <c r="C480" s="346">
        <v>1.2865445328593501E-4</v>
      </c>
      <c r="D480" s="346">
        <v>-1.2352750773852601E-4</v>
      </c>
      <c r="E480" s="346">
        <v>3.8078868204372202E-4</v>
      </c>
    </row>
    <row r="481" spans="1:5" x14ac:dyDescent="0.3">
      <c r="A481" s="345" t="s">
        <v>1472</v>
      </c>
      <c r="B481" s="345">
        <v>4.3708123723717697E-3</v>
      </c>
      <c r="C481" s="345">
        <v>1.31422852468229E-3</v>
      </c>
      <c r="D481" s="345">
        <v>1.7949717965392801E-3</v>
      </c>
      <c r="E481" s="345">
        <v>6.9466529482042697E-3</v>
      </c>
    </row>
    <row r="482" spans="1:5" x14ac:dyDescent="0.3">
      <c r="A482" s="345" t="s">
        <v>1473</v>
      </c>
      <c r="B482" s="346">
        <v>1.7155676162181001E-4</v>
      </c>
      <c r="C482" s="346">
        <v>1.59365796138141E-4</v>
      </c>
      <c r="D482" s="346">
        <v>-1.4079445917650001E-4</v>
      </c>
      <c r="E482" s="346">
        <v>4.8390798242011997E-4</v>
      </c>
    </row>
    <row r="483" spans="1:5" x14ac:dyDescent="0.3">
      <c r="A483" s="345" t="s">
        <v>1474</v>
      </c>
      <c r="B483" s="346">
        <v>6.8537807806989001E-4</v>
      </c>
      <c r="C483" s="346">
        <v>6.8512353898611696E-4</v>
      </c>
      <c r="D483" s="346">
        <v>-6.5743938330352304E-4</v>
      </c>
      <c r="E483" s="345">
        <v>2.0281955394432999E-3</v>
      </c>
    </row>
    <row r="484" spans="1:5" x14ac:dyDescent="0.3">
      <c r="A484" s="345" t="s">
        <v>1475</v>
      </c>
      <c r="B484" s="346">
        <v>2.1829938700024799E-4</v>
      </c>
      <c r="C484" s="346">
        <v>2.18320313980341E-4</v>
      </c>
      <c r="D484" s="346">
        <v>-2.0960056549469699E-4</v>
      </c>
      <c r="E484" s="346">
        <v>6.4619933949519397E-4</v>
      </c>
    </row>
    <row r="485" spans="1:5" x14ac:dyDescent="0.3">
      <c r="A485" s="345" t="s">
        <v>1476</v>
      </c>
      <c r="B485" s="346">
        <v>6.9860233946537E-5</v>
      </c>
      <c r="C485" s="346">
        <v>6.9877301577880394E-5</v>
      </c>
      <c r="D485" s="346">
        <v>-6.7096760482952499E-5</v>
      </c>
      <c r="E485" s="346">
        <v>2.06817228376026E-4</v>
      </c>
    </row>
    <row r="486" spans="1:5" x14ac:dyDescent="0.3">
      <c r="A486" s="345" t="s">
        <v>1477</v>
      </c>
      <c r="B486" s="346">
        <v>4.9489929715202795E-4</v>
      </c>
      <c r="C486" s="346">
        <v>4.9480981416901197E-4</v>
      </c>
      <c r="D486" s="346">
        <v>-4.7491011781619099E-4</v>
      </c>
      <c r="E486" s="345">
        <v>1.4647087121202401E-3</v>
      </c>
    </row>
    <row r="487" spans="1:5" x14ac:dyDescent="0.3">
      <c r="A487" s="345" t="s">
        <v>1478</v>
      </c>
      <c r="B487" s="346">
        <v>2.8577234931058301E-4</v>
      </c>
      <c r="C487" s="346">
        <v>2.0942965319858001E-4</v>
      </c>
      <c r="D487" s="346">
        <v>-1.24702228253347E-4</v>
      </c>
      <c r="E487" s="346">
        <v>6.9624692687451396E-4</v>
      </c>
    </row>
    <row r="488" spans="1:5" x14ac:dyDescent="0.3">
      <c r="A488" s="345" t="s">
        <v>1479</v>
      </c>
      <c r="B488" s="346">
        <v>6.0130208302049603E-4</v>
      </c>
      <c r="C488" s="346">
        <v>6.0112935164502305E-4</v>
      </c>
      <c r="D488" s="346">
        <v>-5.7688979625366199E-4</v>
      </c>
      <c r="E488" s="345">
        <v>1.77949396229465E-3</v>
      </c>
    </row>
    <row r="489" spans="1:5" x14ac:dyDescent="0.3">
      <c r="A489" s="345" t="s">
        <v>1480</v>
      </c>
      <c r="B489" s="346">
        <v>3.7610365927346397E-4</v>
      </c>
      <c r="C489" s="346">
        <v>2.2195167130980599E-4</v>
      </c>
      <c r="D489" s="346">
        <v>-5.8913622802228799E-5</v>
      </c>
      <c r="E489" s="346">
        <v>8.1112094134915696E-4</v>
      </c>
    </row>
    <row r="490" spans="1:5" x14ac:dyDescent="0.3">
      <c r="A490" s="345" t="s">
        <v>1481</v>
      </c>
      <c r="B490" s="346">
        <v>1.4591258807257099E-4</v>
      </c>
      <c r="C490" s="346">
        <v>1.03379497787004E-4</v>
      </c>
      <c r="D490" s="346">
        <v>-5.6707504329796503E-5</v>
      </c>
      <c r="E490" s="346">
        <v>3.4853268047493901E-4</v>
      </c>
    </row>
    <row r="491" spans="1:5" x14ac:dyDescent="0.3">
      <c r="A491" s="345" t="s">
        <v>1482</v>
      </c>
      <c r="B491" s="345">
        <v>1.1979642069656999E-3</v>
      </c>
      <c r="C491" s="346">
        <v>6.8357859610265704E-4</v>
      </c>
      <c r="D491" s="346">
        <v>-1.4182522199795801E-4</v>
      </c>
      <c r="E491" s="345">
        <v>2.5377536359293602E-3</v>
      </c>
    </row>
    <row r="492" spans="1:5" x14ac:dyDescent="0.3">
      <c r="A492" s="345" t="s">
        <v>1483</v>
      </c>
      <c r="B492" s="346">
        <v>6.6173939011626503E-5</v>
      </c>
      <c r="C492" s="346">
        <v>6.6190349971886203E-5</v>
      </c>
      <c r="D492" s="346">
        <v>-6.3556763057372198E-5</v>
      </c>
      <c r="E492" s="346">
        <v>1.95904641080625E-4</v>
      </c>
    </row>
    <row r="493" spans="1:5" x14ac:dyDescent="0.3">
      <c r="A493" s="345" t="s">
        <v>1484</v>
      </c>
      <c r="B493" s="346">
        <v>8.8330648402059302E-5</v>
      </c>
      <c r="C493" s="346">
        <v>8.8350597072092701E-5</v>
      </c>
      <c r="D493" s="346">
        <v>-8.4833339871852401E-5</v>
      </c>
      <c r="E493" s="346">
        <v>2.6149463667597098E-4</v>
      </c>
    </row>
    <row r="494" spans="1:5" x14ac:dyDescent="0.3">
      <c r="A494" s="345" t="s">
        <v>1485</v>
      </c>
      <c r="B494" s="346">
        <v>5.8570367064895697E-4</v>
      </c>
      <c r="C494" s="346">
        <v>5.8554456077415998E-4</v>
      </c>
      <c r="D494" s="346">
        <v>-5.6194257981172203E-4</v>
      </c>
      <c r="E494" s="345">
        <v>1.7333499211096301E-3</v>
      </c>
    </row>
    <row r="495" spans="1:5" x14ac:dyDescent="0.3">
      <c r="A495" s="345" t="s">
        <v>1486</v>
      </c>
      <c r="B495" s="346">
        <v>5.4386239858651795E-4</v>
      </c>
      <c r="C495" s="346">
        <v>3.8646802935443501E-4</v>
      </c>
      <c r="D495" s="346">
        <v>-2.13601020124342E-4</v>
      </c>
      <c r="E495" s="345">
        <v>1.30132581729738E-3</v>
      </c>
    </row>
    <row r="496" spans="1:5" x14ac:dyDescent="0.3">
      <c r="A496" s="345" t="s">
        <v>1487</v>
      </c>
      <c r="B496" s="345">
        <v>3.6373217802166902E-2</v>
      </c>
      <c r="C496" s="345">
        <v>3.5396205970739101E-3</v>
      </c>
      <c r="D496" s="345">
        <v>2.9435688912965899E-2</v>
      </c>
      <c r="E496" s="345">
        <v>4.3310746691368002E-2</v>
      </c>
    </row>
    <row r="497" spans="1:5" x14ac:dyDescent="0.3">
      <c r="A497" s="345" t="s">
        <v>1488</v>
      </c>
      <c r="B497" s="346">
        <v>5.1054335902826395E-4</v>
      </c>
      <c r="C497" s="346">
        <v>4.3605030798179399E-4</v>
      </c>
      <c r="D497" s="346">
        <v>-3.4409954006365E-4</v>
      </c>
      <c r="E497" s="345">
        <v>1.36518625812017E-3</v>
      </c>
    </row>
    <row r="498" spans="1:5" x14ac:dyDescent="0.3">
      <c r="A498" s="345" t="s">
        <v>1489</v>
      </c>
      <c r="B498" s="346">
        <v>6.2127562498447099E-4</v>
      </c>
      <c r="C498" s="346">
        <v>6.2108474039582597E-4</v>
      </c>
      <c r="D498" s="346">
        <v>-5.9602809753875698E-4</v>
      </c>
      <c r="E498" s="345">
        <v>1.8385793475077E-3</v>
      </c>
    </row>
    <row r="499" spans="1:5" x14ac:dyDescent="0.3">
      <c r="A499" s="345" t="s">
        <v>1490</v>
      </c>
      <c r="B499" s="346">
        <v>2.6862843359555402E-4</v>
      </c>
      <c r="C499" s="346">
        <v>1.9184547686714799E-4</v>
      </c>
      <c r="D499" s="346">
        <v>-1.0738179166096901E-4</v>
      </c>
      <c r="E499" s="346">
        <v>6.4463865885207696E-4</v>
      </c>
    </row>
    <row r="500" spans="1:5" x14ac:dyDescent="0.3">
      <c r="A500" s="345" t="s">
        <v>1491</v>
      </c>
      <c r="B500" s="346">
        <v>1.05300507518146E-4</v>
      </c>
      <c r="C500" s="346">
        <v>1.0532250172573099E-4</v>
      </c>
      <c r="D500" s="346">
        <v>-1.01127802625944E-4</v>
      </c>
      <c r="E500" s="346">
        <v>3.1172881766223799E-4</v>
      </c>
    </row>
    <row r="501" spans="1:5" x14ac:dyDescent="0.3">
      <c r="A501" s="345" t="s">
        <v>1492</v>
      </c>
      <c r="B501" s="345">
        <v>3.0226962915205902</v>
      </c>
      <c r="C501" s="345">
        <v>4.3387840460175998E-2</v>
      </c>
      <c r="D501" s="345">
        <v>2.9376576868516802</v>
      </c>
      <c r="E501" s="345">
        <v>3.1077348961895099</v>
      </c>
    </row>
    <row r="502" spans="1:5" x14ac:dyDescent="0.3">
      <c r="A502" s="345" t="s">
        <v>1493</v>
      </c>
      <c r="B502" s="345">
        <v>2.9600586210716702</v>
      </c>
      <c r="C502" s="345">
        <v>4.3893458422659598E-2</v>
      </c>
      <c r="D502" s="345">
        <v>2.8740290234063499</v>
      </c>
      <c r="E502" s="345">
        <v>3.04608821873699</v>
      </c>
    </row>
    <row r="503" spans="1:5" x14ac:dyDescent="0.3">
      <c r="A503" s="345" t="s">
        <v>1494</v>
      </c>
      <c r="B503" s="345">
        <v>3.0200221189549401</v>
      </c>
      <c r="C503" s="345">
        <v>4.3780049683126099E-2</v>
      </c>
      <c r="D503" s="345">
        <v>2.9342147983346401</v>
      </c>
      <c r="E503" s="345">
        <v>3.1058294395752402</v>
      </c>
    </row>
    <row r="504" spans="1:5" x14ac:dyDescent="0.3">
      <c r="A504" s="345" t="s">
        <v>1495</v>
      </c>
      <c r="B504" s="345">
        <v>2.9590280531099902</v>
      </c>
      <c r="C504" s="345">
        <v>4.5134809437808801E-2</v>
      </c>
      <c r="D504" s="345">
        <v>2.8705654521628099</v>
      </c>
      <c r="E504" s="345">
        <v>3.0474906540571798</v>
      </c>
    </row>
    <row r="505" spans="1:5" x14ac:dyDescent="0.3">
      <c r="A505" s="345" t="s">
        <v>1496</v>
      </c>
      <c r="B505" s="345">
        <v>3.0381949153427801</v>
      </c>
      <c r="C505" s="345">
        <v>4.50271512092323E-2</v>
      </c>
      <c r="D505" s="345">
        <v>2.9499433206462502</v>
      </c>
      <c r="E505" s="345">
        <v>3.1264465100393202</v>
      </c>
    </row>
    <row r="506" spans="1:5" x14ac:dyDescent="0.3">
      <c r="A506" s="345" t="s">
        <v>1497</v>
      </c>
      <c r="B506" s="345">
        <v>6</v>
      </c>
      <c r="C506" s="345">
        <v>0</v>
      </c>
      <c r="D506" s="345">
        <v>6</v>
      </c>
      <c r="E506" s="345">
        <v>6</v>
      </c>
    </row>
    <row r="507" spans="1:5" x14ac:dyDescent="0.3">
      <c r="A507" s="345" t="s">
        <v>1498</v>
      </c>
      <c r="B507" s="345">
        <v>0.56221877806791498</v>
      </c>
      <c r="C507" s="345">
        <v>1.30054479027049E-2</v>
      </c>
      <c r="D507" s="345">
        <v>0.53672856857580098</v>
      </c>
      <c r="E507" s="345">
        <v>0.58770898756002898</v>
      </c>
    </row>
    <row r="508" spans="1:5" x14ac:dyDescent="0.3">
      <c r="A508" s="345" t="s">
        <v>1499</v>
      </c>
      <c r="B508" s="345">
        <v>0.39954858415955602</v>
      </c>
      <c r="C508" s="345">
        <v>1.2757241076410899E-2</v>
      </c>
      <c r="D508" s="345">
        <v>0.37454485110769598</v>
      </c>
      <c r="E508" s="345">
        <v>0.42455231721141701</v>
      </c>
    </row>
    <row r="509" spans="1:5" x14ac:dyDescent="0.3">
      <c r="A509" s="345" t="s">
        <v>1500</v>
      </c>
      <c r="B509" s="345">
        <v>0.71840407977345</v>
      </c>
      <c r="C509" s="345">
        <v>1.2003982026838399E-2</v>
      </c>
      <c r="D509" s="345">
        <v>0.69487670732978102</v>
      </c>
      <c r="E509" s="345">
        <v>0.74193145221711998</v>
      </c>
    </row>
    <row r="510" spans="1:5" x14ac:dyDescent="0.3">
      <c r="A510" s="345" t="s">
        <v>1501</v>
      </c>
      <c r="B510" s="345">
        <v>0.53494116910739298</v>
      </c>
      <c r="C510" s="345">
        <v>1.30398563723044E-2</v>
      </c>
      <c r="D510" s="345">
        <v>0.50938352025410105</v>
      </c>
      <c r="E510" s="345">
        <v>0.56049881796068501</v>
      </c>
    </row>
    <row r="511" spans="1:5" x14ac:dyDescent="0.3">
      <c r="A511" s="345" t="s">
        <v>1502</v>
      </c>
      <c r="B511" s="345">
        <v>0.56838632880839102</v>
      </c>
      <c r="C511" s="345">
        <v>1.29825311954192E-2</v>
      </c>
      <c r="D511" s="345">
        <v>0.54294103523720105</v>
      </c>
      <c r="E511" s="345">
        <v>0.59383162237957998</v>
      </c>
    </row>
    <row r="512" spans="1:5" x14ac:dyDescent="0.3">
      <c r="A512" s="345" t="s">
        <v>1503</v>
      </c>
      <c r="B512" s="345">
        <v>8.4914462317383699E-2</v>
      </c>
      <c r="C512" s="345">
        <v>7.3246435165870098E-3</v>
      </c>
      <c r="D512" s="345">
        <v>7.0558424825278396E-2</v>
      </c>
      <c r="E512" s="345">
        <v>9.9270499809489099E-2</v>
      </c>
    </row>
    <row r="513" spans="1:5" x14ac:dyDescent="0.3">
      <c r="A513" s="345" t="s">
        <v>1504</v>
      </c>
      <c r="B513" s="345">
        <v>0.40988049123064402</v>
      </c>
      <c r="C513" s="345">
        <v>9.8692999249541408E-3</v>
      </c>
      <c r="D513" s="345">
        <v>0.39053701882510999</v>
      </c>
      <c r="E513" s="345">
        <v>0.42922396363617799</v>
      </c>
    </row>
    <row r="514" spans="1:5" x14ac:dyDescent="0.3">
      <c r="A514" s="345" t="s">
        <v>1505</v>
      </c>
      <c r="B514" s="345">
        <v>2.0644853135481202E-3</v>
      </c>
      <c r="C514" s="345">
        <v>1.10178878732147E-3</v>
      </c>
      <c r="D514" s="346">
        <v>-9.4981028172032894E-5</v>
      </c>
      <c r="E514" s="345">
        <v>4.2239516552682798E-3</v>
      </c>
    </row>
    <row r="515" spans="1:5" x14ac:dyDescent="0.3">
      <c r="A515" s="345" t="s">
        <v>1506</v>
      </c>
      <c r="B515" s="345">
        <v>2.3779246539409299E-2</v>
      </c>
      <c r="C515" s="345">
        <v>3.2706462067743501E-3</v>
      </c>
      <c r="D515" s="345">
        <v>1.7368897767959E-2</v>
      </c>
      <c r="E515" s="345">
        <v>3.0189595310859602E-2</v>
      </c>
    </row>
    <row r="516" spans="1:5" x14ac:dyDescent="0.3">
      <c r="A516" s="345" t="s">
        <v>1507</v>
      </c>
      <c r="B516" s="346">
        <v>8.8406880087029901E-4</v>
      </c>
      <c r="C516" s="346">
        <v>4.50825510684989E-4</v>
      </c>
      <c r="D516" s="346">
        <v>4.6703661584239098E-7</v>
      </c>
      <c r="E516" s="345">
        <v>1.76767056512475E-3</v>
      </c>
    </row>
    <row r="517" spans="1:5" x14ac:dyDescent="0.3">
      <c r="A517" s="345" t="s">
        <v>1508</v>
      </c>
      <c r="B517" s="345">
        <v>1.78535052433352E-3</v>
      </c>
      <c r="C517" s="346">
        <v>6.5739674479238703E-4</v>
      </c>
      <c r="D517" s="346">
        <v>4.9687658098657996E-4</v>
      </c>
      <c r="E517" s="345">
        <v>3.07382446768047E-3</v>
      </c>
    </row>
    <row r="518" spans="1:5" x14ac:dyDescent="0.3">
      <c r="A518" s="345" t="s">
        <v>1509</v>
      </c>
      <c r="B518" s="346">
        <v>1.3043246665263701E-4</v>
      </c>
      <c r="C518" s="346">
        <v>1.2463676050379399E-4</v>
      </c>
      <c r="D518" s="346">
        <v>-1.13851095084544E-4</v>
      </c>
      <c r="E518" s="346">
        <v>3.7471602838981901E-4</v>
      </c>
    </row>
    <row r="519" spans="1:5" x14ac:dyDescent="0.3">
      <c r="A519" s="345" t="s">
        <v>1510</v>
      </c>
      <c r="B519" s="345">
        <v>1.15611389983481E-3</v>
      </c>
      <c r="C519" s="346">
        <v>7.3182240372596404E-4</v>
      </c>
      <c r="D519" s="346">
        <v>-2.7823165454760301E-4</v>
      </c>
      <c r="E519" s="345">
        <v>2.5904594542172301E-3</v>
      </c>
    </row>
    <row r="520" spans="1:5" x14ac:dyDescent="0.3">
      <c r="A520" s="345" t="s">
        <v>1511</v>
      </c>
      <c r="B520" s="346">
        <v>1.3919623906195999E-4</v>
      </c>
      <c r="C520" s="346">
        <v>1.3922059478133899E-4</v>
      </c>
      <c r="D520" s="346">
        <v>-1.3367111261571E-4</v>
      </c>
      <c r="E520" s="346">
        <v>4.1206359073963001E-4</v>
      </c>
    </row>
    <row r="521" spans="1:5" x14ac:dyDescent="0.3">
      <c r="A521" s="345" t="s">
        <v>1512</v>
      </c>
      <c r="B521" s="346">
        <v>1.29583959001044E-4</v>
      </c>
      <c r="C521" s="346">
        <v>9.2540536411340901E-5</v>
      </c>
      <c r="D521" s="346">
        <v>-5.1792159475201302E-5</v>
      </c>
      <c r="E521" s="346">
        <v>3.1096007747728998E-4</v>
      </c>
    </row>
    <row r="522" spans="1:5" x14ac:dyDescent="0.3">
      <c r="A522" s="345" t="s">
        <v>1513</v>
      </c>
      <c r="B522" s="346">
        <v>8.6538031836385103E-4</v>
      </c>
      <c r="C522" s="346">
        <v>5.2801243213592298E-4</v>
      </c>
      <c r="D522" s="346">
        <v>-1.6950503201195699E-4</v>
      </c>
      <c r="E522" s="345">
        <v>1.9002656687396599E-3</v>
      </c>
    </row>
    <row r="523" spans="1:5" x14ac:dyDescent="0.3">
      <c r="A523" s="345" t="s">
        <v>1514</v>
      </c>
      <c r="B523" s="346">
        <v>9.8160374175657806E-5</v>
      </c>
      <c r="C523" s="346">
        <v>9.8181577905066697E-5</v>
      </c>
      <c r="D523" s="346">
        <v>-9.4271982463586498E-5</v>
      </c>
      <c r="E523" s="346">
        <v>2.9059273081490197E-4</v>
      </c>
    </row>
    <row r="524" spans="1:5" x14ac:dyDescent="0.3">
      <c r="A524" s="345" t="s">
        <v>1515</v>
      </c>
      <c r="B524" s="346">
        <v>1.4618135212962399E-4</v>
      </c>
      <c r="C524" s="346">
        <v>9.3219086971242697E-5</v>
      </c>
      <c r="D524" s="346">
        <v>-3.6524701005718498E-5</v>
      </c>
      <c r="E524" s="346">
        <v>3.2888740526496702E-4</v>
      </c>
    </row>
    <row r="525" spans="1:5" x14ac:dyDescent="0.3">
      <c r="A525" s="345" t="s">
        <v>1516</v>
      </c>
      <c r="B525" s="346">
        <v>5.1863465579125398E-5</v>
      </c>
      <c r="C525" s="346">
        <v>5.1877069749236902E-5</v>
      </c>
      <c r="D525" s="346">
        <v>-4.9813722752851199E-5</v>
      </c>
      <c r="E525" s="346">
        <v>1.5354065391110199E-4</v>
      </c>
    </row>
    <row r="526" spans="1:5" x14ac:dyDescent="0.3">
      <c r="A526" s="345" t="s">
        <v>1517</v>
      </c>
      <c r="B526" s="346">
        <v>4.8414207061381998E-4</v>
      </c>
      <c r="C526" s="346">
        <v>4.8405974276680299E-4</v>
      </c>
      <c r="D526" s="346">
        <v>-4.6459759157483602E-4</v>
      </c>
      <c r="E526" s="345">
        <v>1.43288173280247E-3</v>
      </c>
    </row>
    <row r="527" spans="1:5" x14ac:dyDescent="0.3">
      <c r="A527" s="345" t="s">
        <v>1518</v>
      </c>
      <c r="B527" s="346">
        <v>2.5052837900177102E-4</v>
      </c>
      <c r="C527" s="346">
        <v>2.5054432011385898E-4</v>
      </c>
      <c r="D527" s="346">
        <v>-2.40529464952467E-4</v>
      </c>
      <c r="E527" s="346">
        <v>7.4158622295601002E-4</v>
      </c>
    </row>
    <row r="528" spans="1:5" x14ac:dyDescent="0.3">
      <c r="A528" s="345" t="s">
        <v>1519</v>
      </c>
      <c r="B528" s="346">
        <v>2.2836971450306901E-4</v>
      </c>
      <c r="C528" s="346">
        <v>2.2838930679319199E-4</v>
      </c>
      <c r="D528" s="346">
        <v>-2.19265101265657E-4</v>
      </c>
      <c r="E528" s="346">
        <v>6.7600453027179697E-4</v>
      </c>
    </row>
    <row r="529" spans="1:5" x14ac:dyDescent="0.3">
      <c r="A529" s="345" t="s">
        <v>1520</v>
      </c>
      <c r="B529" s="346">
        <v>2.2385090718668701E-4</v>
      </c>
      <c r="C529" s="346">
        <v>2.2387112347796201E-4</v>
      </c>
      <c r="D529" s="346">
        <v>-2.1492843200863801E-4</v>
      </c>
      <c r="E529" s="346">
        <v>6.6263024638201298E-4</v>
      </c>
    </row>
    <row r="530" spans="1:5" x14ac:dyDescent="0.3">
      <c r="A530" s="345" t="s">
        <v>1521</v>
      </c>
      <c r="B530" s="346">
        <v>2.4386544796592199E-4</v>
      </c>
      <c r="C530" s="346">
        <v>2.4388259023289601E-4</v>
      </c>
      <c r="D530" s="346">
        <v>-2.3413564534689399E-4</v>
      </c>
      <c r="E530" s="346">
        <v>7.21866541278739E-4</v>
      </c>
    </row>
    <row r="531" spans="1:5" x14ac:dyDescent="0.3">
      <c r="A531" s="345" t="s">
        <v>1522</v>
      </c>
      <c r="B531" s="345">
        <v>6.14416688904788E-3</v>
      </c>
      <c r="C531" s="345">
        <v>1.55740677774792E-3</v>
      </c>
      <c r="D531" s="345">
        <v>3.09170569538337E-3</v>
      </c>
      <c r="E531" s="345">
        <v>9.1966280827123995E-3</v>
      </c>
    </row>
    <row r="532" spans="1:5" x14ac:dyDescent="0.3">
      <c r="A532" s="345" t="s">
        <v>1523</v>
      </c>
      <c r="B532" s="346">
        <v>5.4447430850242205E-4</v>
      </c>
      <c r="C532" s="346">
        <v>2.34954903685071E-4</v>
      </c>
      <c r="D532" s="346">
        <v>8.3971159288605404E-5</v>
      </c>
      <c r="E532" s="345">
        <v>1.0049774577162299E-3</v>
      </c>
    </row>
    <row r="533" spans="1:5" x14ac:dyDescent="0.3">
      <c r="A533" s="345" t="s">
        <v>1524</v>
      </c>
      <c r="B533" s="346">
        <v>4.5138069158853999E-4</v>
      </c>
      <c r="C533" s="346">
        <v>4.5131872824762201E-4</v>
      </c>
      <c r="D533" s="346">
        <v>-4.3318776132521898E-4</v>
      </c>
      <c r="E533" s="345">
        <v>1.3359491445023E-3</v>
      </c>
    </row>
    <row r="534" spans="1:5" x14ac:dyDescent="0.3">
      <c r="A534" s="345" t="s">
        <v>1525</v>
      </c>
      <c r="B534" s="345">
        <v>1.83891625266797E-3</v>
      </c>
      <c r="C534" s="345">
        <v>1.0588214686950801E-3</v>
      </c>
      <c r="D534" s="346">
        <v>-2.36335692032201E-4</v>
      </c>
      <c r="E534" s="345">
        <v>3.9141681973681496E-3</v>
      </c>
    </row>
    <row r="535" spans="1:5" x14ac:dyDescent="0.3">
      <c r="A535" s="345" t="s">
        <v>1526</v>
      </c>
      <c r="B535" s="346">
        <v>1.4062374090405199E-4</v>
      </c>
      <c r="C535" s="346">
        <v>1.40648145648083E-4</v>
      </c>
      <c r="D535" s="346">
        <v>-1.35041559058534E-4</v>
      </c>
      <c r="E535" s="346">
        <v>4.1628904086663898E-4</v>
      </c>
    </row>
    <row r="536" spans="1:5" x14ac:dyDescent="0.3">
      <c r="A536" s="345" t="s">
        <v>1527</v>
      </c>
      <c r="B536" s="346">
        <v>4.20571374500657E-4</v>
      </c>
      <c r="C536" s="346">
        <v>2.6478453653948499E-4</v>
      </c>
      <c r="D536" s="346">
        <v>-9.8396780779863802E-5</v>
      </c>
      <c r="E536" s="346">
        <v>9.39539529781178E-4</v>
      </c>
    </row>
    <row r="537" spans="1:5" x14ac:dyDescent="0.3">
      <c r="A537" s="345" t="s">
        <v>1528</v>
      </c>
      <c r="B537" s="345">
        <v>2.76946234523027E-3</v>
      </c>
      <c r="C537" s="345">
        <v>1.0020382431376101E-3</v>
      </c>
      <c r="D537" s="346">
        <v>8.0550347754876697E-4</v>
      </c>
      <c r="E537" s="345">
        <v>4.73342121291178E-3</v>
      </c>
    </row>
    <row r="538" spans="1:5" x14ac:dyDescent="0.3">
      <c r="A538" s="345" t="s">
        <v>1529</v>
      </c>
      <c r="B538" s="346">
        <v>7.7444497737652899E-4</v>
      </c>
      <c r="C538" s="346">
        <v>5.2394777642226099E-4</v>
      </c>
      <c r="D538" s="346">
        <v>-2.5247379419094702E-4</v>
      </c>
      <c r="E538" s="345">
        <v>1.801363748944E-3</v>
      </c>
    </row>
    <row r="539" spans="1:5" x14ac:dyDescent="0.3">
      <c r="A539" s="345" t="s">
        <v>1530</v>
      </c>
      <c r="B539" s="345">
        <v>1.0461773954209201E-3</v>
      </c>
      <c r="C539" s="346">
        <v>5.2861027750726705E-4</v>
      </c>
      <c r="D539" s="346">
        <v>1.01202896489599E-5</v>
      </c>
      <c r="E539" s="345">
        <v>2.0822345011928898E-3</v>
      </c>
    </row>
    <row r="540" spans="1:5" x14ac:dyDescent="0.3">
      <c r="A540" s="345" t="s">
        <v>1531</v>
      </c>
      <c r="B540" s="345">
        <v>2.1969780124815501E-3</v>
      </c>
      <c r="C540" s="346">
        <v>9.9099995799247094E-4</v>
      </c>
      <c r="D540" s="346">
        <v>2.5465378613560402E-4</v>
      </c>
      <c r="E540" s="345">
        <v>4.1393022388275004E-3</v>
      </c>
    </row>
    <row r="541" spans="1:5" x14ac:dyDescent="0.3">
      <c r="A541" s="345" t="s">
        <v>1532</v>
      </c>
      <c r="B541" s="346">
        <v>4.1440269938194501E-4</v>
      </c>
      <c r="C541" s="346">
        <v>3.0722694137715902E-4</v>
      </c>
      <c r="D541" s="346">
        <v>-1.87751040797685E-4</v>
      </c>
      <c r="E541" s="345">
        <v>1.0165564395615699E-3</v>
      </c>
    </row>
    <row r="542" spans="1:5" x14ac:dyDescent="0.3">
      <c r="A542" s="345" t="s">
        <v>1533</v>
      </c>
      <c r="B542" s="346">
        <v>8.2740123480887594E-5</v>
      </c>
      <c r="C542" s="346">
        <v>8.2759272141411699E-5</v>
      </c>
      <c r="D542" s="346">
        <v>-7.9465069303028294E-5</v>
      </c>
      <c r="E542" s="346">
        <v>2.4494531626480302E-4</v>
      </c>
    </row>
    <row r="543" spans="1:5" x14ac:dyDescent="0.3">
      <c r="A543" s="345" t="s">
        <v>1534</v>
      </c>
      <c r="B543" s="346">
        <v>1.3194490487706799E-4</v>
      </c>
      <c r="C543" s="346">
        <v>1.3196894862355701E-4</v>
      </c>
      <c r="D543" s="346">
        <v>-1.2670948150271999E-4</v>
      </c>
      <c r="E543" s="346">
        <v>3.9059929125685597E-4</v>
      </c>
    </row>
    <row r="544" spans="1:5" x14ac:dyDescent="0.3">
      <c r="A544" s="345" t="s">
        <v>1535</v>
      </c>
      <c r="B544" s="346">
        <v>9.1938810455353707E-5</v>
      </c>
      <c r="C544" s="346">
        <v>9.1959242265068499E-5</v>
      </c>
      <c r="D544" s="346">
        <v>-8.8297992429774006E-5</v>
      </c>
      <c r="E544" s="346">
        <v>2.7217561334048099E-4</v>
      </c>
    </row>
    <row r="545" spans="1:5" x14ac:dyDescent="0.3">
      <c r="A545" s="345" t="s">
        <v>1536</v>
      </c>
      <c r="B545" s="345">
        <v>4.9737784993533901E-3</v>
      </c>
      <c r="C545" s="345">
        <v>1.38049928268153E-3</v>
      </c>
      <c r="D545" s="345">
        <v>2.2680496246142001E-3</v>
      </c>
      <c r="E545" s="345">
        <v>7.6795073740925802E-3</v>
      </c>
    </row>
    <row r="546" spans="1:5" x14ac:dyDescent="0.3">
      <c r="A546" s="345" t="s">
        <v>1537</v>
      </c>
      <c r="B546" s="346">
        <v>1.8433430919512E-4</v>
      </c>
      <c r="C546" s="346">
        <v>1.7677423548437501E-4</v>
      </c>
      <c r="D546" s="346">
        <v>-1.62136825748858E-4</v>
      </c>
      <c r="E546" s="346">
        <v>5.3080544413909895E-4</v>
      </c>
    </row>
    <row r="547" spans="1:5" x14ac:dyDescent="0.3">
      <c r="A547" s="345" t="s">
        <v>1538</v>
      </c>
      <c r="B547" s="346">
        <v>9.9302311345105996E-4</v>
      </c>
      <c r="C547" s="346">
        <v>5.4512710938132904E-4</v>
      </c>
      <c r="D547" s="346">
        <v>-7.54063879327719E-5</v>
      </c>
      <c r="E547" s="345">
        <v>2.0614526148348901E-3</v>
      </c>
    </row>
    <row r="548" spans="1:5" x14ac:dyDescent="0.3">
      <c r="A548" s="345" t="s">
        <v>1539</v>
      </c>
      <c r="B548" s="345">
        <v>2.69464183272578E-3</v>
      </c>
      <c r="C548" s="345">
        <v>1.12641308861775E-3</v>
      </c>
      <c r="D548" s="346">
        <v>4.8691274732046499E-4</v>
      </c>
      <c r="E548" s="345">
        <v>4.9023709181311098E-3</v>
      </c>
    </row>
    <row r="549" spans="1:5" x14ac:dyDescent="0.3">
      <c r="A549" s="345" t="s">
        <v>1540</v>
      </c>
      <c r="B549" s="345">
        <v>2.6158135885990001E-3</v>
      </c>
      <c r="C549" s="345">
        <v>1.1244222085375799E-3</v>
      </c>
      <c r="D549" s="346">
        <v>4.1198655644835401E-4</v>
      </c>
      <c r="E549" s="345">
        <v>4.81964062074966E-3</v>
      </c>
    </row>
    <row r="550" spans="1:5" x14ac:dyDescent="0.3">
      <c r="A550" s="345" t="s">
        <v>1541</v>
      </c>
      <c r="B550" s="346">
        <v>4.8572507176473999E-4</v>
      </c>
      <c r="C550" s="346">
        <v>4.8564170552156698E-4</v>
      </c>
      <c r="D550" s="346">
        <v>-4.66115180448138E-4</v>
      </c>
      <c r="E550" s="345">
        <v>1.43756532397761E-3</v>
      </c>
    </row>
    <row r="551" spans="1:5" x14ac:dyDescent="0.3">
      <c r="A551" s="345" t="s">
        <v>1542</v>
      </c>
      <c r="B551" s="346">
        <v>5.9435580418393697E-4</v>
      </c>
      <c r="C551" s="346">
        <v>4.76057986477574E-4</v>
      </c>
      <c r="D551" s="346">
        <v>-3.3870070386476399E-4</v>
      </c>
      <c r="E551" s="345">
        <v>1.5274123122326301E-3</v>
      </c>
    </row>
    <row r="552" spans="1:5" x14ac:dyDescent="0.3">
      <c r="A552" s="345" t="s">
        <v>1543</v>
      </c>
      <c r="B552" s="345">
        <v>3.5161430915192399E-3</v>
      </c>
      <c r="C552" s="345">
        <v>1.09646948340102E-3</v>
      </c>
      <c r="D552" s="345">
        <v>1.3671023939059901E-3</v>
      </c>
      <c r="E552" s="345">
        <v>5.6651837891324797E-3</v>
      </c>
    </row>
    <row r="553" spans="1:5" x14ac:dyDescent="0.3">
      <c r="A553" s="345" t="s">
        <v>1544</v>
      </c>
      <c r="B553" s="345">
        <v>1.1887098805977701E-3</v>
      </c>
      <c r="C553" s="346">
        <v>6.4405963311633095E-4</v>
      </c>
      <c r="D553" s="346">
        <v>-7.3623804206314697E-5</v>
      </c>
      <c r="E553" s="345">
        <v>2.4510435654018599E-3</v>
      </c>
    </row>
    <row r="554" spans="1:5" x14ac:dyDescent="0.3">
      <c r="A554" s="345" t="s">
        <v>1545</v>
      </c>
      <c r="B554" s="345">
        <v>1.1687545256874601E-3</v>
      </c>
      <c r="C554" s="346">
        <v>7.5451726675105301E-4</v>
      </c>
      <c r="D554" s="346">
        <v>-3.1007214285819998E-4</v>
      </c>
      <c r="E554" s="345">
        <v>2.64758119423313E-3</v>
      </c>
    </row>
    <row r="555" spans="1:5" x14ac:dyDescent="0.3">
      <c r="A555" s="345" t="s">
        <v>1546</v>
      </c>
      <c r="B555" s="346">
        <v>2.2045611174975301E-4</v>
      </c>
      <c r="C555" s="346">
        <v>2.20476769955888E-4</v>
      </c>
      <c r="D555" s="346">
        <v>-2.1167041679151001E-4</v>
      </c>
      <c r="E555" s="346">
        <v>6.5258264029101798E-4</v>
      </c>
    </row>
    <row r="556" spans="1:5" x14ac:dyDescent="0.3">
      <c r="A556" s="345" t="s">
        <v>1547</v>
      </c>
      <c r="B556" s="346">
        <v>3.4231251181339998E-4</v>
      </c>
      <c r="C556" s="346">
        <v>2.78913886888785E-4</v>
      </c>
      <c r="D556" s="346">
        <v>-2.04348661276696E-4</v>
      </c>
      <c r="E556" s="346">
        <v>8.88973684903498E-4</v>
      </c>
    </row>
    <row r="557" spans="1:5" x14ac:dyDescent="0.3">
      <c r="A557" s="345" t="s">
        <v>1548</v>
      </c>
      <c r="B557" s="345">
        <v>6.8186756652971296E-3</v>
      </c>
      <c r="C557" s="345">
        <v>1.78330862506779E-3</v>
      </c>
      <c r="D557" s="345">
        <v>3.3234549868446099E-3</v>
      </c>
      <c r="E557" s="345">
        <v>1.0313896343749599E-2</v>
      </c>
    </row>
    <row r="558" spans="1:5" x14ac:dyDescent="0.3">
      <c r="A558" s="345" t="s">
        <v>1549</v>
      </c>
      <c r="B558" s="346">
        <v>4.23925614431764E-4</v>
      </c>
      <c r="C558" s="346">
        <v>2.91078319190578E-4</v>
      </c>
      <c r="D558" s="346">
        <v>-1.46577407862223E-4</v>
      </c>
      <c r="E558" s="346">
        <v>9.9442863672575101E-4</v>
      </c>
    </row>
    <row r="559" spans="1:5" x14ac:dyDescent="0.3">
      <c r="A559" s="345" t="s">
        <v>1550</v>
      </c>
      <c r="B559" s="346">
        <v>1.6026269304361901E-4</v>
      </c>
      <c r="C559" s="346">
        <v>1.6028735846996899E-4</v>
      </c>
      <c r="D559" s="346">
        <v>-1.5389475673458199E-4</v>
      </c>
      <c r="E559" s="346">
        <v>4.7442014282182102E-4</v>
      </c>
    </row>
    <row r="560" spans="1:5" x14ac:dyDescent="0.3">
      <c r="A560" s="345" t="s">
        <v>1551</v>
      </c>
      <c r="B560" s="345">
        <v>1.03475007947526E-3</v>
      </c>
      <c r="C560" s="346">
        <v>5.3887617263783305E-4</v>
      </c>
      <c r="D560" s="346">
        <v>-2.1427811021682101E-5</v>
      </c>
      <c r="E560" s="345">
        <v>2.0909279699722E-3</v>
      </c>
    </row>
    <row r="561" spans="1:5" x14ac:dyDescent="0.3">
      <c r="A561" s="345" t="s">
        <v>1552</v>
      </c>
      <c r="B561" s="346">
        <v>3.0475868744668597E-4</v>
      </c>
      <c r="C561" s="346">
        <v>1.7502739747463799E-4</v>
      </c>
      <c r="D561" s="346">
        <v>-3.8288707911380398E-5</v>
      </c>
      <c r="E561" s="346">
        <v>6.4780608280475395E-4</v>
      </c>
    </row>
    <row r="562" spans="1:5" x14ac:dyDescent="0.3">
      <c r="A562" s="345" t="s">
        <v>1553</v>
      </c>
      <c r="B562" s="345">
        <v>2.7682763739562098E-3</v>
      </c>
      <c r="C562" s="345">
        <v>1.0723438503708401E-3</v>
      </c>
      <c r="D562" s="346">
        <v>6.6652104818635703E-4</v>
      </c>
      <c r="E562" s="345">
        <v>4.87003169972607E-3</v>
      </c>
    </row>
    <row r="563" spans="1:5" x14ac:dyDescent="0.3">
      <c r="A563" s="345" t="s">
        <v>1554</v>
      </c>
      <c r="B563" s="346">
        <v>6.8446639354659202E-4</v>
      </c>
      <c r="C563" s="346">
        <v>6.1524661760563304E-4</v>
      </c>
      <c r="D563" s="346">
        <v>-5.2139481857053503E-4</v>
      </c>
      <c r="E563" s="345">
        <v>1.8903276056637199E-3</v>
      </c>
    </row>
    <row r="564" spans="1:5" x14ac:dyDescent="0.3">
      <c r="A564" s="345" t="s">
        <v>1555</v>
      </c>
      <c r="B564" s="346">
        <v>1.7324054584345601E-4</v>
      </c>
      <c r="C564" s="346">
        <v>1.23134942463673E-4</v>
      </c>
      <c r="D564" s="346">
        <v>-6.8099506623755995E-5</v>
      </c>
      <c r="E564" s="346">
        <v>4.14580598310668E-4</v>
      </c>
    </row>
    <row r="565" spans="1:5" x14ac:dyDescent="0.3">
      <c r="A565" s="345" t="s">
        <v>1556</v>
      </c>
      <c r="B565" s="346">
        <v>1.20265529764329E-4</v>
      </c>
      <c r="C565" s="346">
        <v>1.2028884990848E-4</v>
      </c>
      <c r="D565" s="346">
        <v>-1.1549628379803501E-4</v>
      </c>
      <c r="E565" s="346">
        <v>3.5602734332669398E-4</v>
      </c>
    </row>
    <row r="566" spans="1:5" x14ac:dyDescent="0.3">
      <c r="A566" s="345" t="s">
        <v>1557</v>
      </c>
      <c r="B566" s="345">
        <v>1.25711316266603E-3</v>
      </c>
      <c r="C566" s="346">
        <v>6.0719627915383401E-4</v>
      </c>
      <c r="D566" s="346">
        <v>6.7030323977793798E-5</v>
      </c>
      <c r="E566" s="345">
        <v>2.44719600135428E-3</v>
      </c>
    </row>
    <row r="567" spans="1:5" x14ac:dyDescent="0.3">
      <c r="A567" s="345" t="s">
        <v>1558</v>
      </c>
      <c r="B567" s="346">
        <v>2.07607783248886E-4</v>
      </c>
      <c r="C567" s="346">
        <v>1.4846377945541801E-4</v>
      </c>
      <c r="D567" s="346">
        <v>-8.3375877492430396E-5</v>
      </c>
      <c r="E567" s="346">
        <v>4.9859144399020305E-4</v>
      </c>
    </row>
    <row r="568" spans="1:5" x14ac:dyDescent="0.3">
      <c r="A568" s="345" t="s">
        <v>1559</v>
      </c>
      <c r="B568" s="346">
        <v>6.4403884825693897E-6</v>
      </c>
      <c r="C568" s="346">
        <v>6.44237036902448E-6</v>
      </c>
      <c r="D568" s="346">
        <v>-6.1864254157865998E-6</v>
      </c>
      <c r="E568" s="346">
        <v>1.9067202380925399E-5</v>
      </c>
    </row>
    <row r="569" spans="1:5" x14ac:dyDescent="0.3">
      <c r="A569" s="345" t="s">
        <v>1560</v>
      </c>
      <c r="B569" s="345">
        <v>2.42098938306841E-3</v>
      </c>
      <c r="C569" s="346">
        <v>8.8666373663733196E-4</v>
      </c>
      <c r="D569" s="346">
        <v>6.8316039286153295E-4</v>
      </c>
      <c r="E569" s="345">
        <v>4.1588183732752899E-3</v>
      </c>
    </row>
    <row r="570" spans="1:5" x14ac:dyDescent="0.3">
      <c r="A570" s="345" t="s">
        <v>1561</v>
      </c>
      <c r="B570" s="346">
        <v>5.2092810821205501E-5</v>
      </c>
      <c r="C570" s="346">
        <v>5.21064632034627E-5</v>
      </c>
      <c r="D570" s="346">
        <v>-5.0033980419342899E-5</v>
      </c>
      <c r="E570" s="346">
        <v>1.54219602061754E-4</v>
      </c>
    </row>
    <row r="571" spans="1:5" x14ac:dyDescent="0.3">
      <c r="A571" s="345" t="s">
        <v>1562</v>
      </c>
      <c r="B571" s="346">
        <v>4.28363522648145E-4</v>
      </c>
      <c r="C571" s="346">
        <v>2.7464850964509197E-4</v>
      </c>
      <c r="D571" s="346">
        <v>-1.09937664663837E-4</v>
      </c>
      <c r="E571" s="346">
        <v>9.6666470996012801E-4</v>
      </c>
    </row>
    <row r="572" spans="1:5" x14ac:dyDescent="0.3">
      <c r="A572" s="345" t="s">
        <v>1563</v>
      </c>
      <c r="B572" s="346">
        <v>8.7782810177138904E-4</v>
      </c>
      <c r="C572" s="346">
        <v>6.9460127756088496E-4</v>
      </c>
      <c r="D572" s="346">
        <v>-4.8356538586345499E-4</v>
      </c>
      <c r="E572" s="345">
        <v>2.23922158940623E-3</v>
      </c>
    </row>
    <row r="573" spans="1:5" x14ac:dyDescent="0.3">
      <c r="A573" s="345" t="s">
        <v>1564</v>
      </c>
      <c r="B573" s="346">
        <v>7.7232743923229296E-4</v>
      </c>
      <c r="C573" s="346">
        <v>5.4521887661099699E-4</v>
      </c>
      <c r="D573" s="346">
        <v>-2.96281922616649E-4</v>
      </c>
      <c r="E573" s="345">
        <v>1.84093680108123E-3</v>
      </c>
    </row>
    <row r="574" spans="1:5" x14ac:dyDescent="0.3">
      <c r="A574" s="345" t="s">
        <v>1565</v>
      </c>
      <c r="B574" s="346">
        <v>3.4451448660195901E-4</v>
      </c>
      <c r="C574" s="346">
        <v>2.7017117351214398E-4</v>
      </c>
      <c r="D574" s="346">
        <v>-1.8501128314276499E-4</v>
      </c>
      <c r="E574" s="346">
        <v>8.7404025634668398E-4</v>
      </c>
    </row>
    <row r="575" spans="1:5" x14ac:dyDescent="0.3">
      <c r="A575" s="345" t="s">
        <v>1566</v>
      </c>
      <c r="B575" s="346">
        <v>8.2610047074931705E-5</v>
      </c>
      <c r="C575" s="346">
        <v>8.2629176377252699E-5</v>
      </c>
      <c r="D575" s="346">
        <v>-7.9340162696691307E-5</v>
      </c>
      <c r="E575" s="346">
        <v>2.4456025684655401E-4</v>
      </c>
    </row>
    <row r="576" spans="1:5" x14ac:dyDescent="0.3">
      <c r="A576" s="345" t="s">
        <v>1567</v>
      </c>
      <c r="B576" s="345">
        <v>3.5197548909832702E-3</v>
      </c>
      <c r="C576" s="345">
        <v>1.00987414882274E-3</v>
      </c>
      <c r="D576" s="345">
        <v>1.54043793037265E-3</v>
      </c>
      <c r="E576" s="345">
        <v>5.49907185159388E-3</v>
      </c>
    </row>
    <row r="577" spans="1:5" x14ac:dyDescent="0.3">
      <c r="A577" s="345" t="s">
        <v>1568</v>
      </c>
      <c r="B577" s="346">
        <v>7.3937819443803897E-4</v>
      </c>
      <c r="C577" s="346">
        <v>6.3774936726359102E-4</v>
      </c>
      <c r="D577" s="346">
        <v>-5.1058759656180805E-4</v>
      </c>
      <c r="E577" s="345">
        <v>1.9893439854378799E-3</v>
      </c>
    </row>
    <row r="578" spans="1:5" x14ac:dyDescent="0.3">
      <c r="A578" s="345" t="s">
        <v>1569</v>
      </c>
      <c r="B578" s="345">
        <v>1.43533326696817E-3</v>
      </c>
      <c r="C578" s="346">
        <v>7.5561489664470298E-4</v>
      </c>
      <c r="D578" s="346">
        <v>-4.5644716637402E-5</v>
      </c>
      <c r="E578" s="345">
        <v>2.9163112505737401E-3</v>
      </c>
    </row>
    <row r="579" spans="1:5" x14ac:dyDescent="0.3">
      <c r="A579" s="345" t="s">
        <v>1570</v>
      </c>
      <c r="B579" s="345">
        <v>2.2247006163261902E-3</v>
      </c>
      <c r="C579" s="346">
        <v>9.5838334741193097E-4</v>
      </c>
      <c r="D579" s="346">
        <v>3.4630377201587197E-4</v>
      </c>
      <c r="E579" s="345">
        <v>4.1030974606365202E-3</v>
      </c>
    </row>
    <row r="580" spans="1:5" x14ac:dyDescent="0.3">
      <c r="A580" s="345" t="s">
        <v>1571</v>
      </c>
      <c r="B580" s="346">
        <v>4.7545884371245201E-4</v>
      </c>
      <c r="C580" s="346">
        <v>2.9684504323769002E-4</v>
      </c>
      <c r="D580" s="346">
        <v>-1.06346750022656E-4</v>
      </c>
      <c r="E580" s="345">
        <v>1.05726443744756E-3</v>
      </c>
    </row>
    <row r="581" spans="1:5" x14ac:dyDescent="0.3">
      <c r="A581" s="345" t="s">
        <v>1572</v>
      </c>
      <c r="B581" s="346">
        <v>4.9852558780059996E-4</v>
      </c>
      <c r="C581" s="346">
        <v>4.9843364060879404E-4</v>
      </c>
      <c r="D581" s="346">
        <v>-4.7838639647581699E-4</v>
      </c>
      <c r="E581" s="345">
        <v>1.4754375720770099E-3</v>
      </c>
    </row>
    <row r="582" spans="1:5" x14ac:dyDescent="0.3">
      <c r="A582" s="345" t="s">
        <v>1573</v>
      </c>
      <c r="B582" s="345">
        <v>1.88036308975638E-3</v>
      </c>
      <c r="C582" s="346">
        <v>7.5547635993055795E-4</v>
      </c>
      <c r="D582" s="346">
        <v>3.9965663312107501E-4</v>
      </c>
      <c r="E582" s="345">
        <v>3.3610695463917001E-3</v>
      </c>
    </row>
    <row r="583" spans="1:5" x14ac:dyDescent="0.3">
      <c r="A583" s="345" t="s">
        <v>1574</v>
      </c>
      <c r="B583" s="345">
        <v>1.3636709087271001E-3</v>
      </c>
      <c r="C583" s="346">
        <v>7.1781572315824597E-4</v>
      </c>
      <c r="D583" s="346">
        <v>-4.3222056199636599E-5</v>
      </c>
      <c r="E583" s="345">
        <v>2.77056387365383E-3</v>
      </c>
    </row>
    <row r="584" spans="1:5" x14ac:dyDescent="0.3">
      <c r="A584" s="345" t="s">
        <v>1575</v>
      </c>
      <c r="B584" s="346">
        <v>9.3675466228229599E-4</v>
      </c>
      <c r="C584" s="346">
        <v>5.8147701210892796E-4</v>
      </c>
      <c r="D584" s="346">
        <v>-2.0291933928916301E-4</v>
      </c>
      <c r="E584" s="345">
        <v>2.0764286638537501E-3</v>
      </c>
    </row>
    <row r="585" spans="1:5" x14ac:dyDescent="0.3">
      <c r="A585" s="345" t="s">
        <v>1576</v>
      </c>
      <c r="B585" s="346">
        <v>4.9877558022012099E-4</v>
      </c>
      <c r="C585" s="346">
        <v>3.0796738642922702E-4</v>
      </c>
      <c r="D585" s="346">
        <v>-1.04829405594093E-4</v>
      </c>
      <c r="E585" s="345">
        <v>1.1023805660343299E-3</v>
      </c>
    </row>
    <row r="586" spans="1:5" x14ac:dyDescent="0.3">
      <c r="A586" s="345" t="s">
        <v>1577</v>
      </c>
      <c r="B586" s="346">
        <v>3.0135580283048298E-4</v>
      </c>
      <c r="C586" s="346">
        <v>2.13495445451904E-4</v>
      </c>
      <c r="D586" s="346">
        <v>-1.17087581118584E-4</v>
      </c>
      <c r="E586" s="346">
        <v>7.1979918677954997E-4</v>
      </c>
    </row>
    <row r="587" spans="1:5" x14ac:dyDescent="0.3">
      <c r="A587" s="345" t="s">
        <v>1578</v>
      </c>
      <c r="B587" s="345">
        <v>1.2022497393373299E-3</v>
      </c>
      <c r="C587" s="346">
        <v>7.1026968188625604E-4</v>
      </c>
      <c r="D587" s="346">
        <v>-1.8985325647044501E-4</v>
      </c>
      <c r="E587" s="345">
        <v>2.59435273514512E-3</v>
      </c>
    </row>
    <row r="588" spans="1:5" x14ac:dyDescent="0.3">
      <c r="A588" s="345" t="s">
        <v>1579</v>
      </c>
      <c r="B588" s="345">
        <v>1.7131740375715E-2</v>
      </c>
      <c r="C588" s="345">
        <v>2.7538067359217798E-3</v>
      </c>
      <c r="D588" s="345">
        <v>1.1734378352924501E-2</v>
      </c>
      <c r="E588" s="345">
        <v>2.2529102398505502E-2</v>
      </c>
    </row>
    <row r="589" spans="1:5" x14ac:dyDescent="0.3">
      <c r="A589" s="345" t="s">
        <v>1580</v>
      </c>
      <c r="B589" s="345">
        <v>2.53557255465747E-3</v>
      </c>
      <c r="C589" s="346">
        <v>9.33596308703984E-4</v>
      </c>
      <c r="D589" s="346">
        <v>7.0575741349812897E-4</v>
      </c>
      <c r="E589" s="345">
        <v>4.36538769581682E-3</v>
      </c>
    </row>
    <row r="590" spans="1:5" x14ac:dyDescent="0.3">
      <c r="A590" s="345" t="s">
        <v>1581</v>
      </c>
      <c r="B590" s="345">
        <v>1.93354635409534E-3</v>
      </c>
      <c r="C590" s="346">
        <v>9.8867563276719092E-4</v>
      </c>
      <c r="D590" s="346">
        <v>-4.2222785206979401E-6</v>
      </c>
      <c r="E590" s="345">
        <v>3.87131498671138E-3</v>
      </c>
    </row>
    <row r="591" spans="1:5" x14ac:dyDescent="0.3">
      <c r="A591" s="345" t="s">
        <v>1582</v>
      </c>
      <c r="B591" s="346">
        <v>4.2676435856520302E-4</v>
      </c>
      <c r="C591" s="346">
        <v>2.47507346297928E-4</v>
      </c>
      <c r="D591" s="346">
        <v>-5.8341126087818703E-5</v>
      </c>
      <c r="E591" s="346">
        <v>9.1186984321822598E-4</v>
      </c>
    </row>
    <row r="592" spans="1:5" x14ac:dyDescent="0.3">
      <c r="A592" s="345" t="s">
        <v>1583</v>
      </c>
      <c r="B592" s="346">
        <v>6.6496865738334995E-4</v>
      </c>
      <c r="C592" s="346">
        <v>3.8586942135640799E-4</v>
      </c>
      <c r="D592" s="346">
        <v>-9.1321511210520803E-5</v>
      </c>
      <c r="E592" s="345">
        <v>1.4212588259772199E-3</v>
      </c>
    </row>
    <row r="593" spans="1:5" x14ac:dyDescent="0.3">
      <c r="A593" s="345" t="s">
        <v>1584</v>
      </c>
      <c r="B593" s="346">
        <v>2.0602433066931299E-4</v>
      </c>
      <c r="C593" s="346">
        <v>1.2097084300599899E-4</v>
      </c>
      <c r="D593" s="346">
        <v>-3.1074164801895303E-5</v>
      </c>
      <c r="E593" s="346">
        <v>4.4312282614052101E-4</v>
      </c>
    </row>
    <row r="594" spans="1:5" x14ac:dyDescent="0.3">
      <c r="A594" s="345" t="s">
        <v>1585</v>
      </c>
      <c r="B594" s="346">
        <v>7.5686128571315003E-4</v>
      </c>
      <c r="C594" s="346">
        <v>5.1503476538769402E-4</v>
      </c>
      <c r="D594" s="346">
        <v>-2.52588305232765E-4</v>
      </c>
      <c r="E594" s="345">
        <v>1.7663108766590599E-3</v>
      </c>
    </row>
    <row r="595" spans="1:5" x14ac:dyDescent="0.3">
      <c r="A595" s="345" t="s">
        <v>1586</v>
      </c>
      <c r="B595" s="346">
        <v>2.2163671134760299E-4</v>
      </c>
      <c r="C595" s="346">
        <v>2.2165721848481999E-4</v>
      </c>
      <c r="D595" s="346">
        <v>-2.12803453795971E-4</v>
      </c>
      <c r="E595" s="346">
        <v>6.5607687649117804E-4</v>
      </c>
    </row>
    <row r="596" spans="1:5" x14ac:dyDescent="0.3">
      <c r="A596" s="345" t="s">
        <v>1587</v>
      </c>
      <c r="B596" s="346">
        <v>1.3556260863815901E-4</v>
      </c>
      <c r="C596" s="346">
        <v>1.3558682117539999E-4</v>
      </c>
      <c r="D596" s="346">
        <v>-1.30182677643897E-4</v>
      </c>
      <c r="E596" s="346">
        <v>4.0130789492021698E-4</v>
      </c>
    </row>
    <row r="597" spans="1:5" x14ac:dyDescent="0.3">
      <c r="A597" s="345" t="s">
        <v>1588</v>
      </c>
      <c r="B597" s="346">
        <v>8.6037766924835796E-4</v>
      </c>
      <c r="C597" s="346">
        <v>5.4436008699463103E-4</v>
      </c>
      <c r="D597" s="346">
        <v>-2.0654849588220899E-4</v>
      </c>
      <c r="E597" s="345">
        <v>1.9273038343789199E-3</v>
      </c>
    </row>
    <row r="598" spans="1:5" x14ac:dyDescent="0.3">
      <c r="A598" s="345" t="s">
        <v>1589</v>
      </c>
      <c r="B598" s="346">
        <v>5.7878707568212895E-4</v>
      </c>
      <c r="C598" s="346">
        <v>5.3193969642529096E-4</v>
      </c>
      <c r="D598" s="346">
        <v>-4.63795571258612E-4</v>
      </c>
      <c r="E598" s="345">
        <v>1.6213697226228701E-3</v>
      </c>
    </row>
    <row r="599" spans="1:5" x14ac:dyDescent="0.3">
      <c r="A599" s="345" t="s">
        <v>1590</v>
      </c>
      <c r="B599" s="345">
        <v>1.5738980596461301E-3</v>
      </c>
      <c r="C599" s="346">
        <v>7.6753747381772799E-4</v>
      </c>
      <c r="D599" s="346">
        <v>6.9552254178532796E-5</v>
      </c>
      <c r="E599" s="345">
        <v>3.0782438651137298E-3</v>
      </c>
    </row>
    <row r="600" spans="1:5" x14ac:dyDescent="0.3">
      <c r="A600" s="345" t="s">
        <v>1591</v>
      </c>
      <c r="B600" s="346">
        <v>8.26098781951477E-5</v>
      </c>
      <c r="C600" s="346">
        <v>8.2629007472313998E-5</v>
      </c>
      <c r="D600" s="346">
        <v>-7.9340000528878695E-5</v>
      </c>
      <c r="E600" s="346">
        <v>2.4455975691917397E-4</v>
      </c>
    </row>
    <row r="601" spans="1:5" x14ac:dyDescent="0.3">
      <c r="A601" s="345" t="s">
        <v>1592</v>
      </c>
      <c r="B601" s="346">
        <v>8.7356504340178095E-5</v>
      </c>
      <c r="C601" s="346">
        <v>8.73763181064607E-5</v>
      </c>
      <c r="D601" s="346">
        <v>-8.3897932250199807E-5</v>
      </c>
      <c r="E601" s="346">
        <v>2.5861094093055601E-4</v>
      </c>
    </row>
    <row r="602" spans="1:5" x14ac:dyDescent="0.3">
      <c r="A602" s="345" t="s">
        <v>1593</v>
      </c>
      <c r="B602" s="346">
        <v>7.3922901918997003E-4</v>
      </c>
      <c r="C602" s="346">
        <v>5.6077906171455303E-4</v>
      </c>
      <c r="D602" s="346">
        <v>-3.5987774505471799E-4</v>
      </c>
      <c r="E602" s="345">
        <v>1.83833578343465E-3</v>
      </c>
    </row>
    <row r="603" spans="1:5" x14ac:dyDescent="0.3">
      <c r="A603" s="345" t="s">
        <v>1594</v>
      </c>
      <c r="B603" s="346">
        <v>1.184725201066E-4</v>
      </c>
      <c r="C603" s="346">
        <v>1.1849570500535401E-4</v>
      </c>
      <c r="D603" s="346">
        <v>-1.13774794026577E-4</v>
      </c>
      <c r="E603" s="346">
        <v>3.5071983423977799E-4</v>
      </c>
    </row>
    <row r="604" spans="1:5" x14ac:dyDescent="0.3">
      <c r="A604" s="345" t="s">
        <v>1595</v>
      </c>
      <c r="B604" s="345">
        <v>1.33515741487237E-3</v>
      </c>
      <c r="C604" s="346">
        <v>7.0092070546464097E-4</v>
      </c>
      <c r="D604" s="346">
        <v>-3.8621923856732599E-5</v>
      </c>
      <c r="E604" s="345">
        <v>2.7089367536014702E-3</v>
      </c>
    </row>
    <row r="605" spans="1:5" x14ac:dyDescent="0.3">
      <c r="A605" s="345" t="s">
        <v>1596</v>
      </c>
      <c r="B605" s="346">
        <v>7.1805204232081E-4</v>
      </c>
      <c r="C605" s="346">
        <v>5.1805814242663597E-4</v>
      </c>
      <c r="D605" s="346">
        <v>-2.9732325873311799E-4</v>
      </c>
      <c r="E605" s="345">
        <v>1.73342734337473E-3</v>
      </c>
    </row>
    <row r="606" spans="1:5" x14ac:dyDescent="0.3">
      <c r="A606" s="345" t="s">
        <v>1597</v>
      </c>
      <c r="B606" s="346">
        <v>6.5718022053150101E-5</v>
      </c>
      <c r="C606" s="346">
        <v>6.5734349908514101E-5</v>
      </c>
      <c r="D606" s="346">
        <v>-6.3118936314691295E-5</v>
      </c>
      <c r="E606" s="346">
        <v>1.94554980420991E-4</v>
      </c>
    </row>
    <row r="607" spans="1:5" x14ac:dyDescent="0.3">
      <c r="A607" s="345" t="s">
        <v>1598</v>
      </c>
      <c r="B607" s="345">
        <v>1.2763066099353499E-3</v>
      </c>
      <c r="C607" s="346">
        <v>6.5053988130387797E-4</v>
      </c>
      <c r="D607" s="346">
        <v>1.2718720727878501E-6</v>
      </c>
      <c r="E607" s="345">
        <v>2.5513413477979102E-3</v>
      </c>
    </row>
    <row r="608" spans="1:5" x14ac:dyDescent="0.3">
      <c r="A608" s="345" t="s">
        <v>1599</v>
      </c>
      <c r="B608" s="346">
        <v>1.6001741464345399E-4</v>
      </c>
      <c r="C608" s="346">
        <v>1.6004208157156899E-4</v>
      </c>
      <c r="D608" s="346">
        <v>-1.5365930124764299E-4</v>
      </c>
      <c r="E608" s="346">
        <v>4.7369413053455098E-4</v>
      </c>
    </row>
    <row r="609" spans="1:5" x14ac:dyDescent="0.3">
      <c r="A609" s="345" t="s">
        <v>1600</v>
      </c>
      <c r="B609" s="345">
        <v>4.6892530495704797E-3</v>
      </c>
      <c r="C609" s="345">
        <v>1.3272357086822899E-3</v>
      </c>
      <c r="D609" s="345">
        <v>2.08791886155768E-3</v>
      </c>
      <c r="E609" s="345">
        <v>7.2905872375832901E-3</v>
      </c>
    </row>
    <row r="610" spans="1:5" x14ac:dyDescent="0.3">
      <c r="A610" s="345" t="s">
        <v>1601</v>
      </c>
      <c r="B610" s="346">
        <v>7.14708708938447E-4</v>
      </c>
      <c r="C610" s="346">
        <v>4.7314788956351398E-4</v>
      </c>
      <c r="D610" s="346">
        <v>-2.12644113967175E-4</v>
      </c>
      <c r="E610" s="345">
        <v>1.6420615318440701E-3</v>
      </c>
    </row>
    <row r="611" spans="1:5" x14ac:dyDescent="0.3">
      <c r="A611" s="345" t="s">
        <v>1602</v>
      </c>
      <c r="B611" s="346">
        <v>8.7727429949194203E-4</v>
      </c>
      <c r="C611" s="346">
        <v>4.9187435992922802E-4</v>
      </c>
      <c r="D611" s="346">
        <v>-8.6781730888036801E-5</v>
      </c>
      <c r="E611" s="345">
        <v>1.8413303298719201E-3</v>
      </c>
    </row>
    <row r="612" spans="1:5" x14ac:dyDescent="0.3">
      <c r="A612" s="345" t="s">
        <v>1603</v>
      </c>
      <c r="B612" s="346">
        <v>2.3527734909828001E-4</v>
      </c>
      <c r="C612" s="346">
        <v>1.4855413672757299E-4</v>
      </c>
      <c r="D612" s="346">
        <v>-5.5883408642201302E-5</v>
      </c>
      <c r="E612" s="346">
        <v>5.2643810683876305E-4</v>
      </c>
    </row>
    <row r="613" spans="1:5" x14ac:dyDescent="0.3">
      <c r="A613" s="345" t="s">
        <v>1604</v>
      </c>
      <c r="B613" s="345">
        <v>1.14287901281561E-3</v>
      </c>
      <c r="C613" s="346">
        <v>6.3750813321555996E-4</v>
      </c>
      <c r="D613" s="346">
        <v>-1.0661396813824099E-4</v>
      </c>
      <c r="E613" s="345">
        <v>2.3923719937694798E-3</v>
      </c>
    </row>
    <row r="614" spans="1:5" x14ac:dyDescent="0.3">
      <c r="A614" s="345" t="s">
        <v>1605</v>
      </c>
      <c r="B614" s="346">
        <v>9.6627628400775304E-4</v>
      </c>
      <c r="C614" s="346">
        <v>7.6421644109047997E-4</v>
      </c>
      <c r="D614" s="346">
        <v>-5.3156041692296397E-4</v>
      </c>
      <c r="E614" s="345">
        <v>2.4641129849384698E-3</v>
      </c>
    </row>
    <row r="615" spans="1:5" x14ac:dyDescent="0.3">
      <c r="A615" s="345" t="s">
        <v>1606</v>
      </c>
      <c r="B615" s="346">
        <v>4.6336861006668898E-4</v>
      </c>
      <c r="C615" s="346">
        <v>4.6329944420645501E-4</v>
      </c>
      <c r="D615" s="346">
        <v>-4.4468161463538598E-4</v>
      </c>
      <c r="E615" s="345">
        <v>1.3714188347687601E-3</v>
      </c>
    </row>
    <row r="616" spans="1:5" x14ac:dyDescent="0.3">
      <c r="A616" s="345" t="s">
        <v>1607</v>
      </c>
      <c r="B616" s="346">
        <v>9.0977822778185596E-4</v>
      </c>
      <c r="C616" s="346">
        <v>5.4877087031254205E-4</v>
      </c>
      <c r="D616" s="346">
        <v>-1.65792913795428E-4</v>
      </c>
      <c r="E616" s="345">
        <v>1.98534936935914E-3</v>
      </c>
    </row>
    <row r="617" spans="1:5" x14ac:dyDescent="0.3">
      <c r="A617" s="345" t="s">
        <v>1608</v>
      </c>
      <c r="B617" s="346">
        <v>2.8094716158909999E-4</v>
      </c>
      <c r="C617" s="346">
        <v>2.01128236928414E-4</v>
      </c>
      <c r="D617" s="346">
        <v>-1.13256939064631E-4</v>
      </c>
      <c r="E617" s="346">
        <v>6.7515126224283099E-4</v>
      </c>
    </row>
    <row r="618" spans="1:5" x14ac:dyDescent="0.3">
      <c r="A618" s="345" t="s">
        <v>1609</v>
      </c>
      <c r="B618" s="346">
        <v>4.7442420821100799E-4</v>
      </c>
      <c r="C618" s="346">
        <v>4.7434814506892999E-4</v>
      </c>
      <c r="D618" s="346">
        <v>-4.5528107225747499E-4</v>
      </c>
      <c r="E618" s="345">
        <v>1.4041294886794899E-3</v>
      </c>
    </row>
    <row r="619" spans="1:5" x14ac:dyDescent="0.3">
      <c r="A619" s="345" t="s">
        <v>1610</v>
      </c>
      <c r="B619" s="346">
        <v>1.1361110767144401E-4</v>
      </c>
      <c r="C619" s="346">
        <v>1.13633893524709E-4</v>
      </c>
      <c r="D619" s="346">
        <v>-1.09107231060045E-4</v>
      </c>
      <c r="E619" s="346">
        <v>3.3632944640293302E-4</v>
      </c>
    </row>
    <row r="620" spans="1:5" x14ac:dyDescent="0.3">
      <c r="A620" s="345" t="s">
        <v>1611</v>
      </c>
      <c r="B620" s="346">
        <v>7.46864024698424E-6</v>
      </c>
      <c r="C620" s="346">
        <v>7.4709308760543402E-6</v>
      </c>
      <c r="D620" s="346">
        <v>-7.1741152010705299E-6</v>
      </c>
      <c r="E620" s="346">
        <v>2.2111395695039E-5</v>
      </c>
    </row>
    <row r="621" spans="1:5" x14ac:dyDescent="0.3">
      <c r="A621" s="345" t="s">
        <v>1612</v>
      </c>
      <c r="B621" s="345">
        <v>2.7608007674181402E-3</v>
      </c>
      <c r="C621" s="346">
        <v>9.5049009283422697E-4</v>
      </c>
      <c r="D621" s="346">
        <v>8.9787441780092396E-4</v>
      </c>
      <c r="E621" s="345">
        <v>4.6237271170353504E-3</v>
      </c>
    </row>
    <row r="622" spans="1:5" x14ac:dyDescent="0.3">
      <c r="A622" s="345" t="s">
        <v>1613</v>
      </c>
      <c r="B622" s="346">
        <v>6.3514703046464E-4</v>
      </c>
      <c r="C622" s="346">
        <v>4.0486061824815303E-4</v>
      </c>
      <c r="D622" s="346">
        <v>-1.5836520006036001E-4</v>
      </c>
      <c r="E622" s="345">
        <v>1.4286592609896399E-3</v>
      </c>
    </row>
    <row r="623" spans="1:5" x14ac:dyDescent="0.3">
      <c r="A623" s="345" t="s">
        <v>1614</v>
      </c>
      <c r="B623" s="345">
        <v>1.04001138665419E-3</v>
      </c>
      <c r="C623" s="346">
        <v>8.8190736667828899E-4</v>
      </c>
      <c r="D623" s="346">
        <v>-6.88495289735815E-4</v>
      </c>
      <c r="E623" s="345">
        <v>2.7685180630441899E-3</v>
      </c>
    </row>
    <row r="624" spans="1:5" x14ac:dyDescent="0.3">
      <c r="A624" s="345" t="s">
        <v>1615</v>
      </c>
      <c r="B624" s="346">
        <v>7.0491146735369005E-4</v>
      </c>
      <c r="C624" s="346">
        <v>3.8347026329392498E-4</v>
      </c>
      <c r="D624" s="346">
        <v>-4.6676437844495603E-5</v>
      </c>
      <c r="E624" s="345">
        <v>1.45649937255187E-3</v>
      </c>
    </row>
    <row r="625" spans="1:5" x14ac:dyDescent="0.3">
      <c r="A625" s="345" t="s">
        <v>1616</v>
      </c>
      <c r="B625" s="346">
        <v>7.2207892880783795E-4</v>
      </c>
      <c r="C625" s="346">
        <v>5.08613410438926E-4</v>
      </c>
      <c r="D625" s="346">
        <v>-2.7478503770654502E-4</v>
      </c>
      <c r="E625" s="345">
        <v>1.71894289532222E-3</v>
      </c>
    </row>
    <row r="626" spans="1:5" x14ac:dyDescent="0.3">
      <c r="A626" s="345" t="s">
        <v>1617</v>
      </c>
      <c r="B626" s="346">
        <v>1.7663056068342601E-4</v>
      </c>
      <c r="C626" s="346">
        <v>1.7665485392900801E-4</v>
      </c>
      <c r="D626" s="346">
        <v>-1.69606590711614E-4</v>
      </c>
      <c r="E626" s="346">
        <v>5.2286771207846704E-4</v>
      </c>
    </row>
    <row r="627" spans="1:5" x14ac:dyDescent="0.3">
      <c r="A627" s="345" t="s">
        <v>1618</v>
      </c>
      <c r="B627" s="346">
        <v>6.89621734750465E-6</v>
      </c>
      <c r="C627" s="346">
        <v>6.8983363619261396E-6</v>
      </c>
      <c r="D627" s="346">
        <v>-6.6242734751136497E-6</v>
      </c>
      <c r="E627" s="346">
        <v>2.0416708170122901E-5</v>
      </c>
    </row>
    <row r="628" spans="1:5" x14ac:dyDescent="0.3">
      <c r="A628" s="345" t="s">
        <v>1619</v>
      </c>
      <c r="B628" s="345">
        <v>1.7010335159104301E-3</v>
      </c>
      <c r="C628" s="346">
        <v>7.0006349969113895E-4</v>
      </c>
      <c r="D628" s="346">
        <v>3.2893426962473797E-4</v>
      </c>
      <c r="E628" s="345">
        <v>3.0731327621961301E-3</v>
      </c>
    </row>
    <row r="629" spans="1:5" x14ac:dyDescent="0.3">
      <c r="A629" s="345" t="s">
        <v>1620</v>
      </c>
      <c r="B629" s="346">
        <v>4.88969746064429E-4</v>
      </c>
      <c r="C629" s="346">
        <v>4.0792850699582298E-4</v>
      </c>
      <c r="D629" s="346">
        <v>-3.1055543591457902E-4</v>
      </c>
      <c r="E629" s="345">
        <v>1.2884949280434299E-3</v>
      </c>
    </row>
    <row r="630" spans="1:5" x14ac:dyDescent="0.3">
      <c r="A630" s="345" t="s">
        <v>1621</v>
      </c>
      <c r="B630" s="345">
        <v>1.12333124195675E-3</v>
      </c>
      <c r="C630" s="346">
        <v>6.7081365641823599E-4</v>
      </c>
      <c r="D630" s="346">
        <v>-1.91439364960619E-4</v>
      </c>
      <c r="E630" s="345">
        <v>2.4381018488741201E-3</v>
      </c>
    </row>
    <row r="631" spans="1:5" x14ac:dyDescent="0.3">
      <c r="A631" s="345" t="s">
        <v>1622</v>
      </c>
      <c r="B631" s="346">
        <v>1.30793378583575E-4</v>
      </c>
      <c r="C631" s="346">
        <v>1.3081736311094301E-4</v>
      </c>
      <c r="D631" s="346">
        <v>-1.2560394166637301E-4</v>
      </c>
      <c r="E631" s="346">
        <v>3.8719069883352299E-4</v>
      </c>
    </row>
    <row r="632" spans="1:5" x14ac:dyDescent="0.3">
      <c r="A632" s="345" t="s">
        <v>1623</v>
      </c>
      <c r="B632" s="346">
        <v>9.1373329489303904E-5</v>
      </c>
      <c r="C632" s="346">
        <v>9.1393687300714399E-5</v>
      </c>
      <c r="D632" s="346">
        <v>-8.7755006034412E-5</v>
      </c>
      <c r="E632" s="346">
        <v>2.7050166501301902E-4</v>
      </c>
    </row>
    <row r="633" spans="1:5" x14ac:dyDescent="0.3">
      <c r="A633" s="345" t="s">
        <v>1624</v>
      </c>
      <c r="B633" s="345">
        <v>1.4984838210317199E-3</v>
      </c>
      <c r="C633" s="346">
        <v>7.6303971571085101E-4</v>
      </c>
      <c r="D633" s="346">
        <v>2.9534594647721998E-6</v>
      </c>
      <c r="E633" s="345">
        <v>2.9940141825986698E-3</v>
      </c>
    </row>
    <row r="634" spans="1:5" x14ac:dyDescent="0.3">
      <c r="A634" s="345" t="s">
        <v>1625</v>
      </c>
      <c r="B634" s="346">
        <v>5.3378390639567696E-4</v>
      </c>
      <c r="C634" s="346">
        <v>4.2076112775226397E-4</v>
      </c>
      <c r="D634" s="346">
        <v>-2.9089275009321801E-4</v>
      </c>
      <c r="E634" s="345">
        <v>1.35846056288457E-3</v>
      </c>
    </row>
    <row r="635" spans="1:5" x14ac:dyDescent="0.3">
      <c r="A635" s="345" t="s">
        <v>1626</v>
      </c>
      <c r="B635" s="345">
        <v>1.39350616619299E-3</v>
      </c>
      <c r="C635" s="346">
        <v>7.9773942872245901E-4</v>
      </c>
      <c r="D635" s="346">
        <v>-1.7003438315058299E-4</v>
      </c>
      <c r="E635" s="345">
        <v>2.9570467155365702E-3</v>
      </c>
    </row>
    <row r="636" spans="1:5" x14ac:dyDescent="0.3">
      <c r="A636" s="345" t="s">
        <v>1627</v>
      </c>
      <c r="B636" s="346">
        <v>2.8464199144847998E-4</v>
      </c>
      <c r="C636" s="346">
        <v>2.8465039130035698E-4</v>
      </c>
      <c r="D636" s="346">
        <v>-2.7326252368545402E-4</v>
      </c>
      <c r="E636" s="346">
        <v>8.4254650658241502E-4</v>
      </c>
    </row>
    <row r="637" spans="1:5" x14ac:dyDescent="0.3">
      <c r="A637" s="345" t="s">
        <v>1628</v>
      </c>
      <c r="B637" s="346">
        <v>5.8898164024760399E-4</v>
      </c>
      <c r="C637" s="346">
        <v>3.2454420235785098E-4</v>
      </c>
      <c r="D637" s="346">
        <v>-4.7113307765063198E-5</v>
      </c>
      <c r="E637" s="345">
        <v>1.22507658826027E-3</v>
      </c>
    </row>
    <row r="638" spans="1:5" x14ac:dyDescent="0.3">
      <c r="A638" s="345" t="s">
        <v>1629</v>
      </c>
      <c r="B638" s="346">
        <v>1.13529428720324E-4</v>
      </c>
      <c r="C638" s="346">
        <v>1.08578039198753E-4</v>
      </c>
      <c r="D638" s="346">
        <v>-9.9279617621209597E-5</v>
      </c>
      <c r="E638" s="346">
        <v>3.2633847506185901E-4</v>
      </c>
    </row>
    <row r="639" spans="1:5" x14ac:dyDescent="0.3">
      <c r="A639" s="345" t="s">
        <v>1630</v>
      </c>
      <c r="B639" s="346">
        <v>5.7703047585629696E-6</v>
      </c>
      <c r="C639" s="346">
        <v>5.7720843079105902E-6</v>
      </c>
      <c r="D639" s="346">
        <v>-5.5427726006705801E-6</v>
      </c>
      <c r="E639" s="346">
        <v>1.70833821177965E-5</v>
      </c>
    </row>
    <row r="640" spans="1:5" x14ac:dyDescent="0.3">
      <c r="A640" s="345" t="s">
        <v>1631</v>
      </c>
      <c r="B640" s="346">
        <v>4.1194656051843099E-4</v>
      </c>
      <c r="C640" s="346">
        <v>3.0796226922992899E-4</v>
      </c>
      <c r="D640" s="346">
        <v>-1.9164839576945699E-4</v>
      </c>
      <c r="E640" s="345">
        <v>1.01554151680632E-3</v>
      </c>
    </row>
    <row r="641" spans="1:5" x14ac:dyDescent="0.3">
      <c r="A641" s="345" t="s">
        <v>1632</v>
      </c>
      <c r="B641" s="345">
        <v>1.2836608503670999E-3</v>
      </c>
      <c r="C641" s="346">
        <v>9.1385886913644904E-4</v>
      </c>
      <c r="D641" s="346">
        <v>-5.0746962009284196E-4</v>
      </c>
      <c r="E641" s="345">
        <v>3.0747913208270402E-3</v>
      </c>
    </row>
    <row r="642" spans="1:5" x14ac:dyDescent="0.3">
      <c r="A642" s="345" t="s">
        <v>1633</v>
      </c>
      <c r="B642" s="346">
        <v>6.9613907192635704E-4</v>
      </c>
      <c r="C642" s="346">
        <v>5.2488971497046397E-4</v>
      </c>
      <c r="D642" s="346">
        <v>-3.3262586527124698E-4</v>
      </c>
      <c r="E642" s="345">
        <v>1.72490400912396E-3</v>
      </c>
    </row>
    <row r="643" spans="1:5" x14ac:dyDescent="0.3">
      <c r="A643" s="345" t="s">
        <v>1634</v>
      </c>
      <c r="B643" s="345">
        <v>4.1023709422839897E-3</v>
      </c>
      <c r="C643" s="345">
        <v>1.52415780151053E-3</v>
      </c>
      <c r="D643" s="345">
        <v>1.11507654456759E-3</v>
      </c>
      <c r="E643" s="345">
        <v>7.08966534000039E-3</v>
      </c>
    </row>
    <row r="644" spans="1:5" x14ac:dyDescent="0.3">
      <c r="A644" s="345" t="s">
        <v>1635</v>
      </c>
      <c r="B644" s="345">
        <v>1.5046083007980999E-3</v>
      </c>
      <c r="C644" s="346">
        <v>8.28953373840281E-4</v>
      </c>
      <c r="D644" s="346">
        <v>-1.20110456791811E-4</v>
      </c>
      <c r="E644" s="345">
        <v>3.12932705838802E-3</v>
      </c>
    </row>
    <row r="645" spans="1:5" x14ac:dyDescent="0.3">
      <c r="A645" s="345" t="s">
        <v>1636</v>
      </c>
      <c r="B645" s="346">
        <v>2.7266630376391899E-4</v>
      </c>
      <c r="C645" s="346">
        <v>1.60841137684208E-4</v>
      </c>
      <c r="D645" s="346">
        <v>-4.2576533329577597E-5</v>
      </c>
      <c r="E645" s="346">
        <v>5.8790914085741705E-4</v>
      </c>
    </row>
    <row r="646" spans="1:5" x14ac:dyDescent="0.3">
      <c r="A646" s="345" t="s">
        <v>1637</v>
      </c>
      <c r="B646" s="345">
        <v>2.8333138949196402E-3</v>
      </c>
      <c r="C646" s="345">
        <v>1.22794935703936E-3</v>
      </c>
      <c r="D646" s="346">
        <v>4.26577380283374E-4</v>
      </c>
      <c r="E646" s="345">
        <v>5.2400504095559096E-3</v>
      </c>
    </row>
    <row r="647" spans="1:5" x14ac:dyDescent="0.3">
      <c r="A647" s="345" t="s">
        <v>1638</v>
      </c>
      <c r="B647" s="346">
        <v>4.9852558780059996E-4</v>
      </c>
      <c r="C647" s="346">
        <v>4.9843364060879404E-4</v>
      </c>
      <c r="D647" s="346">
        <v>-4.7838639647581699E-4</v>
      </c>
      <c r="E647" s="345">
        <v>1.4754375720770099E-3</v>
      </c>
    </row>
    <row r="648" spans="1:5" x14ac:dyDescent="0.3">
      <c r="A648" s="345" t="s">
        <v>1639</v>
      </c>
      <c r="B648" s="346">
        <v>1.96360370146798E-4</v>
      </c>
      <c r="C648" s="346">
        <v>1.4534885692958299E-4</v>
      </c>
      <c r="D648" s="346">
        <v>-8.8518154629249802E-5</v>
      </c>
      <c r="E648" s="346">
        <v>4.81238894922846E-4</v>
      </c>
    </row>
    <row r="649" spans="1:5" x14ac:dyDescent="0.3">
      <c r="A649" s="345" t="s">
        <v>1640</v>
      </c>
      <c r="B649" s="346">
        <v>1.3121148108502699E-4</v>
      </c>
      <c r="C649" s="345">
        <v>1.2466398774408499E-4</v>
      </c>
      <c r="D649" s="346">
        <v>-1.1312544506252299E-4</v>
      </c>
      <c r="E649" s="346">
        <v>3.7554840723257803E-4</v>
      </c>
    </row>
    <row r="650" spans="1:5" x14ac:dyDescent="0.3">
      <c r="A650" s="345" t="s">
        <v>1641</v>
      </c>
      <c r="B650" s="345">
        <v>2.81189822596189E-3</v>
      </c>
      <c r="C650" s="345">
        <v>1.1520527166492499E-3</v>
      </c>
      <c r="D650" s="346">
        <v>5.5391639303782603E-4</v>
      </c>
      <c r="E650" s="345">
        <v>5.06988005888596E-3</v>
      </c>
    </row>
    <row r="651" spans="1:5" x14ac:dyDescent="0.3">
      <c r="A651" s="345" t="s">
        <v>1642</v>
      </c>
      <c r="B651" s="345">
        <v>1.9001268180748401E-3</v>
      </c>
      <c r="C651" s="346">
        <v>8.0335535527908096E-4</v>
      </c>
      <c r="D651" s="346">
        <v>3.2557925494046402E-4</v>
      </c>
      <c r="E651" s="345">
        <v>3.4746743812092201E-3</v>
      </c>
    </row>
    <row r="652" spans="1:5" x14ac:dyDescent="0.3">
      <c r="A652" s="345" t="s">
        <v>1643</v>
      </c>
      <c r="B652" s="345">
        <v>1.4075999895964001E-3</v>
      </c>
      <c r="C652" s="346">
        <v>9.4416424900977205E-4</v>
      </c>
      <c r="D652" s="346">
        <v>-4.4292793395305001E-4</v>
      </c>
      <c r="E652" s="345">
        <v>3.2581279131458701E-3</v>
      </c>
    </row>
    <row r="653" spans="1:5" x14ac:dyDescent="0.3">
      <c r="A653" s="345" t="s">
        <v>1644</v>
      </c>
      <c r="B653" s="346">
        <v>2.5034640453910998E-4</v>
      </c>
      <c r="C653" s="346">
        <v>1.7817515284025099E-4</v>
      </c>
      <c r="D653" s="346">
        <v>-9.8870477967702804E-5</v>
      </c>
      <c r="E653" s="346">
        <v>5.9956328704592198E-4</v>
      </c>
    </row>
    <row r="654" spans="1:5" x14ac:dyDescent="0.3">
      <c r="A654" s="345" t="s">
        <v>1645</v>
      </c>
      <c r="B654" s="345">
        <v>1.0328504161445E-3</v>
      </c>
      <c r="C654" s="346">
        <v>7.3176503404774097E-4</v>
      </c>
      <c r="D654" s="346">
        <v>-4.0138269573479398E-4</v>
      </c>
      <c r="E654" s="345">
        <v>2.4670835280238002E-3</v>
      </c>
    </row>
    <row r="655" spans="1:5" x14ac:dyDescent="0.3">
      <c r="A655" s="345" t="s">
        <v>1646</v>
      </c>
      <c r="B655" s="346">
        <v>4.8414207061381998E-4</v>
      </c>
      <c r="C655" s="346">
        <v>4.8405974276680299E-4</v>
      </c>
      <c r="D655" s="346">
        <v>-4.6459759157483602E-4</v>
      </c>
      <c r="E655" s="345">
        <v>1.43288173280247E-3</v>
      </c>
    </row>
    <row r="656" spans="1:5" x14ac:dyDescent="0.3">
      <c r="A656" s="345" t="s">
        <v>1647</v>
      </c>
      <c r="B656" s="346">
        <v>8.8686986045423996E-4</v>
      </c>
      <c r="C656" s="346">
        <v>5.4712809750237404E-4</v>
      </c>
      <c r="D656" s="346">
        <v>-1.85481505580331E-4</v>
      </c>
      <c r="E656" s="345">
        <v>1.9592212264888101E-3</v>
      </c>
    </row>
    <row r="657" spans="1:5" x14ac:dyDescent="0.3">
      <c r="A657" s="345" t="s">
        <v>1648</v>
      </c>
      <c r="B657" s="346">
        <v>1.6498053980007E-4</v>
      </c>
      <c r="C657" s="346">
        <v>1.12937300189546E-4</v>
      </c>
      <c r="D657" s="346">
        <v>-5.6372501082629499E-5</v>
      </c>
      <c r="E657" s="346">
        <v>3.8633358068276998E-4</v>
      </c>
    </row>
    <row r="658" spans="1:5" x14ac:dyDescent="0.3">
      <c r="A658" s="345" t="s">
        <v>1649</v>
      </c>
      <c r="B658" s="346">
        <v>3.9754866175658303E-4</v>
      </c>
      <c r="C658" s="346">
        <v>2.76302191197313E-4</v>
      </c>
      <c r="D658" s="346">
        <v>-1.4399368183965001E-4</v>
      </c>
      <c r="E658" s="346">
        <v>9.3909100535281603E-4</v>
      </c>
    </row>
    <row r="659" spans="1:5" x14ac:dyDescent="0.3">
      <c r="A659" s="345" t="s">
        <v>1650</v>
      </c>
      <c r="B659" s="346">
        <v>4.2146776241274797E-4</v>
      </c>
      <c r="C659" s="346">
        <v>3.4374859016433998E-4</v>
      </c>
      <c r="D659" s="346">
        <v>-2.52267094045777E-4</v>
      </c>
      <c r="E659" s="345">
        <v>1.09520261887127E-3</v>
      </c>
    </row>
    <row r="660" spans="1:5" x14ac:dyDescent="0.3">
      <c r="A660" s="345" t="s">
        <v>1651</v>
      </c>
      <c r="B660" s="346">
        <v>3.6155137800155101E-4</v>
      </c>
      <c r="C660" s="346">
        <v>3.6153423424115701E-4</v>
      </c>
      <c r="D660" s="346">
        <v>-3.4704270028938398E-4</v>
      </c>
      <c r="E660" s="345">
        <v>1.0701454562924799E-3</v>
      </c>
    </row>
    <row r="661" spans="1:5" x14ac:dyDescent="0.3">
      <c r="A661" s="345" t="s">
        <v>1652</v>
      </c>
      <c r="B661" s="346">
        <v>3.0561552907204498E-4</v>
      </c>
      <c r="C661" s="346">
        <v>2.2696938316668901E-4</v>
      </c>
      <c r="D661" s="346">
        <v>-1.39236287527937E-4</v>
      </c>
      <c r="E661" s="346">
        <v>7.5046734567202702E-4</v>
      </c>
    </row>
    <row r="662" spans="1:5" x14ac:dyDescent="0.3">
      <c r="A662" s="345" t="s">
        <v>1653</v>
      </c>
      <c r="B662" s="345">
        <v>5.39677268368325E-2</v>
      </c>
      <c r="C662" s="345">
        <v>4.6683702005451003E-3</v>
      </c>
      <c r="D662" s="345">
        <v>4.4817889377263997E-2</v>
      </c>
      <c r="E662" s="345">
        <v>6.3117564296400905E-2</v>
      </c>
    </row>
    <row r="663" spans="1:5" x14ac:dyDescent="0.3">
      <c r="A663" s="345" t="s">
        <v>1654</v>
      </c>
      <c r="B663" s="345">
        <v>7.3506826222589604E-3</v>
      </c>
      <c r="C663" s="345">
        <v>1.64821357138713E-3</v>
      </c>
      <c r="D663" s="345">
        <v>4.1202433835100397E-3</v>
      </c>
      <c r="E663" s="345">
        <v>1.05811218610078E-2</v>
      </c>
    </row>
    <row r="664" spans="1:5" x14ac:dyDescent="0.3">
      <c r="A664" s="345" t="s">
        <v>1655</v>
      </c>
      <c r="B664" s="346">
        <v>6.8119886688920597E-4</v>
      </c>
      <c r="C664" s="346">
        <v>2.7934302832141399E-4</v>
      </c>
      <c r="D664" s="346">
        <v>1.3369659204688199E-4</v>
      </c>
      <c r="E664" s="345">
        <v>1.22870114173152E-3</v>
      </c>
    </row>
    <row r="665" spans="1:5" x14ac:dyDescent="0.3">
      <c r="A665" s="345" t="s">
        <v>1656</v>
      </c>
      <c r="B665" s="346">
        <v>4.7115869674412101E-4</v>
      </c>
      <c r="C665" s="346">
        <v>4.7108469631861299E-4</v>
      </c>
      <c r="D665" s="346">
        <v>-4.5215034170834902E-4</v>
      </c>
      <c r="E665" s="345">
        <v>1.39446773519659E-3</v>
      </c>
    </row>
    <row r="666" spans="1:5" x14ac:dyDescent="0.3">
      <c r="A666" s="345" t="s">
        <v>1657</v>
      </c>
      <c r="B666" s="346">
        <v>3.3038591293529202E-4</v>
      </c>
      <c r="C666" s="346">
        <v>1.7970293232963801E-4</v>
      </c>
      <c r="D666" s="346">
        <v>-2.1825362347037902E-5</v>
      </c>
      <c r="E666" s="346">
        <v>6.8259718821762298E-4</v>
      </c>
    </row>
    <row r="667" spans="1:5" x14ac:dyDescent="0.3">
      <c r="A667" s="345" t="s">
        <v>1658</v>
      </c>
      <c r="B667" s="346">
        <v>4.91065726054697E-4</v>
      </c>
      <c r="C667" s="346">
        <v>4.90978819519155E-4</v>
      </c>
      <c r="D667" s="346">
        <v>-4.7123507737483801E-4</v>
      </c>
      <c r="E667" s="345">
        <v>1.4533665294842301E-3</v>
      </c>
    </row>
    <row r="668" spans="1:5" x14ac:dyDescent="0.3">
      <c r="A668" s="345" t="s">
        <v>1659</v>
      </c>
      <c r="B668" s="346">
        <v>2.0717167718815101E-4</v>
      </c>
      <c r="C668" s="346">
        <v>1.5295247115069399E-4</v>
      </c>
      <c r="D668" s="346">
        <v>-9.26096576136106E-5</v>
      </c>
      <c r="E668" s="346">
        <v>5.0695301198991295E-4</v>
      </c>
    </row>
    <row r="669" spans="1:5" x14ac:dyDescent="0.3">
      <c r="A669" s="345" t="s">
        <v>1660</v>
      </c>
      <c r="B669" s="345">
        <v>2.0147672691398799E-3</v>
      </c>
      <c r="C669" s="345">
        <v>1.00746860945772E-3</v>
      </c>
      <c r="D669" s="346">
        <v>4.0165079048093997E-5</v>
      </c>
      <c r="E669" s="345">
        <v>3.9893694592316696E-3</v>
      </c>
    </row>
    <row r="670" spans="1:5" x14ac:dyDescent="0.3">
      <c r="A670" s="345" t="s">
        <v>1661</v>
      </c>
      <c r="B670" s="346">
        <v>5.4627725608590299E-4</v>
      </c>
      <c r="C670" s="346">
        <v>5.4615040467881001E-4</v>
      </c>
      <c r="D670" s="346">
        <v>-5.2415786722653996E-4</v>
      </c>
      <c r="E670" s="345">
        <v>1.61671237939834E-3</v>
      </c>
    </row>
    <row r="671" spans="1:5" x14ac:dyDescent="0.3">
      <c r="A671" s="345" t="s">
        <v>1662</v>
      </c>
      <c r="B671" s="345">
        <v>2.3542762657111299E-3</v>
      </c>
      <c r="C671" s="346">
        <v>9.6458484018969602E-4</v>
      </c>
      <c r="D671" s="346">
        <v>4.6372471890600801E-4</v>
      </c>
      <c r="E671" s="345">
        <v>4.2448278125162596E-3</v>
      </c>
    </row>
    <row r="672" spans="1:5" x14ac:dyDescent="0.3">
      <c r="A672" s="345" t="s">
        <v>1663</v>
      </c>
      <c r="B672" s="346">
        <v>2.5025341673187598E-4</v>
      </c>
      <c r="C672" s="346">
        <v>2.5026940916952998E-4</v>
      </c>
      <c r="D672" s="346">
        <v>-2.4026561167252099E-4</v>
      </c>
      <c r="E672" s="346">
        <v>7.4077244513627398E-4</v>
      </c>
    </row>
    <row r="673" spans="1:5" x14ac:dyDescent="0.3">
      <c r="A673" s="345" t="s">
        <v>1664</v>
      </c>
      <c r="B673" s="346">
        <v>2.8504512697907297E-4</v>
      </c>
      <c r="C673" s="346">
        <v>1.6954226576234099E-4</v>
      </c>
      <c r="D673" s="346">
        <v>-4.72516077724334E-5</v>
      </c>
      <c r="E673" s="346">
        <v>6.1734186173057902E-4</v>
      </c>
    </row>
    <row r="674" spans="1:5" x14ac:dyDescent="0.3">
      <c r="A674" s="345" t="s">
        <v>1665</v>
      </c>
      <c r="B674" s="346">
        <v>6.2212416551890701E-4</v>
      </c>
      <c r="C674" s="346">
        <v>2.93457269634554E-4</v>
      </c>
      <c r="D674" s="346">
        <v>4.6958486033721699E-5</v>
      </c>
      <c r="E674" s="345">
        <v>1.19728984500409E-3</v>
      </c>
    </row>
    <row r="675" spans="1:5" x14ac:dyDescent="0.3">
      <c r="A675" s="345" t="s">
        <v>1666</v>
      </c>
      <c r="B675" s="345">
        <v>1.1201246435529799E-3</v>
      </c>
      <c r="C675" s="346">
        <v>6.7950666967600798E-4</v>
      </c>
      <c r="D675" s="346">
        <v>-2.11683956266748E-4</v>
      </c>
      <c r="E675" s="345">
        <v>2.4519332433727099E-3</v>
      </c>
    </row>
    <row r="676" spans="1:5" x14ac:dyDescent="0.3">
      <c r="A676" s="345" t="s">
        <v>1667</v>
      </c>
      <c r="B676" s="346">
        <v>2.18230665918903E-4</v>
      </c>
      <c r="C676" s="346">
        <v>2.18251601310139E-4</v>
      </c>
      <c r="D676" s="346">
        <v>-2.09534612217163E-4</v>
      </c>
      <c r="E676" s="346">
        <v>6.4599594405496995E-4</v>
      </c>
    </row>
    <row r="677" spans="1:5" x14ac:dyDescent="0.3">
      <c r="A677" s="345" t="s">
        <v>1668</v>
      </c>
      <c r="B677" s="346">
        <v>4.6311622572484199E-4</v>
      </c>
      <c r="C677" s="346">
        <v>4.6304721446451203E-4</v>
      </c>
      <c r="D677" s="346">
        <v>-4.4443963776719602E-4</v>
      </c>
      <c r="E677" s="345">
        <v>1.3706720892168801E-3</v>
      </c>
    </row>
    <row r="678" spans="1:5" x14ac:dyDescent="0.3">
      <c r="A678" s="345" t="s">
        <v>1669</v>
      </c>
      <c r="B678" s="346">
        <v>6.6193977247538502E-5</v>
      </c>
      <c r="C678" s="346">
        <v>6.6210391850846006E-5</v>
      </c>
      <c r="D678" s="346">
        <v>-6.3576006182403902E-5</v>
      </c>
      <c r="E678" s="346">
        <v>1.9596396067748099E-4</v>
      </c>
    </row>
    <row r="679" spans="1:5" x14ac:dyDescent="0.3">
      <c r="A679" s="345" t="s">
        <v>1670</v>
      </c>
      <c r="B679" s="345">
        <v>4.5783909572803096E-3</v>
      </c>
      <c r="C679" s="345">
        <v>1.3048035471674799E-3</v>
      </c>
      <c r="D679" s="345">
        <v>2.0210229979319302E-3</v>
      </c>
      <c r="E679" s="345">
        <v>7.1357589166286903E-3</v>
      </c>
    </row>
    <row r="680" spans="1:5" x14ac:dyDescent="0.3">
      <c r="A680" s="345" t="s">
        <v>1671</v>
      </c>
      <c r="B680" s="346">
        <v>4.03637792061253E-4</v>
      </c>
      <c r="C680" s="346">
        <v>2.5773408018472802E-4</v>
      </c>
      <c r="D680" s="346">
        <v>-1.0151172268937199E-4</v>
      </c>
      <c r="E680" s="346">
        <v>9.0878730681187895E-4</v>
      </c>
    </row>
    <row r="681" spans="1:5" x14ac:dyDescent="0.3">
      <c r="A681" s="345" t="s">
        <v>1672</v>
      </c>
      <c r="B681" s="345">
        <v>1.23486484898352E-3</v>
      </c>
      <c r="C681" s="346">
        <v>6.8491745200073095E-4</v>
      </c>
      <c r="D681" s="346">
        <v>-1.07548689320849E-4</v>
      </c>
      <c r="E681" s="345">
        <v>2.5772783872878998E-3</v>
      </c>
    </row>
    <row r="682" spans="1:5" x14ac:dyDescent="0.3">
      <c r="A682" s="345" t="s">
        <v>1673</v>
      </c>
      <c r="B682" s="346">
        <v>7.1315545498717699E-4</v>
      </c>
      <c r="C682" s="346">
        <v>3.2014373682178002E-4</v>
      </c>
      <c r="D682" s="346">
        <v>8.5685260940417904E-5</v>
      </c>
      <c r="E682" s="345">
        <v>1.3406256490339299E-3</v>
      </c>
    </row>
    <row r="683" spans="1:5" x14ac:dyDescent="0.3">
      <c r="A683" s="345" t="s">
        <v>1674</v>
      </c>
      <c r="B683" s="345">
        <v>2.3238323224717499E-3</v>
      </c>
      <c r="C683" s="345">
        <v>1.0662188465266199E-3</v>
      </c>
      <c r="D683" s="346">
        <v>2.3408178364173399E-4</v>
      </c>
      <c r="E683" s="345">
        <v>4.4135828613017696E-3</v>
      </c>
    </row>
    <row r="684" spans="1:5" x14ac:dyDescent="0.3">
      <c r="A684" s="345" t="s">
        <v>1675</v>
      </c>
      <c r="B684" s="346">
        <v>1.1734448109383899E-4</v>
      </c>
      <c r="C684" s="346">
        <v>1.1736757761009E-4</v>
      </c>
      <c r="D684" s="346">
        <v>-1.1269174397464699E-4</v>
      </c>
      <c r="E684" s="346">
        <v>3.4738070616232599E-4</v>
      </c>
    </row>
    <row r="685" spans="1:5" x14ac:dyDescent="0.3">
      <c r="A685" s="345" t="s">
        <v>1676</v>
      </c>
      <c r="B685" s="346">
        <v>8.9947016301076296E-4</v>
      </c>
      <c r="C685" s="346">
        <v>5.3811148700381897E-4</v>
      </c>
      <c r="D685" s="346">
        <v>-1.5520897118401501E-4</v>
      </c>
      <c r="E685" s="345">
        <v>1.9541492972055402E-3</v>
      </c>
    </row>
    <row r="686" spans="1:5" x14ac:dyDescent="0.3">
      <c r="A686" s="345" t="s">
        <v>1677</v>
      </c>
      <c r="B686" s="345">
        <v>3.2753891512717699E-3</v>
      </c>
      <c r="C686" s="346">
        <v>8.2107805341201303E-4</v>
      </c>
      <c r="D686" s="345">
        <v>1.6661057380879701E-3</v>
      </c>
      <c r="E686" s="345">
        <v>4.8846725644555696E-3</v>
      </c>
    </row>
    <row r="687" spans="1:5" x14ac:dyDescent="0.3">
      <c r="A687" s="345" t="s">
        <v>1678</v>
      </c>
      <c r="B687" s="345">
        <v>1.5319141393768899E-3</v>
      </c>
      <c r="C687" s="346">
        <v>7.7681135515568803E-4</v>
      </c>
      <c r="D687" s="346">
        <v>9.3918604899940092E-6</v>
      </c>
      <c r="E687" s="345">
        <v>3.0544364182637901E-3</v>
      </c>
    </row>
    <row r="688" spans="1:5" x14ac:dyDescent="0.3">
      <c r="A688" s="345" t="s">
        <v>1679</v>
      </c>
      <c r="B688" s="346">
        <v>9.02152521216509E-4</v>
      </c>
      <c r="C688" s="346">
        <v>6.3589596464956599E-4</v>
      </c>
      <c r="D688" s="346">
        <v>-3.4418066741099499E-4</v>
      </c>
      <c r="E688" s="345">
        <v>2.1484857098440099E-3</v>
      </c>
    </row>
    <row r="689" spans="1:5" x14ac:dyDescent="0.3">
      <c r="A689" s="345" t="s">
        <v>1680</v>
      </c>
      <c r="B689" s="346">
        <v>4.8790933690979397E-4</v>
      </c>
      <c r="C689" s="346">
        <v>4.8782452962728098E-4</v>
      </c>
      <c r="D689" s="346">
        <v>-4.6820917193486801E-4</v>
      </c>
      <c r="E689" s="345">
        <v>1.4440278457544501E-3</v>
      </c>
    </row>
    <row r="690" spans="1:5" x14ac:dyDescent="0.3">
      <c r="A690" s="345" t="s">
        <v>1681</v>
      </c>
      <c r="B690" s="346">
        <v>9.0228228422055802E-4</v>
      </c>
      <c r="C690" s="346">
        <v>9.0175134315496495E-4</v>
      </c>
      <c r="D690" s="346">
        <v>-8.6511787137379299E-4</v>
      </c>
      <c r="E690" s="345">
        <v>2.6696824398149098E-3</v>
      </c>
    </row>
    <row r="691" spans="1:5" x14ac:dyDescent="0.3">
      <c r="A691" s="345" t="s">
        <v>1682</v>
      </c>
      <c r="B691" s="345">
        <v>1.01214059729444E-3</v>
      </c>
      <c r="C691" s="346">
        <v>5.9190805301120202E-4</v>
      </c>
      <c r="D691" s="346">
        <v>-1.47977868766736E-4</v>
      </c>
      <c r="E691" s="345">
        <v>2.17225906335562E-3</v>
      </c>
    </row>
    <row r="692" spans="1:5" x14ac:dyDescent="0.3">
      <c r="A692" s="345" t="s">
        <v>1683</v>
      </c>
      <c r="B692" s="346">
        <v>4.5454952587445E-4</v>
      </c>
      <c r="C692" s="346">
        <v>2.7803230427996998E-4</v>
      </c>
      <c r="D692" s="346">
        <v>-9.0383777052973404E-5</v>
      </c>
      <c r="E692" s="346">
        <v>9.9948282880187402E-4</v>
      </c>
    </row>
    <row r="693" spans="1:5" x14ac:dyDescent="0.3">
      <c r="A693" s="345" t="s">
        <v>1684</v>
      </c>
      <c r="B693" s="345">
        <v>1.9958132203313299E-3</v>
      </c>
      <c r="C693" s="346">
        <v>8.1880715667716295E-4</v>
      </c>
      <c r="D693" s="346">
        <v>3.9098068296044701E-4</v>
      </c>
      <c r="E693" s="345">
        <v>3.60064575770221E-3</v>
      </c>
    </row>
    <row r="694" spans="1:5" x14ac:dyDescent="0.3">
      <c r="A694" s="345" t="s">
        <v>1685</v>
      </c>
      <c r="B694" s="346">
        <v>9.29107876596984E-4</v>
      </c>
      <c r="C694" s="346">
        <v>5.6690795912530702E-4</v>
      </c>
      <c r="D694" s="346">
        <v>-1.82011305837723E-4</v>
      </c>
      <c r="E694" s="345">
        <v>2.0402270590316901E-3</v>
      </c>
    </row>
    <row r="695" spans="1:5" x14ac:dyDescent="0.3">
      <c r="A695" s="345" t="s">
        <v>1686</v>
      </c>
      <c r="B695" s="346">
        <v>9.2287088635794701E-4</v>
      </c>
      <c r="C695" s="346">
        <v>7.3073812243163003E-4</v>
      </c>
      <c r="D695" s="346">
        <v>-5.0934951573846797E-4</v>
      </c>
      <c r="E695" s="345">
        <v>2.3550912884543599E-3</v>
      </c>
    </row>
    <row r="696" spans="1:5" x14ac:dyDescent="0.3">
      <c r="A696" s="345" t="s">
        <v>1687</v>
      </c>
      <c r="B696" s="346">
        <v>1.1925529089630099E-4</v>
      </c>
      <c r="C696" s="346">
        <v>1.19278535629736E-4</v>
      </c>
      <c r="D696" s="346">
        <v>-1.1452634306665901E-4</v>
      </c>
      <c r="E696" s="345">
        <v>3.5303692485926202E-4</v>
      </c>
    </row>
    <row r="697" spans="1:5" x14ac:dyDescent="0.3">
      <c r="A697" s="345" t="s">
        <v>1688</v>
      </c>
      <c r="B697" s="346">
        <v>9.4522712558935902E-5</v>
      </c>
      <c r="C697" s="346">
        <v>8.7671818802867801E-5</v>
      </c>
      <c r="D697" s="346">
        <v>-7.7310894753806504E-5</v>
      </c>
      <c r="E697" s="346">
        <v>2.6635631987167801E-4</v>
      </c>
    </row>
    <row r="698" spans="1:5" x14ac:dyDescent="0.3">
      <c r="A698" s="345" t="s">
        <v>1689</v>
      </c>
      <c r="B698" s="346">
        <v>7.1239301066571101E-4</v>
      </c>
      <c r="C698" s="346">
        <v>5.1276689980087097E-4</v>
      </c>
      <c r="D698" s="346">
        <v>-2.9261164540825399E-4</v>
      </c>
      <c r="E698" s="345">
        <v>1.71739766673967E-3</v>
      </c>
    </row>
    <row r="699" spans="1:5" x14ac:dyDescent="0.3">
      <c r="A699" s="345" t="s">
        <v>1690</v>
      </c>
      <c r="B699" s="346">
        <v>3.9640920468419301E-4</v>
      </c>
      <c r="C699" s="346">
        <v>3.9637658608092098E-4</v>
      </c>
      <c r="D699" s="346">
        <v>-3.8047462834935199E-4</v>
      </c>
      <c r="E699" s="345">
        <v>1.1732930377177399E-3</v>
      </c>
    </row>
    <row r="700" spans="1:5" x14ac:dyDescent="0.3">
      <c r="A700" s="345" t="s">
        <v>1691</v>
      </c>
      <c r="B700" s="345">
        <v>1.2293631195101401E-3</v>
      </c>
      <c r="C700" s="346">
        <v>5.8220256277074101E-4</v>
      </c>
      <c r="D700" s="346">
        <v>8.8267064772567207E-5</v>
      </c>
      <c r="E700" s="345">
        <v>2.3704591742477101E-3</v>
      </c>
    </row>
    <row r="701" spans="1:5" x14ac:dyDescent="0.3">
      <c r="A701" s="345" t="s">
        <v>1692</v>
      </c>
      <c r="B701" s="346">
        <v>7.5499798958838604E-4</v>
      </c>
      <c r="C701" s="346">
        <v>5.0117917858731403E-4</v>
      </c>
      <c r="D701" s="346">
        <v>-2.2729515024411801E-4</v>
      </c>
      <c r="E701" s="345">
        <v>1.73729112942089E-3</v>
      </c>
    </row>
    <row r="702" spans="1:5" x14ac:dyDescent="0.3">
      <c r="A702" s="345" t="s">
        <v>1693</v>
      </c>
      <c r="B702" s="346">
        <v>5.9569618354360203E-4</v>
      </c>
      <c r="C702" s="346">
        <v>4.8747024802390902E-4</v>
      </c>
      <c r="D702" s="346">
        <v>-3.5972794611806698E-4</v>
      </c>
      <c r="E702" s="345">
        <v>1.5511203132052699E-3</v>
      </c>
    </row>
    <row r="703" spans="1:5" x14ac:dyDescent="0.3">
      <c r="A703" s="345" t="s">
        <v>1694</v>
      </c>
      <c r="B703" s="346">
        <v>4.7995785312184599E-4</v>
      </c>
      <c r="C703" s="346">
        <v>4.798782458358E-4</v>
      </c>
      <c r="D703" s="346">
        <v>-4.6058622568058102E-4</v>
      </c>
      <c r="E703" s="345">
        <v>1.42050193192427E-3</v>
      </c>
    </row>
    <row r="704" spans="1:5" x14ac:dyDescent="0.3">
      <c r="A704" s="345" t="s">
        <v>1695</v>
      </c>
      <c r="B704" s="345">
        <v>1.0830445992415099E-3</v>
      </c>
      <c r="C704" s="346">
        <v>7.0581033688793505E-4</v>
      </c>
      <c r="D704" s="346">
        <v>-3.00318240974921E-4</v>
      </c>
      <c r="E704" s="345">
        <v>2.46640743945795E-3</v>
      </c>
    </row>
    <row r="705" spans="1:5" x14ac:dyDescent="0.3">
      <c r="A705" s="345" t="s">
        <v>1696</v>
      </c>
      <c r="B705" s="346">
        <v>8.9975138195188804E-4</v>
      </c>
      <c r="C705" s="346">
        <v>6.2788599889766501E-4</v>
      </c>
      <c r="D705" s="346">
        <v>-3.30882562284491E-4</v>
      </c>
      <c r="E705" s="345">
        <v>2.1303853261882598E-3</v>
      </c>
    </row>
    <row r="706" spans="1:5" x14ac:dyDescent="0.3">
      <c r="A706" s="345" t="s">
        <v>1697</v>
      </c>
      <c r="B706" s="346">
        <v>4.67285529832813E-4</v>
      </c>
      <c r="C706" s="346">
        <v>4.67213948293509E-4</v>
      </c>
      <c r="D706" s="346">
        <v>-4.4843698189722398E-4</v>
      </c>
      <c r="E706" s="345">
        <v>1.38300804156285E-3</v>
      </c>
    </row>
    <row r="707" spans="1:5" x14ac:dyDescent="0.3">
      <c r="A707" s="345" t="s">
        <v>1698</v>
      </c>
      <c r="B707" s="346">
        <v>4.4636210403746902E-4</v>
      </c>
      <c r="C707" s="346">
        <v>3.2800921198047097E-4</v>
      </c>
      <c r="D707" s="346">
        <v>-1.9652413804161799E-4</v>
      </c>
      <c r="E707" s="345">
        <v>1.08924834611655E-3</v>
      </c>
    </row>
    <row r="708" spans="1:5" x14ac:dyDescent="0.3">
      <c r="A708" s="345" t="s">
        <v>1699</v>
      </c>
      <c r="B708" s="345">
        <v>8.3345313349475706E-3</v>
      </c>
      <c r="C708" s="345">
        <v>1.9698067037982499E-3</v>
      </c>
      <c r="D708" s="345">
        <v>4.4737811389974303E-3</v>
      </c>
      <c r="E708" s="345">
        <v>1.21952815308977E-2</v>
      </c>
    </row>
    <row r="709" spans="1:5" x14ac:dyDescent="0.3">
      <c r="A709" s="345" t="s">
        <v>1700</v>
      </c>
      <c r="B709" s="345">
        <v>3.04248493499931E-3</v>
      </c>
      <c r="C709" s="345">
        <v>1.07411767262811E-3</v>
      </c>
      <c r="D709" s="346">
        <v>9.3725298149023605E-4</v>
      </c>
      <c r="E709" s="345">
        <v>5.1477168885083902E-3</v>
      </c>
    </row>
    <row r="710" spans="1:5" x14ac:dyDescent="0.3">
      <c r="A710" s="345" t="s">
        <v>1701</v>
      </c>
      <c r="B710" s="346">
        <v>6.7460209735047496E-4</v>
      </c>
      <c r="C710" s="346">
        <v>3.5948805335793698E-4</v>
      </c>
      <c r="D710" s="346">
        <v>-2.9981540103496401E-5</v>
      </c>
      <c r="E710" s="345">
        <v>1.37918573480444E-3</v>
      </c>
    </row>
    <row r="711" spans="1:5" x14ac:dyDescent="0.3">
      <c r="A711" s="345" t="s">
        <v>1702</v>
      </c>
      <c r="B711" s="345">
        <v>1.4656119808250101E-3</v>
      </c>
      <c r="C711" s="346">
        <v>7.8060921031509198E-4</v>
      </c>
      <c r="D711" s="346">
        <v>-6.4353957392818302E-5</v>
      </c>
      <c r="E711" s="345">
        <v>2.9955779190428398E-3</v>
      </c>
    </row>
    <row r="712" spans="1:5" x14ac:dyDescent="0.3">
      <c r="A712" s="345" t="s">
        <v>1703</v>
      </c>
      <c r="B712" s="346">
        <v>8.0294324606918995E-4</v>
      </c>
      <c r="C712" s="346">
        <v>4.2472543470194098E-4</v>
      </c>
      <c r="D712" s="346">
        <v>-2.9503309264732101E-5</v>
      </c>
      <c r="E712" s="345">
        <v>1.63538980140311E-3</v>
      </c>
    </row>
    <row r="713" spans="1:5" x14ac:dyDescent="0.3">
      <c r="A713" s="345" t="s">
        <v>1704</v>
      </c>
      <c r="B713" s="346">
        <v>6.5780189299799601E-5</v>
      </c>
      <c r="C713" s="346">
        <v>6.5796528511535905E-5</v>
      </c>
      <c r="D713" s="346">
        <v>-6.3178636890573399E-5</v>
      </c>
      <c r="E713" s="346">
        <v>1.94739015490172E-4</v>
      </c>
    </row>
    <row r="714" spans="1:5" x14ac:dyDescent="0.3">
      <c r="A714" s="345" t="s">
        <v>1705</v>
      </c>
      <c r="B714" s="346">
        <v>1.01678607743959E-4</v>
      </c>
      <c r="C714" s="346">
        <v>1.01700213717566E-4</v>
      </c>
      <c r="D714" s="346">
        <v>-9.7650148362496606E-5</v>
      </c>
      <c r="E714" s="346">
        <v>3.01007363850416E-4</v>
      </c>
    </row>
    <row r="715" spans="1:5" x14ac:dyDescent="0.3">
      <c r="A715" s="345" t="s">
        <v>1706</v>
      </c>
      <c r="B715" s="346">
        <v>4.7766503724792301E-4</v>
      </c>
      <c r="C715" s="346">
        <v>4.77586905881266E-4</v>
      </c>
      <c r="D715" s="346">
        <v>-4.58388097767278E-4</v>
      </c>
      <c r="E715" s="345">
        <v>1.41371817226312E-3</v>
      </c>
    </row>
    <row r="716" spans="1:5" x14ac:dyDescent="0.3">
      <c r="A716" s="345" t="s">
        <v>1707</v>
      </c>
      <c r="B716" s="345">
        <v>2.7412579371048698E-3</v>
      </c>
      <c r="C716" s="345">
        <v>1.0413890577495599E-3</v>
      </c>
      <c r="D716" s="346">
        <v>7.0017289002163603E-4</v>
      </c>
      <c r="E716" s="345">
        <v>4.7823429841881097E-3</v>
      </c>
    </row>
    <row r="717" spans="1:5" x14ac:dyDescent="0.3">
      <c r="A717" s="345" t="s">
        <v>1708</v>
      </c>
      <c r="B717" s="345">
        <v>1.1828674909648599E-3</v>
      </c>
      <c r="C717" s="346">
        <v>4.8688751262221202E-4</v>
      </c>
      <c r="D717" s="346">
        <v>2.28585501703035E-4</v>
      </c>
      <c r="E717" s="345">
        <v>2.1371494802266901E-3</v>
      </c>
    </row>
    <row r="718" spans="1:5" x14ac:dyDescent="0.3">
      <c r="A718" s="345" t="s">
        <v>1709</v>
      </c>
      <c r="B718" s="346">
        <v>6.61853473281905E-6</v>
      </c>
      <c r="C718" s="346">
        <v>6.6205702608535397E-6</v>
      </c>
      <c r="D718" s="346">
        <v>-6.3575445355708401E-6</v>
      </c>
      <c r="E718" s="346">
        <v>1.9594614001208901E-5</v>
      </c>
    </row>
    <row r="719" spans="1:5" x14ac:dyDescent="0.3">
      <c r="A719" s="345" t="s">
        <v>1710</v>
      </c>
      <c r="B719" s="346">
        <v>6.5587164578193095E-5</v>
      </c>
      <c r="C719" s="346">
        <v>5.8626011544550903E-5</v>
      </c>
      <c r="D719" s="346">
        <v>-4.9317706606356003E-5</v>
      </c>
      <c r="E719" s="346">
        <v>1.80492035762742E-4</v>
      </c>
    </row>
    <row r="720" spans="1:5" x14ac:dyDescent="0.3">
      <c r="A720" s="345" t="s">
        <v>1711</v>
      </c>
      <c r="B720" s="346">
        <v>7.5543528430298496E-4</v>
      </c>
      <c r="C720" s="346">
        <v>5.5785648980021701E-4</v>
      </c>
      <c r="D720" s="346">
        <v>-3.3794334424737502E-4</v>
      </c>
      <c r="E720" s="345">
        <v>1.8488139128533399E-3</v>
      </c>
    </row>
    <row r="721" spans="1:5" x14ac:dyDescent="0.3">
      <c r="A721" s="345" t="s">
        <v>1712</v>
      </c>
      <c r="B721" s="345">
        <v>1.5686892006010901E-3</v>
      </c>
      <c r="C721" s="346">
        <v>6.6052787310950998E-4</v>
      </c>
      <c r="D721" s="346">
        <v>2.7407835852160702E-4</v>
      </c>
      <c r="E721" s="345">
        <v>2.8633000426805701E-3</v>
      </c>
    </row>
    <row r="722" spans="1:5" x14ac:dyDescent="0.3">
      <c r="A722" s="345" t="s">
        <v>1713</v>
      </c>
      <c r="B722" s="345">
        <v>2.9709829053793501E-3</v>
      </c>
      <c r="C722" s="345">
        <v>1.19857808524856E-3</v>
      </c>
      <c r="D722" s="346">
        <v>6.2181302563320295E-4</v>
      </c>
      <c r="E722" s="345">
        <v>5.3201527851255096E-3</v>
      </c>
    </row>
    <row r="723" spans="1:5" x14ac:dyDescent="0.3">
      <c r="A723" s="345" t="s">
        <v>1714</v>
      </c>
      <c r="B723" s="345">
        <v>2.1851130076331301E-3</v>
      </c>
      <c r="C723" s="346">
        <v>8.9959795877726702E-4</v>
      </c>
      <c r="D723" s="346">
        <v>4.2193340786394399E-4</v>
      </c>
      <c r="E723" s="345">
        <v>3.9482926074023202E-3</v>
      </c>
    </row>
    <row r="724" spans="1:5" x14ac:dyDescent="0.3">
      <c r="A724" s="345" t="s">
        <v>1715</v>
      </c>
      <c r="B724" s="346">
        <v>1.28631756320333E-4</v>
      </c>
      <c r="C724" s="346">
        <v>1.286556225202E-4</v>
      </c>
      <c r="D724" s="346">
        <v>-1.2352863022783899E-4</v>
      </c>
      <c r="E724" s="346">
        <v>3.80792142868506E-4</v>
      </c>
    </row>
    <row r="725" spans="1:5" x14ac:dyDescent="0.3">
      <c r="A725" s="345" t="s">
        <v>1716</v>
      </c>
      <c r="B725" s="346">
        <v>5.2034532356351904E-4</v>
      </c>
      <c r="C725" s="346">
        <v>5.20237993395978E-4</v>
      </c>
      <c r="D725" s="346">
        <v>-4.9930240688198305E-4</v>
      </c>
      <c r="E725" s="345">
        <v>1.53999305400902E-3</v>
      </c>
    </row>
    <row r="726" spans="1:5" x14ac:dyDescent="0.3">
      <c r="A726" s="345" t="s">
        <v>1717</v>
      </c>
      <c r="B726" s="346">
        <v>5.9185401906341399E-4</v>
      </c>
      <c r="C726" s="346">
        <v>5.2389784743434302E-4</v>
      </c>
      <c r="D726" s="346">
        <v>-4.34966893485959E-4</v>
      </c>
      <c r="E726" s="345">
        <v>1.61867493161278E-3</v>
      </c>
    </row>
    <row r="727" spans="1:5" x14ac:dyDescent="0.3">
      <c r="A727" s="345" t="s">
        <v>1718</v>
      </c>
      <c r="B727" s="346">
        <v>1.9428464273986101E-4</v>
      </c>
      <c r="C727" s="346">
        <v>1.9430793382527401E-4</v>
      </c>
      <c r="D727" s="346">
        <v>-1.8655190946806799E-4</v>
      </c>
      <c r="E727" s="346">
        <v>5.7512119494778995E-4</v>
      </c>
    </row>
    <row r="728" spans="1:5" x14ac:dyDescent="0.3">
      <c r="A728" s="345" t="s">
        <v>1719</v>
      </c>
      <c r="B728" s="346">
        <v>9.9163796146249997E-4</v>
      </c>
      <c r="C728" s="346">
        <v>5.7879492098199703E-4</v>
      </c>
      <c r="D728" s="346">
        <v>-1.4277923809692E-4</v>
      </c>
      <c r="E728" s="345">
        <v>2.1260551610219201E-3</v>
      </c>
    </row>
    <row r="729" spans="1:5" x14ac:dyDescent="0.3">
      <c r="A729" s="345" t="s">
        <v>1720</v>
      </c>
      <c r="B729" s="345">
        <v>1.3692644405609401E-2</v>
      </c>
      <c r="C729" s="345">
        <v>2.2893226401489802E-3</v>
      </c>
      <c r="D729" s="345">
        <v>9.2056544819252798E-3</v>
      </c>
      <c r="E729" s="345">
        <v>1.8179634329293599E-2</v>
      </c>
    </row>
    <row r="730" spans="1:5" x14ac:dyDescent="0.3">
      <c r="A730" s="345" t="s">
        <v>1721</v>
      </c>
      <c r="B730" s="345">
        <v>5.09815768814878E-3</v>
      </c>
      <c r="C730" s="345">
        <v>1.3608366770992101E-3</v>
      </c>
      <c r="D730" s="345">
        <v>2.4309668121931601E-3</v>
      </c>
      <c r="E730" s="345">
        <v>7.76534856410439E-3</v>
      </c>
    </row>
    <row r="731" spans="1:5" x14ac:dyDescent="0.3">
      <c r="A731" s="345" t="s">
        <v>1722</v>
      </c>
      <c r="B731" s="346">
        <v>1.1655698978940599E-4</v>
      </c>
      <c r="C731" s="346">
        <v>1.1131589034340201E-4</v>
      </c>
      <c r="D731" s="346">
        <v>-1.01618146190673E-4</v>
      </c>
      <c r="E731" s="346">
        <v>3.3473212576948502E-4</v>
      </c>
    </row>
    <row r="732" spans="1:5" x14ac:dyDescent="0.3">
      <c r="A732" s="345" t="s">
        <v>1723</v>
      </c>
      <c r="B732" s="346">
        <v>6.3404579462221695E-4</v>
      </c>
      <c r="C732" s="346">
        <v>5.4485476035888501E-4</v>
      </c>
      <c r="D732" s="346">
        <v>-4.3384991248639898E-4</v>
      </c>
      <c r="E732" s="345">
        <v>1.7019415017308301E-3</v>
      </c>
    </row>
    <row r="733" spans="1:5" x14ac:dyDescent="0.3">
      <c r="A733" s="345" t="s">
        <v>1724</v>
      </c>
      <c r="B733" s="346">
        <v>5.0726579863832401E-5</v>
      </c>
      <c r="C733" s="346">
        <v>5.0739943488617301E-5</v>
      </c>
      <c r="D733" s="346">
        <v>-4.8721881951455203E-5</v>
      </c>
      <c r="E733" s="346">
        <v>1.5017504167912001E-4</v>
      </c>
    </row>
    <row r="734" spans="1:5" x14ac:dyDescent="0.3">
      <c r="A734" s="345" t="s">
        <v>1725</v>
      </c>
      <c r="B734" s="345">
        <v>1.0095300276114999E-3</v>
      </c>
      <c r="C734" s="346">
        <v>4.5902224968640101E-4</v>
      </c>
      <c r="D734" s="346">
        <v>1.09862950123608E-4</v>
      </c>
      <c r="E734" s="345">
        <v>1.9091971050994E-3</v>
      </c>
    </row>
    <row r="735" spans="1:5" x14ac:dyDescent="0.3">
      <c r="A735" s="345" t="s">
        <v>1726</v>
      </c>
      <c r="B735" s="345">
        <v>1.98701643598384E-3</v>
      </c>
      <c r="C735" s="345">
        <v>1.05265613665953E-3</v>
      </c>
      <c r="D735" s="346">
        <v>-7.6151679973919601E-5</v>
      </c>
      <c r="E735" s="345">
        <v>4.0501845519416001E-3</v>
      </c>
    </row>
    <row r="736" spans="1:5" x14ac:dyDescent="0.3">
      <c r="A736" s="345" t="s">
        <v>1727</v>
      </c>
      <c r="B736" s="346">
        <v>5.4832505337471297E-5</v>
      </c>
      <c r="C736" s="346">
        <v>5.4846725514431501E-5</v>
      </c>
      <c r="D736" s="346">
        <v>-5.2665101340768403E-5</v>
      </c>
      <c r="E736" s="346">
        <v>1.62330112015711E-4</v>
      </c>
    </row>
    <row r="737" spans="1:5" x14ac:dyDescent="0.3">
      <c r="A737" s="345" t="s">
        <v>1728</v>
      </c>
      <c r="B737" s="346">
        <v>7.1057766990423302E-5</v>
      </c>
      <c r="C737" s="346">
        <v>7.1075042099882899E-5</v>
      </c>
      <c r="D737" s="346">
        <v>-6.8246755725015102E-5</v>
      </c>
      <c r="E737" s="346">
        <v>2.1036228970586099E-4</v>
      </c>
    </row>
    <row r="738" spans="1:5" x14ac:dyDescent="0.3">
      <c r="A738" s="345" t="s">
        <v>1729</v>
      </c>
      <c r="B738" s="345">
        <v>1.5073036627472199E-3</v>
      </c>
      <c r="C738" s="346">
        <v>6.3218859054418603E-4</v>
      </c>
      <c r="D738" s="346">
        <v>2.68236793843479E-4</v>
      </c>
      <c r="E738" s="345">
        <v>2.7463705316509599E-3</v>
      </c>
    </row>
    <row r="739" spans="1:5" x14ac:dyDescent="0.3">
      <c r="A739" s="345" t="s">
        <v>1730</v>
      </c>
      <c r="B739" s="346">
        <v>3.4536027553260602E-4</v>
      </c>
      <c r="C739" s="346">
        <v>1.99549668890813E-4</v>
      </c>
      <c r="D739" s="346">
        <v>-4.5749888620279897E-5</v>
      </c>
      <c r="E739" s="346">
        <v>7.3647043968549301E-4</v>
      </c>
    </row>
    <row r="740" spans="1:5" x14ac:dyDescent="0.3">
      <c r="A740" s="345" t="s">
        <v>1731</v>
      </c>
      <c r="B740" s="346">
        <v>4.9330956029587604E-4</v>
      </c>
      <c r="C740" s="346">
        <v>4.0619937924928198E-4</v>
      </c>
      <c r="D740" s="346">
        <v>-3.0282659357524198E-4</v>
      </c>
      <c r="E740" s="345">
        <v>1.28944571416699E-3</v>
      </c>
    </row>
    <row r="741" spans="1:5" x14ac:dyDescent="0.3">
      <c r="A741" s="345" t="s">
        <v>1732</v>
      </c>
      <c r="B741" s="346">
        <v>3.4012154668768398E-4</v>
      </c>
      <c r="C741" s="346">
        <v>3.4011270973200401E-4</v>
      </c>
      <c r="D741" s="346">
        <v>-3.2648711507136903E-4</v>
      </c>
      <c r="E741" s="345">
        <v>1.0067302084467301E-3</v>
      </c>
    </row>
    <row r="742" spans="1:5" x14ac:dyDescent="0.3">
      <c r="A742" s="345" t="s">
        <v>1733</v>
      </c>
      <c r="B742" s="345">
        <v>1.2410526627285299E-3</v>
      </c>
      <c r="C742" s="346">
        <v>6.9890168012678403E-4</v>
      </c>
      <c r="D742" s="346">
        <v>-1.28769459054501E-4</v>
      </c>
      <c r="E742" s="345">
        <v>2.6108747845115599E-3</v>
      </c>
    </row>
    <row r="743" spans="1:5" x14ac:dyDescent="0.3">
      <c r="A743" s="345" t="s">
        <v>1734</v>
      </c>
      <c r="B743" s="346">
        <v>6.74932911331442E-4</v>
      </c>
      <c r="C743" s="346">
        <v>4.9610630560953199E-4</v>
      </c>
      <c r="D743" s="346">
        <v>-2.97417580166461E-4</v>
      </c>
      <c r="E743" s="345">
        <v>1.64728340282934E-3</v>
      </c>
    </row>
    <row r="744" spans="1:5" x14ac:dyDescent="0.3">
      <c r="A744" s="345" t="s">
        <v>1735</v>
      </c>
      <c r="B744" s="346">
        <v>1.34418526045916E-4</v>
      </c>
      <c r="C744" s="346">
        <v>1.3444268803418499E-4</v>
      </c>
      <c r="D744" s="346">
        <v>-1.29084300485841E-4</v>
      </c>
      <c r="E744" s="346">
        <v>3.9792135257767401E-4</v>
      </c>
    </row>
    <row r="745" spans="1:5" x14ac:dyDescent="0.3">
      <c r="A745" s="345" t="s">
        <v>1736</v>
      </c>
      <c r="B745" s="346">
        <v>7.52864534524506E-6</v>
      </c>
      <c r="C745" s="346">
        <v>7.5309539261348997E-6</v>
      </c>
      <c r="D745" s="346">
        <v>-7.2317531192098599E-6</v>
      </c>
      <c r="E745" s="346">
        <v>2.2289043809699899E-5</v>
      </c>
    </row>
    <row r="746" spans="1:5" x14ac:dyDescent="0.3">
      <c r="A746" s="345" t="s">
        <v>1737</v>
      </c>
      <c r="B746" s="345">
        <v>3.1758371329789299E-3</v>
      </c>
      <c r="C746" s="345">
        <v>1.08080957807126E-3</v>
      </c>
      <c r="D746" s="345">
        <v>1.0574892858133101E-3</v>
      </c>
      <c r="E746" s="345">
        <v>5.2941849801445501E-3</v>
      </c>
    </row>
    <row r="747" spans="1:5" x14ac:dyDescent="0.3">
      <c r="A747" s="345" t="s">
        <v>1738</v>
      </c>
      <c r="B747" s="345">
        <v>1.9286252239823201E-3</v>
      </c>
      <c r="C747" s="346">
        <v>9.4159342593640399E-4</v>
      </c>
      <c r="D747" s="346">
        <v>8.3136021067295096E-5</v>
      </c>
      <c r="E747" s="345">
        <v>3.7741144268973602E-3</v>
      </c>
    </row>
    <row r="748" spans="1:5" x14ac:dyDescent="0.3">
      <c r="A748" s="345" t="s">
        <v>1739</v>
      </c>
      <c r="B748" s="345">
        <v>1.7797543354442101E-3</v>
      </c>
      <c r="C748" s="346">
        <v>7.9846203723079104E-4</v>
      </c>
      <c r="D748" s="346">
        <v>2.1479749944938601E-4</v>
      </c>
      <c r="E748" s="345">
        <v>3.3447111714390398E-3</v>
      </c>
    </row>
    <row r="749" spans="1:5" x14ac:dyDescent="0.3">
      <c r="A749" s="345" t="s">
        <v>1740</v>
      </c>
      <c r="B749" s="346">
        <v>3.9780025447444203E-4</v>
      </c>
      <c r="C749" s="346">
        <v>2.8249978248703499E-4</v>
      </c>
      <c r="D749" s="346">
        <v>-1.5588914484054501E-4</v>
      </c>
      <c r="E749" s="346">
        <v>9.5148965378942995E-4</v>
      </c>
    </row>
    <row r="750" spans="1:5" x14ac:dyDescent="0.3">
      <c r="A750" s="345" t="s">
        <v>1741</v>
      </c>
      <c r="B750" s="346">
        <v>6.3189797746939695E-4</v>
      </c>
      <c r="C750" s="346">
        <v>3.2078708497042003E-4</v>
      </c>
      <c r="D750" s="346">
        <v>3.1668442217828398E-6</v>
      </c>
      <c r="E750" s="345">
        <v>1.2606291107170101E-3</v>
      </c>
    </row>
    <row r="751" spans="1:5" x14ac:dyDescent="0.3">
      <c r="A751" s="345" t="s">
        <v>1742</v>
      </c>
      <c r="B751" s="346">
        <v>7.3771970402366097E-5</v>
      </c>
      <c r="C751" s="346">
        <v>7.3789705142618105E-5</v>
      </c>
      <c r="D751" s="346">
        <v>-7.0853194106995404E-5</v>
      </c>
      <c r="E751" s="346">
        <v>2.18397134911727E-4</v>
      </c>
    </row>
    <row r="752" spans="1:5" x14ac:dyDescent="0.3">
      <c r="A752" s="345" t="s">
        <v>1743</v>
      </c>
      <c r="B752" s="346">
        <v>3.3682710481471902E-4</v>
      </c>
      <c r="C752" s="346">
        <v>2.0202406501512401E-4</v>
      </c>
      <c r="D752" s="346">
        <v>-5.9132786625302699E-5</v>
      </c>
      <c r="E752" s="346">
        <v>7.3278699625473997E-4</v>
      </c>
    </row>
    <row r="753" spans="1:5" x14ac:dyDescent="0.3">
      <c r="A753" s="345" t="s">
        <v>1744</v>
      </c>
      <c r="B753" s="345">
        <v>3.9344514972120296E-3</v>
      </c>
      <c r="C753" s="345">
        <v>1.23558711349086E-3</v>
      </c>
      <c r="D753" s="345">
        <v>1.5127452550081401E-3</v>
      </c>
      <c r="E753" s="345">
        <v>6.3561577394159298E-3</v>
      </c>
    </row>
    <row r="754" spans="1:5" x14ac:dyDescent="0.3">
      <c r="A754" s="345" t="s">
        <v>1745</v>
      </c>
      <c r="B754" s="346">
        <v>4.3910335213283202E-5</v>
      </c>
      <c r="C754" s="346">
        <v>4.3922202429088002E-5</v>
      </c>
      <c r="D754" s="346">
        <v>-4.21755996694069E-5</v>
      </c>
      <c r="E754" s="346">
        <v>1.2999627009597299E-4</v>
      </c>
    </row>
    <row r="755" spans="1:5" x14ac:dyDescent="0.3">
      <c r="A755" s="345" t="s">
        <v>1746</v>
      </c>
      <c r="B755" s="346">
        <v>6.0130208302049603E-4</v>
      </c>
      <c r="C755" s="346">
        <v>6.0112935164502305E-4</v>
      </c>
      <c r="D755" s="346">
        <v>-5.7688979625366199E-4</v>
      </c>
      <c r="E755" s="345">
        <v>1.77949396229465E-3</v>
      </c>
    </row>
    <row r="756" spans="1:5" x14ac:dyDescent="0.3">
      <c r="A756" s="345" t="s">
        <v>1747</v>
      </c>
      <c r="B756" s="345">
        <v>1.8549727000590099E-2</v>
      </c>
      <c r="C756" s="345">
        <v>2.9070879447565599E-3</v>
      </c>
      <c r="D756" s="345">
        <v>1.28519393289767E-2</v>
      </c>
      <c r="E756" s="345">
        <v>2.4247514672203499E-2</v>
      </c>
    </row>
    <row r="757" spans="1:5" x14ac:dyDescent="0.3">
      <c r="A757" s="345" t="s">
        <v>1748</v>
      </c>
      <c r="B757" s="345">
        <v>7.4896966160822604E-3</v>
      </c>
      <c r="C757" s="345">
        <v>1.8635657749882001E-3</v>
      </c>
      <c r="D757" s="345">
        <v>3.8371748142838999E-3</v>
      </c>
      <c r="E757" s="345">
        <v>1.1142218417880601E-2</v>
      </c>
    </row>
    <row r="758" spans="1:5" x14ac:dyDescent="0.3">
      <c r="A758" s="345" t="s">
        <v>1749</v>
      </c>
      <c r="B758" s="345">
        <v>1.4461370962075401E-3</v>
      </c>
      <c r="C758" s="346">
        <v>7.6429419325961903E-4</v>
      </c>
      <c r="D758" s="346">
        <v>-5.1851996174400398E-5</v>
      </c>
      <c r="E758" s="345">
        <v>2.94412618858949E-3</v>
      </c>
    </row>
    <row r="759" spans="1:5" x14ac:dyDescent="0.3">
      <c r="A759" s="345" t="s">
        <v>1750</v>
      </c>
      <c r="B759" s="345">
        <v>1.2109677229973301E-3</v>
      </c>
      <c r="C759" s="346">
        <v>7.9851256635515302E-4</v>
      </c>
      <c r="D759" s="346">
        <v>-3.5408814826141499E-4</v>
      </c>
      <c r="E759" s="345">
        <v>2.77602359425608E-3</v>
      </c>
    </row>
    <row r="760" spans="1:5" x14ac:dyDescent="0.3">
      <c r="A760" s="345" t="s">
        <v>1751</v>
      </c>
      <c r="B760" s="345">
        <v>1.2423894111728299E-3</v>
      </c>
      <c r="C760" s="346">
        <v>7.8695067275870705E-4</v>
      </c>
      <c r="D760" s="346">
        <v>-3.0000556504379398E-4</v>
      </c>
      <c r="E760" s="345">
        <v>2.7847843873894701E-3</v>
      </c>
    </row>
    <row r="761" spans="1:5" x14ac:dyDescent="0.3">
      <c r="A761" s="345" t="s">
        <v>1752</v>
      </c>
      <c r="B761" s="346">
        <v>4.8116422637288801E-4</v>
      </c>
      <c r="C761" s="346">
        <v>4.8108383830259801E-4</v>
      </c>
      <c r="D761" s="346">
        <v>-4.6174277024449499E-4</v>
      </c>
      <c r="E761" s="345">
        <v>1.42407122299027E-3</v>
      </c>
    </row>
    <row r="762" spans="1:5" x14ac:dyDescent="0.3">
      <c r="A762" s="345" t="s">
        <v>1753</v>
      </c>
      <c r="B762" s="346">
        <v>2.86821086273992E-4</v>
      </c>
      <c r="C762" s="346">
        <v>2.0306887405370199E-4</v>
      </c>
      <c r="D762" s="346">
        <v>-1.11186593252364E-4</v>
      </c>
      <c r="E762" s="346">
        <v>6.8482876580034898E-4</v>
      </c>
    </row>
    <row r="763" spans="1:5" x14ac:dyDescent="0.3">
      <c r="A763" s="345" t="s">
        <v>1754</v>
      </c>
      <c r="B763" s="346">
        <v>1.84808083566913E-4</v>
      </c>
      <c r="C763" s="346">
        <v>1.3124639612265501E-4</v>
      </c>
      <c r="D763" s="346">
        <v>-7.2430125934168905E-5</v>
      </c>
      <c r="E763" s="346">
        <v>4.4204629306799498E-4</v>
      </c>
    </row>
    <row r="764" spans="1:5" x14ac:dyDescent="0.3">
      <c r="A764" s="345" t="s">
        <v>1755</v>
      </c>
      <c r="B764" s="345">
        <v>5.0114715577947297E-3</v>
      </c>
      <c r="C764" s="345">
        <v>1.27380782399119E-3</v>
      </c>
      <c r="D764" s="345">
        <v>2.51485409954665E-3</v>
      </c>
      <c r="E764" s="345">
        <v>7.5080890160428198E-3</v>
      </c>
    </row>
    <row r="765" spans="1:5" x14ac:dyDescent="0.3">
      <c r="A765" s="345" t="s">
        <v>1756</v>
      </c>
      <c r="B765" s="345">
        <v>1.9736498401894298E-3</v>
      </c>
      <c r="C765" s="345">
        <v>1.17018393797225E-3</v>
      </c>
      <c r="D765" s="346">
        <v>-3.1986853352344602E-4</v>
      </c>
      <c r="E765" s="345">
        <v>4.2671682139023004E-3</v>
      </c>
    </row>
    <row r="766" spans="1:5" x14ac:dyDescent="0.3">
      <c r="A766" s="345" t="s">
        <v>1757</v>
      </c>
      <c r="B766" s="346">
        <v>8.2229640489886804E-4</v>
      </c>
      <c r="C766" s="346">
        <v>6.4122422353286195E-4</v>
      </c>
      <c r="D766" s="346">
        <v>-4.3447997924020302E-4</v>
      </c>
      <c r="E766" s="345">
        <v>2.07907278903793E-3</v>
      </c>
    </row>
    <row r="767" spans="1:5" x14ac:dyDescent="0.3">
      <c r="A767" s="345" t="s">
        <v>1758</v>
      </c>
      <c r="B767" s="346">
        <v>1.05297708010957E-4</v>
      </c>
      <c r="C767" s="346">
        <v>1.0531970192859299E-4</v>
      </c>
      <c r="D767" s="346">
        <v>-1.01125114631579E-4</v>
      </c>
      <c r="E767" s="346">
        <v>3.1172053065349503E-4</v>
      </c>
    </row>
    <row r="768" spans="1:5" x14ac:dyDescent="0.3">
      <c r="A768" s="345" t="s">
        <v>1759</v>
      </c>
      <c r="B768" s="345">
        <v>4.1736253937346103E-3</v>
      </c>
      <c r="C768" s="345">
        <v>1.32683825625405E-3</v>
      </c>
      <c r="D768" s="345">
        <v>1.57307019816673E-3</v>
      </c>
      <c r="E768" s="345">
        <v>6.7741805893024804E-3</v>
      </c>
    </row>
    <row r="769" spans="1:5" x14ac:dyDescent="0.3">
      <c r="A769" s="345" t="s">
        <v>1760</v>
      </c>
      <c r="B769" s="346">
        <v>2.8917675140907698E-4</v>
      </c>
      <c r="C769" s="346">
        <v>2.8918397347507902E-4</v>
      </c>
      <c r="D769" s="346">
        <v>-2.7761342150826402E-4</v>
      </c>
      <c r="E769" s="346">
        <v>8.5596692432641803E-4</v>
      </c>
    </row>
    <row r="770" spans="1:5" x14ac:dyDescent="0.3">
      <c r="A770" s="345" t="s">
        <v>1761</v>
      </c>
      <c r="B770" s="346">
        <v>5.1993684233822405E-4</v>
      </c>
      <c r="C770" s="346">
        <v>5.1982980890316502E-4</v>
      </c>
      <c r="D770" s="346">
        <v>-4.9891086120231799E-4</v>
      </c>
      <c r="E770" s="345">
        <v>1.53878454587876E-3</v>
      </c>
    </row>
    <row r="771" spans="1:5" x14ac:dyDescent="0.3">
      <c r="A771" s="345" t="s">
        <v>1762</v>
      </c>
      <c r="B771" s="346">
        <v>6.4995572524151595E-4</v>
      </c>
      <c r="C771" s="346">
        <v>6.4973737779534595E-4</v>
      </c>
      <c r="D771" s="346">
        <v>-6.2350613464685705E-4</v>
      </c>
      <c r="E771" s="345">
        <v>1.92341758512989E-3</v>
      </c>
    </row>
    <row r="772" spans="1:5" x14ac:dyDescent="0.3">
      <c r="A772" s="345" t="s">
        <v>1763</v>
      </c>
      <c r="B772" s="345">
        <v>1.28087362593469E-3</v>
      </c>
      <c r="C772" s="346">
        <v>5.8419358019141997E-4</v>
      </c>
      <c r="D772" s="346">
        <v>1.35875248760001E-4</v>
      </c>
      <c r="E772" s="345">
        <v>2.4258720031093898E-3</v>
      </c>
    </row>
    <row r="773" spans="1:5" x14ac:dyDescent="0.3">
      <c r="A773" s="345" t="s">
        <v>1764</v>
      </c>
      <c r="B773" s="346">
        <v>7.7597441765440793E-5</v>
      </c>
      <c r="C773" s="346">
        <v>7.7615799303792893E-5</v>
      </c>
      <c r="D773" s="346">
        <v>-7.4526729501282296E-5</v>
      </c>
      <c r="E773" s="346">
        <v>2.2972161303216399E-4</v>
      </c>
    </row>
    <row r="774" spans="1:5" x14ac:dyDescent="0.3">
      <c r="A774" s="345" t="s">
        <v>1765</v>
      </c>
      <c r="B774" s="345">
        <v>1.04400263950679E-3</v>
      </c>
      <c r="C774" s="346">
        <v>7.0300691965306296E-4</v>
      </c>
      <c r="D774" s="346">
        <v>-3.3386560389565698E-4</v>
      </c>
      <c r="E774" s="345">
        <v>2.4218708829092301E-3</v>
      </c>
    </row>
    <row r="775" spans="1:5" x14ac:dyDescent="0.3">
      <c r="A775" s="345" t="s">
        <v>1766</v>
      </c>
      <c r="B775" s="345">
        <v>2.1367208672324902E-3</v>
      </c>
      <c r="C775" s="346">
        <v>8.9419748281039497E-4</v>
      </c>
      <c r="D775" s="346">
        <v>3.8412600585774603E-4</v>
      </c>
      <c r="E775" s="345">
        <v>3.88931572860724E-3</v>
      </c>
    </row>
    <row r="776" spans="1:5" x14ac:dyDescent="0.3">
      <c r="A776" s="345" t="s">
        <v>1767</v>
      </c>
      <c r="B776" s="345">
        <v>1.8075799949293699E-3</v>
      </c>
      <c r="C776" s="346">
        <v>8.3118411448282904E-4</v>
      </c>
      <c r="D776" s="346">
        <v>1.7848906602120699E-4</v>
      </c>
      <c r="E776" s="345">
        <v>3.4366709238375301E-3</v>
      </c>
    </row>
    <row r="777" spans="1:5" x14ac:dyDescent="0.3">
      <c r="A777" s="345" t="s">
        <v>1768</v>
      </c>
      <c r="B777" s="346">
        <v>7.9627155926607701E-5</v>
      </c>
      <c r="C777" s="346">
        <v>7.9645832023776997E-5</v>
      </c>
      <c r="D777" s="346">
        <v>-7.6475806358721997E-5</v>
      </c>
      <c r="E777" s="346">
        <v>2.3573011821193701E-4</v>
      </c>
    </row>
    <row r="778" spans="1:5" x14ac:dyDescent="0.3">
      <c r="A778" s="345" t="s">
        <v>1769</v>
      </c>
      <c r="B778" s="346">
        <v>3.0587488295267E-4</v>
      </c>
      <c r="C778" s="346">
        <v>3.0587741343929102E-4</v>
      </c>
      <c r="D778" s="346">
        <v>-2.9363383107260799E-4</v>
      </c>
      <c r="E778" s="346">
        <v>9.0538359697794999E-4</v>
      </c>
    </row>
    <row r="779" spans="1:5" x14ac:dyDescent="0.3">
      <c r="A779" s="345" t="s">
        <v>1770</v>
      </c>
      <c r="B779" s="346">
        <v>1.51613380937723E-4</v>
      </c>
      <c r="C779" s="346">
        <v>1.4414101718373699E-4</v>
      </c>
      <c r="D779" s="346">
        <v>-1.3089782143736899E-4</v>
      </c>
      <c r="E779" s="346">
        <v>4.3412458331281697E-4</v>
      </c>
    </row>
    <row r="780" spans="1:5" x14ac:dyDescent="0.3">
      <c r="A780" s="345" t="s">
        <v>1771</v>
      </c>
      <c r="B780" s="346">
        <v>6.2119601765243298E-4</v>
      </c>
      <c r="C780" s="346">
        <v>6.21005207000973E-4</v>
      </c>
      <c r="D780" s="346">
        <v>-5.9595182228131503E-4</v>
      </c>
      <c r="E780" s="345">
        <v>1.8383438575861799E-3</v>
      </c>
    </row>
    <row r="781" spans="1:5" x14ac:dyDescent="0.3">
      <c r="A781" s="345" t="s">
        <v>1772</v>
      </c>
      <c r="B781" s="346">
        <v>8.9076287074017096E-4</v>
      </c>
      <c r="C781" s="346">
        <v>5.6691708675487098E-4</v>
      </c>
      <c r="D781" s="346">
        <v>-2.20374201519745E-4</v>
      </c>
      <c r="E781" s="345">
        <v>2.0018999430000801E-3</v>
      </c>
    </row>
    <row r="782" spans="1:5" x14ac:dyDescent="0.3">
      <c r="A782" s="345" t="s">
        <v>1773</v>
      </c>
      <c r="B782" s="345">
        <v>1.75609872053993E-3</v>
      </c>
      <c r="C782" s="346">
        <v>8.5172785881149201E-4</v>
      </c>
      <c r="D782" s="346">
        <v>8.6742792639990404E-5</v>
      </c>
      <c r="E782" s="345">
        <v>3.42545464843987E-3</v>
      </c>
    </row>
    <row r="783" spans="1:5" x14ac:dyDescent="0.3">
      <c r="A783" s="345" t="s">
        <v>1774</v>
      </c>
      <c r="B783" s="346">
        <v>2.7478514098341699E-4</v>
      </c>
      <c r="C783" s="346">
        <v>2.1459989562675101E-4</v>
      </c>
      <c r="D783" s="346">
        <v>-1.4582292553106901E-4</v>
      </c>
      <c r="E783" s="346">
        <v>6.9539320749790296E-4</v>
      </c>
    </row>
    <row r="784" spans="1:5" x14ac:dyDescent="0.3">
      <c r="A784" s="345" t="s">
        <v>1775</v>
      </c>
      <c r="B784" s="346">
        <v>7.0837376274122195E-4</v>
      </c>
      <c r="C784" s="346">
        <v>5.1812308490020601E-4</v>
      </c>
      <c r="D784" s="346">
        <v>-3.0712882322197002E-4</v>
      </c>
      <c r="E784" s="345">
        <v>1.72387634870441E-3</v>
      </c>
    </row>
    <row r="785" spans="1:5" x14ac:dyDescent="0.3">
      <c r="A785" s="345" t="s">
        <v>1776</v>
      </c>
      <c r="B785" s="346">
        <v>5.38890142554656E-4</v>
      </c>
      <c r="C785" s="346">
        <v>5.3876898916632005E-4</v>
      </c>
      <c r="D785" s="346">
        <v>-5.1707767219838204E-4</v>
      </c>
      <c r="E785" s="345">
        <v>1.59485795730769E-3</v>
      </c>
    </row>
    <row r="786" spans="1:5" x14ac:dyDescent="0.3">
      <c r="A786" s="345" t="s">
        <v>1777</v>
      </c>
      <c r="B786" s="346">
        <v>7.0491120104326104E-6</v>
      </c>
      <c r="C786" s="346">
        <v>7.0512769274172497E-6</v>
      </c>
      <c r="D786" s="346">
        <v>-6.7711368123234501E-6</v>
      </c>
      <c r="E786" s="346">
        <v>2.0869360833188601E-5</v>
      </c>
    </row>
    <row r="787" spans="1:5" x14ac:dyDescent="0.3">
      <c r="A787" s="345" t="s">
        <v>1778</v>
      </c>
      <c r="B787" s="345">
        <v>1.1601393183667901E-3</v>
      </c>
      <c r="C787" s="346">
        <v>5.72266918933689E-4</v>
      </c>
      <c r="D787" s="346">
        <v>3.8516767713066799E-5</v>
      </c>
      <c r="E787" s="345">
        <v>2.2817618690205298E-3</v>
      </c>
    </row>
    <row r="788" spans="1:5" x14ac:dyDescent="0.3">
      <c r="A788" s="345" t="s">
        <v>1779</v>
      </c>
      <c r="B788" s="346">
        <v>6.3922600012659904E-4</v>
      </c>
      <c r="C788" s="346">
        <v>3.4404421226885798E-4</v>
      </c>
      <c r="D788" s="346">
        <v>-3.5088265009817503E-5</v>
      </c>
      <c r="E788" s="345">
        <v>1.3135402652630101E-3</v>
      </c>
    </row>
    <row r="789" spans="1:5" x14ac:dyDescent="0.3">
      <c r="A789" s="345" t="s">
        <v>1780</v>
      </c>
      <c r="B789" s="346">
        <v>8.2609313097408902E-5</v>
      </c>
      <c r="C789" s="346">
        <v>8.2628442290402107E-5</v>
      </c>
      <c r="D789" s="346">
        <v>-7.9339457890425494E-5</v>
      </c>
      <c r="E789" s="346">
        <v>2.4455808408524303E-4</v>
      </c>
    </row>
    <row r="790" spans="1:5" x14ac:dyDescent="0.3">
      <c r="A790" s="345" t="s">
        <v>1781</v>
      </c>
      <c r="B790" s="346">
        <v>3.04887256519378E-4</v>
      </c>
      <c r="C790" s="346">
        <v>2.91746085234015E-4</v>
      </c>
      <c r="D790" s="346">
        <v>-2.6692456316984499E-4</v>
      </c>
      <c r="E790" s="346">
        <v>8.7669907620860105E-4</v>
      </c>
    </row>
    <row r="791" spans="1:5" x14ac:dyDescent="0.3">
      <c r="A791" s="345" t="s">
        <v>1782</v>
      </c>
      <c r="B791" s="346">
        <v>2.9967963200179201E-4</v>
      </c>
      <c r="C791" s="346">
        <v>2.1195213045957501E-4</v>
      </c>
      <c r="D791" s="346">
        <v>-1.1573891014551001E-4</v>
      </c>
      <c r="E791" s="346">
        <v>7.1509817414909603E-4</v>
      </c>
    </row>
    <row r="792" spans="1:5" x14ac:dyDescent="0.3">
      <c r="A792" s="345" t="s">
        <v>1783</v>
      </c>
      <c r="B792" s="346">
        <v>6.4860781774070893E-5</v>
      </c>
      <c r="C792" s="346">
        <v>6.4876952245311405E-5</v>
      </c>
      <c r="D792" s="346">
        <v>-6.2295708053464302E-5</v>
      </c>
      <c r="E792" s="346">
        <v>1.9201727160160601E-4</v>
      </c>
    </row>
    <row r="793" spans="1:5" x14ac:dyDescent="0.3">
      <c r="A793" s="345" t="s">
        <v>1784</v>
      </c>
      <c r="B793" s="346">
        <v>5.9052897528721405E-4</v>
      </c>
      <c r="C793" s="346">
        <v>5.0344291009469405E-4</v>
      </c>
      <c r="D793" s="346">
        <v>-3.9620099677042302E-4</v>
      </c>
      <c r="E793" s="345">
        <v>1.5772589473448499E-3</v>
      </c>
    </row>
    <row r="794" spans="1:5" x14ac:dyDescent="0.3">
      <c r="A794" s="345" t="s">
        <v>1785</v>
      </c>
      <c r="B794" s="346">
        <v>7.7659799976153795E-4</v>
      </c>
      <c r="C794" s="346">
        <v>7.20503381204817E-4</v>
      </c>
      <c r="D794" s="346">
        <v>-6.3556267813923704E-4</v>
      </c>
      <c r="E794" s="345">
        <v>2.1887586776623098E-3</v>
      </c>
    </row>
    <row r="795" spans="1:5" x14ac:dyDescent="0.3">
      <c r="A795" s="345" t="s">
        <v>1786</v>
      </c>
      <c r="B795" s="346">
        <v>6.0895827888223503E-5</v>
      </c>
      <c r="C795" s="346">
        <v>5.5811195462418398E-5</v>
      </c>
      <c r="D795" s="346">
        <v>-4.8492105152241897E-5</v>
      </c>
      <c r="E795" s="346">
        <v>1.70283760928688E-4</v>
      </c>
    </row>
    <row r="796" spans="1:5" x14ac:dyDescent="0.3">
      <c r="A796" s="345" t="s">
        <v>1787</v>
      </c>
      <c r="B796" s="345">
        <v>1.6034388914470199E-3</v>
      </c>
      <c r="C796" s="346">
        <v>8.3970091633428295E-4</v>
      </c>
      <c r="D796" s="346">
        <v>-4.2344662353451301E-5</v>
      </c>
      <c r="E796" s="345">
        <v>3.2492224452474999E-3</v>
      </c>
    </row>
    <row r="797" spans="1:5" x14ac:dyDescent="0.3">
      <c r="A797" s="345" t="s">
        <v>1788</v>
      </c>
      <c r="B797" s="346">
        <v>4.6613896600682E-4</v>
      </c>
      <c r="C797" s="346">
        <v>4.66068094765317E-4</v>
      </c>
      <c r="D797" s="346">
        <v>-4.4733771407640198E-4</v>
      </c>
      <c r="E797" s="345">
        <v>1.37961564609004E-3</v>
      </c>
    </row>
    <row r="798" spans="1:5" x14ac:dyDescent="0.3">
      <c r="A798" s="345" t="s">
        <v>1789</v>
      </c>
      <c r="B798" s="346">
        <v>4.0580268799415403E-4</v>
      </c>
      <c r="C798" s="346">
        <v>4.05765483352699E-4</v>
      </c>
      <c r="D798" s="346">
        <v>-3.8948304554662299E-4</v>
      </c>
      <c r="E798" s="345">
        <v>1.2010884215349299E-3</v>
      </c>
    </row>
    <row r="799" spans="1:5" x14ac:dyDescent="0.3">
      <c r="A799" s="345" t="s">
        <v>1790</v>
      </c>
      <c r="B799" s="345">
        <v>8.1716125664265202E-3</v>
      </c>
      <c r="C799" s="345">
        <v>1.61256497242767E-3</v>
      </c>
      <c r="D799" s="345">
        <v>5.0110432977374499E-3</v>
      </c>
      <c r="E799" s="345">
        <v>1.13321818351155E-2</v>
      </c>
    </row>
    <row r="800" spans="1:5" x14ac:dyDescent="0.3">
      <c r="A800" s="345" t="s">
        <v>1791</v>
      </c>
      <c r="B800" s="345">
        <v>3.7247621094585299E-3</v>
      </c>
      <c r="C800" s="345">
        <v>1.10916583438413E-3</v>
      </c>
      <c r="D800" s="345">
        <v>1.5508370211833101E-3</v>
      </c>
      <c r="E800" s="345">
        <v>5.8986871977337596E-3</v>
      </c>
    </row>
    <row r="801" spans="1:5" x14ac:dyDescent="0.3">
      <c r="A801" s="345" t="s">
        <v>1792</v>
      </c>
      <c r="B801" s="346">
        <v>5.2957434069765801E-4</v>
      </c>
      <c r="C801" s="346">
        <v>4.8145852757209201E-4</v>
      </c>
      <c r="D801" s="346">
        <v>-4.1406703339332598E-4</v>
      </c>
      <c r="E801" s="345">
        <v>1.4732157147886399E-3</v>
      </c>
    </row>
    <row r="802" spans="1:5" x14ac:dyDescent="0.3">
      <c r="A802" s="345" t="s">
        <v>1793</v>
      </c>
      <c r="B802" s="345">
        <v>2.8813913363679301E-3</v>
      </c>
      <c r="C802" s="346">
        <v>9.4935113793603399E-4</v>
      </c>
      <c r="D802" s="345">
        <v>1.0206972973311899E-3</v>
      </c>
      <c r="E802" s="345">
        <v>4.7420853754046796E-3</v>
      </c>
    </row>
    <row r="803" spans="1:5" x14ac:dyDescent="0.3">
      <c r="A803" s="345" t="s">
        <v>1794</v>
      </c>
      <c r="B803" s="346">
        <v>7.72354414530103E-4</v>
      </c>
      <c r="C803" s="346">
        <v>6.4590693255164801E-4</v>
      </c>
      <c r="D803" s="346">
        <v>-4.9359991063586896E-4</v>
      </c>
      <c r="E803" s="345">
        <v>2.03830873969607E-3</v>
      </c>
    </row>
    <row r="804" spans="1:5" x14ac:dyDescent="0.3">
      <c r="A804" s="345" t="s">
        <v>1795</v>
      </c>
      <c r="B804" s="346">
        <v>2.4255779880747599E-4</v>
      </c>
      <c r="C804" s="346">
        <v>2.4257516638427599E-4</v>
      </c>
      <c r="D804" s="346">
        <v>-2.3288079084951601E-4</v>
      </c>
      <c r="E804" s="346">
        <v>7.1799638846446897E-4</v>
      </c>
    </row>
    <row r="805" spans="1:5" x14ac:dyDescent="0.3">
      <c r="A805" s="345" t="s">
        <v>1796</v>
      </c>
      <c r="B805" s="346">
        <v>6.84592852027944E-4</v>
      </c>
      <c r="C805" s="346">
        <v>3.0811881774833798E-4</v>
      </c>
      <c r="D805" s="346">
        <v>8.0691066282140804E-5</v>
      </c>
      <c r="E805" s="345">
        <v>1.2884946377737399E-3</v>
      </c>
    </row>
    <row r="806" spans="1:5" x14ac:dyDescent="0.3">
      <c r="A806" s="345" t="s">
        <v>1797</v>
      </c>
      <c r="B806" s="346">
        <v>5.8132429308041501E-5</v>
      </c>
      <c r="C806" s="346">
        <v>5.8147313455662702E-5</v>
      </c>
      <c r="D806" s="346">
        <v>-5.5834210862818601E-5</v>
      </c>
      <c r="E806" s="346">
        <v>1.7209906947890101E-4</v>
      </c>
    </row>
    <row r="807" spans="1:5" x14ac:dyDescent="0.3">
      <c r="A807" s="345" t="s">
        <v>1798</v>
      </c>
      <c r="B807" s="346">
        <v>7.5764881761368594E-5</v>
      </c>
      <c r="C807" s="346">
        <v>6.8591317727734606E-5</v>
      </c>
      <c r="D807" s="346">
        <v>-5.8671630637135003E-5</v>
      </c>
      <c r="E807" s="346">
        <v>2.1020139415987201E-4</v>
      </c>
    </row>
    <row r="808" spans="1:5" x14ac:dyDescent="0.3">
      <c r="A808" s="345" t="s">
        <v>1799</v>
      </c>
      <c r="B808" s="346">
        <v>6.1876972179536905E-4</v>
      </c>
      <c r="C808" s="346">
        <v>5.1271279343478296E-4</v>
      </c>
      <c r="D808" s="346">
        <v>-3.8612888774973002E-4</v>
      </c>
      <c r="E808" s="345">
        <v>1.62366833134046E-3</v>
      </c>
    </row>
    <row r="809" spans="1:5" x14ac:dyDescent="0.3">
      <c r="A809" s="345" t="s">
        <v>1800</v>
      </c>
      <c r="B809" s="346">
        <v>8.0922930238086304E-4</v>
      </c>
      <c r="C809" s="346">
        <v>6.0488710901107905E-4</v>
      </c>
      <c r="D809" s="346">
        <v>-3.7632764599340501E-4</v>
      </c>
      <c r="E809" s="345">
        <v>1.9947862507551299E-3</v>
      </c>
    </row>
    <row r="810" spans="1:5" x14ac:dyDescent="0.3">
      <c r="A810" s="345" t="s">
        <v>1801</v>
      </c>
      <c r="B810" s="346">
        <v>8.6911545081534307E-5</v>
      </c>
      <c r="C810" s="346">
        <v>8.6931296596432905E-5</v>
      </c>
      <c r="D810" s="346">
        <v>-8.3470665376843601E-5</v>
      </c>
      <c r="E810" s="346">
        <v>2.5729375553991201E-4</v>
      </c>
    </row>
    <row r="811" spans="1:5" x14ac:dyDescent="0.3">
      <c r="A811" s="345" t="s">
        <v>1802</v>
      </c>
      <c r="B811" s="345">
        <v>4.7338432485146903E-3</v>
      </c>
      <c r="C811" s="345">
        <v>1.4360403184964701E-3</v>
      </c>
      <c r="D811" s="345">
        <v>1.9192559439141701E-3</v>
      </c>
      <c r="E811" s="345">
        <v>7.54843055311521E-3</v>
      </c>
    </row>
    <row r="812" spans="1:5" x14ac:dyDescent="0.3">
      <c r="A812" s="345" t="s">
        <v>1803</v>
      </c>
      <c r="B812" s="345">
        <v>1.2253115984965401E-3</v>
      </c>
      <c r="C812" s="346">
        <v>5.9581862593612099E-4</v>
      </c>
      <c r="D812" s="346">
        <v>5.7528550343599898E-5</v>
      </c>
      <c r="E812" s="345">
        <v>2.3930946466494802E-3</v>
      </c>
    </row>
    <row r="813" spans="1:5" x14ac:dyDescent="0.3">
      <c r="A813" s="345" t="s">
        <v>1804</v>
      </c>
      <c r="B813" s="346">
        <v>7.3005699979486103E-4</v>
      </c>
      <c r="C813" s="346">
        <v>6.0917336819951901E-4</v>
      </c>
      <c r="D813" s="346">
        <v>-4.6390086221715298E-4</v>
      </c>
      <c r="E813" s="345">
        <v>1.9240148618068699E-3</v>
      </c>
    </row>
    <row r="814" spans="1:5" x14ac:dyDescent="0.3">
      <c r="A814" s="345" t="s">
        <v>1805</v>
      </c>
      <c r="B814" s="346">
        <v>7.8281187295629298E-6</v>
      </c>
      <c r="C814" s="346">
        <v>7.8305167967308007E-6</v>
      </c>
      <c r="D814" s="346">
        <v>-7.5194121723653796E-6</v>
      </c>
      <c r="E814" s="346">
        <v>2.31756496314912E-5</v>
      </c>
    </row>
    <row r="815" spans="1:5" x14ac:dyDescent="0.3">
      <c r="A815" s="345" t="s">
        <v>1806</v>
      </c>
      <c r="B815" s="346">
        <v>1.35288334878153E-4</v>
      </c>
      <c r="C815" s="346">
        <v>1.3531253553575599E-4</v>
      </c>
      <c r="D815" s="346">
        <v>-1.2991936142872401E-4</v>
      </c>
      <c r="E815" s="346">
        <v>4.0049603118503098E-4</v>
      </c>
    </row>
    <row r="816" spans="1:5" x14ac:dyDescent="0.3">
      <c r="A816" s="345" t="s">
        <v>1807</v>
      </c>
      <c r="B816" s="346">
        <v>1.8309161867129201E-4</v>
      </c>
      <c r="C816" s="346">
        <v>1.25220363563137E-4</v>
      </c>
      <c r="D816" s="346">
        <v>-6.2335784043468298E-5</v>
      </c>
      <c r="E816" s="346">
        <v>4.2851902138605399E-4</v>
      </c>
    </row>
    <row r="817" spans="1:5" x14ac:dyDescent="0.3">
      <c r="A817" s="345" t="s">
        <v>1808</v>
      </c>
      <c r="B817" s="346">
        <v>1.09153032935468E-4</v>
      </c>
      <c r="C817" s="346">
        <v>1.0399230393898E-4</v>
      </c>
      <c r="D817" s="346">
        <v>-9.4668137454276106E-5</v>
      </c>
      <c r="E817" s="346">
        <v>3.1297420332521299E-4</v>
      </c>
    </row>
    <row r="818" spans="1:5" x14ac:dyDescent="0.3">
      <c r="A818" s="345" t="s">
        <v>1809</v>
      </c>
      <c r="B818" s="346">
        <v>2.9490933670549301E-4</v>
      </c>
      <c r="C818" s="346">
        <v>2.9491501100285399E-4</v>
      </c>
      <c r="D818" s="346">
        <v>-2.83113463360335E-4</v>
      </c>
      <c r="E818" s="346">
        <v>8.7293213677132298E-4</v>
      </c>
    </row>
    <row r="819" spans="1:5" x14ac:dyDescent="0.3">
      <c r="A819" s="345" t="s">
        <v>1810</v>
      </c>
      <c r="B819" s="346">
        <v>5.7082042519050001E-5</v>
      </c>
      <c r="C819" s="346">
        <v>5.7096717683463199E-5</v>
      </c>
      <c r="D819" s="346">
        <v>-5.4825467775989003E-5</v>
      </c>
      <c r="E819" s="346">
        <v>1.68989552814089E-4</v>
      </c>
    </row>
    <row r="820" spans="1:5" x14ac:dyDescent="0.3">
      <c r="A820" s="345" t="s">
        <v>1811</v>
      </c>
      <c r="B820" s="345">
        <v>1.01438504210099E-3</v>
      </c>
      <c r="C820" s="346">
        <v>5.5810446298042897E-4</v>
      </c>
      <c r="D820" s="346">
        <v>-7.9479604951711001E-5</v>
      </c>
      <c r="E820" s="345">
        <v>2.1082496891536998E-3</v>
      </c>
    </row>
    <row r="821" spans="1:5" x14ac:dyDescent="0.3">
      <c r="A821" s="345" t="s">
        <v>1812</v>
      </c>
      <c r="B821" s="345">
        <v>2.5038728603163501E-3</v>
      </c>
      <c r="C821" s="346">
        <v>7.5487485005026E-4</v>
      </c>
      <c r="D821" s="345">
        <v>1.02434534138276E-3</v>
      </c>
      <c r="E821" s="345">
        <v>3.9834003792499299E-3</v>
      </c>
    </row>
    <row r="822" spans="1:5" x14ac:dyDescent="0.3">
      <c r="A822" s="345" t="s">
        <v>1813</v>
      </c>
      <c r="B822" s="346">
        <v>9.5725738255413202E-4</v>
      </c>
      <c r="C822" s="346">
        <v>5.8808934222708302E-4</v>
      </c>
      <c r="D822" s="346">
        <v>-1.9537654790279999E-4</v>
      </c>
      <c r="E822" s="345">
        <v>2.1098913130110598E-3</v>
      </c>
    </row>
    <row r="823" spans="1:5" x14ac:dyDescent="0.3">
      <c r="A823" s="345" t="s">
        <v>1814</v>
      </c>
      <c r="B823" s="346">
        <v>6.8131390487516302E-6</v>
      </c>
      <c r="C823" s="346">
        <v>6.8152331015169697E-6</v>
      </c>
      <c r="D823" s="346">
        <v>-6.54447237646684E-6</v>
      </c>
      <c r="E823" s="346">
        <v>2.01707504739701E-5</v>
      </c>
    </row>
    <row r="824" spans="1:5" x14ac:dyDescent="0.3">
      <c r="A824" s="345" t="s">
        <v>1815</v>
      </c>
      <c r="B824" s="345">
        <v>4.2527446274723199E-3</v>
      </c>
      <c r="C824" s="345">
        <v>1.4169889829339199E-3</v>
      </c>
      <c r="D824" s="345">
        <v>1.47549725443179E-3</v>
      </c>
      <c r="E824" s="345">
        <v>7.0299920005128603E-3</v>
      </c>
    </row>
    <row r="825" spans="1:5" x14ac:dyDescent="0.3">
      <c r="A825" s="345" t="s">
        <v>1816</v>
      </c>
      <c r="B825" s="346">
        <v>6.2628855831046602E-4</v>
      </c>
      <c r="C825" s="346">
        <v>3.0035785279471799E-4</v>
      </c>
      <c r="D825" s="346">
        <v>3.7597984359034401E-5</v>
      </c>
      <c r="E825" s="345">
        <v>1.21497913226189E-3</v>
      </c>
    </row>
    <row r="826" spans="1:5" x14ac:dyDescent="0.3">
      <c r="A826" s="345" t="s">
        <v>1817</v>
      </c>
      <c r="B826" s="346">
        <v>2.2647300372680699E-4</v>
      </c>
      <c r="C826" s="346">
        <v>2.1969623677157101E-4</v>
      </c>
      <c r="D826" s="346">
        <v>-2.0412370788445601E-4</v>
      </c>
      <c r="E826" s="346">
        <v>6.5706971533807201E-4</v>
      </c>
    </row>
    <row r="827" spans="1:5" x14ac:dyDescent="0.3">
      <c r="A827" s="345" t="s">
        <v>1818</v>
      </c>
      <c r="B827" s="346">
        <v>1.4093433680837601E-4</v>
      </c>
      <c r="C827" s="346">
        <v>1.4095875167928099E-4</v>
      </c>
      <c r="D827" s="346">
        <v>-1.35339739788739E-4</v>
      </c>
      <c r="E827" s="346">
        <v>4.1720841340549199E-4</v>
      </c>
    </row>
    <row r="828" spans="1:5" x14ac:dyDescent="0.3">
      <c r="A828" s="345" t="s">
        <v>1819</v>
      </c>
      <c r="B828" s="345">
        <v>1.20076901438177E-3</v>
      </c>
      <c r="C828" s="346">
        <v>7.0556588573125701E-4</v>
      </c>
      <c r="D828" s="346">
        <v>-1.82114710371594E-4</v>
      </c>
      <c r="E828" s="345">
        <v>2.5836527391351399E-3</v>
      </c>
    </row>
    <row r="829" spans="1:5" x14ac:dyDescent="0.3">
      <c r="A829" s="345" t="s">
        <v>1820</v>
      </c>
      <c r="B829" s="346">
        <v>2.8755420640718998E-4</v>
      </c>
      <c r="C829" s="346">
        <v>2.87561854613845E-4</v>
      </c>
      <c r="D829" s="346">
        <v>-2.7605667196349001E-4</v>
      </c>
      <c r="E829" s="346">
        <v>8.51165084777871E-4</v>
      </c>
    </row>
    <row r="830" spans="1:5" x14ac:dyDescent="0.3">
      <c r="A830" s="345" t="s">
        <v>1821</v>
      </c>
      <c r="B830" s="346">
        <v>6.6031169341288398E-4</v>
      </c>
      <c r="C830" s="346">
        <v>5.40446940758677E-4</v>
      </c>
      <c r="D830" s="346">
        <v>-3.9894484602897499E-4</v>
      </c>
      <c r="E830" s="345">
        <v>1.7195682328547399E-3</v>
      </c>
    </row>
    <row r="831" spans="1:5" x14ac:dyDescent="0.3">
      <c r="A831" s="345" t="s">
        <v>1822</v>
      </c>
      <c r="B831" s="346">
        <v>1.51031412270836E-4</v>
      </c>
      <c r="C831" s="346">
        <v>1.51056051252945E-4</v>
      </c>
      <c r="D831" s="346">
        <v>-1.45033007831773E-4</v>
      </c>
      <c r="E831" s="346">
        <v>4.4709583237344599E-4</v>
      </c>
    </row>
    <row r="832" spans="1:5" x14ac:dyDescent="0.3">
      <c r="A832" s="345" t="s">
        <v>1823</v>
      </c>
      <c r="B832" s="346">
        <v>5.8832853015977496E-4</v>
      </c>
      <c r="C832" s="346">
        <v>5.88167162175931E-4</v>
      </c>
      <c r="D832" s="346">
        <v>-5.64457924594178E-4</v>
      </c>
      <c r="E832" s="345">
        <v>1.74111498491372E-3</v>
      </c>
    </row>
    <row r="833" spans="1:5" x14ac:dyDescent="0.3">
      <c r="A833" s="345" t="s">
        <v>1824</v>
      </c>
      <c r="B833" s="345">
        <v>2.5167228118493702E-3</v>
      </c>
      <c r="C833" s="345">
        <v>1.0770192575950801E-3</v>
      </c>
      <c r="D833" s="346">
        <v>4.0580385630693702E-4</v>
      </c>
      <c r="E833" s="345">
        <v>4.6276417673918099E-3</v>
      </c>
    </row>
    <row r="834" spans="1:5" x14ac:dyDescent="0.3">
      <c r="A834" s="345" t="s">
        <v>1825</v>
      </c>
      <c r="B834" s="345">
        <v>1.1954955027967101E-3</v>
      </c>
      <c r="C834" s="346">
        <v>4.5109373258243098E-4</v>
      </c>
      <c r="D834" s="346">
        <v>3.1136803328341001E-4</v>
      </c>
      <c r="E834" s="345">
        <v>2.07962297231002E-3</v>
      </c>
    </row>
    <row r="835" spans="1:5" x14ac:dyDescent="0.3">
      <c r="A835" s="345" t="s">
        <v>1826</v>
      </c>
      <c r="B835" s="346">
        <v>5.1320813912187398E-4</v>
      </c>
      <c r="C835" s="346">
        <v>2.87326385766253E-4</v>
      </c>
      <c r="D835" s="346">
        <v>-4.9941228788044603E-5</v>
      </c>
      <c r="E835" s="345">
        <v>1.07635750703179E-3</v>
      </c>
    </row>
    <row r="836" spans="1:5" x14ac:dyDescent="0.3">
      <c r="A836" s="345" t="s">
        <v>1827</v>
      </c>
      <c r="B836" s="346">
        <v>7.8121949897735996E-5</v>
      </c>
      <c r="C836" s="346">
        <v>7.8140390545909801E-5</v>
      </c>
      <c r="D836" s="346">
        <v>-7.5030401310141305E-5</v>
      </c>
      <c r="E836" s="346">
        <v>2.31274301105613E-4</v>
      </c>
    </row>
    <row r="837" spans="1:5" x14ac:dyDescent="0.3">
      <c r="A837" s="345" t="s">
        <v>1828</v>
      </c>
      <c r="B837" s="346">
        <v>7.2483625502309298E-6</v>
      </c>
      <c r="C837" s="346">
        <v>7.2505872167403101E-6</v>
      </c>
      <c r="D837" s="346">
        <v>-6.96252726134658E-6</v>
      </c>
      <c r="E837" s="346">
        <v>2.1459252361808401E-5</v>
      </c>
    </row>
    <row r="838" spans="1:5" x14ac:dyDescent="0.3">
      <c r="A838" s="345" t="s">
        <v>1829</v>
      </c>
      <c r="B838" s="346">
        <v>3.2127558824820599E-4</v>
      </c>
      <c r="C838" s="346">
        <v>2.2840949540942499E-4</v>
      </c>
      <c r="D838" s="346">
        <v>-1.26398796481234E-4</v>
      </c>
      <c r="E838" s="346">
        <v>7.6894997297764702E-4</v>
      </c>
    </row>
    <row r="839" spans="1:5" x14ac:dyDescent="0.3">
      <c r="A839" s="345" t="s">
        <v>1830</v>
      </c>
      <c r="B839" s="346">
        <v>9.7441862143777597E-5</v>
      </c>
      <c r="C839" s="346">
        <v>9.7462980680439805E-5</v>
      </c>
      <c r="D839" s="346">
        <v>-9.3582069815807405E-5</v>
      </c>
      <c r="E839" s="346">
        <v>2.8846579410336202E-4</v>
      </c>
    </row>
    <row r="840" spans="1:5" x14ac:dyDescent="0.3">
      <c r="A840" s="345" t="s">
        <v>1831</v>
      </c>
      <c r="B840" s="345">
        <v>1.87996435159555E-3</v>
      </c>
      <c r="C840" s="345">
        <v>1.09547828775068E-3</v>
      </c>
      <c r="D840" s="346">
        <v>-2.6713363824138402E-4</v>
      </c>
      <c r="E840" s="345">
        <v>4.0270623414324896E-3</v>
      </c>
    </row>
    <row r="841" spans="1:5" x14ac:dyDescent="0.3">
      <c r="A841" s="345" t="s">
        <v>1832</v>
      </c>
      <c r="B841" s="346">
        <v>4.5398427062272702E-4</v>
      </c>
      <c r="C841" s="346">
        <v>2.6302078534581902E-4</v>
      </c>
      <c r="D841" s="346">
        <v>-6.1526995840518602E-5</v>
      </c>
      <c r="E841" s="346">
        <v>9.6949553708597304E-4</v>
      </c>
    </row>
    <row r="842" spans="1:5" x14ac:dyDescent="0.3">
      <c r="A842" s="345" t="s">
        <v>1833</v>
      </c>
      <c r="B842" s="346">
        <v>1.1143483183925001E-4</v>
      </c>
      <c r="C842" s="346">
        <v>1.11457423737273E-4</v>
      </c>
      <c r="D842" s="346">
        <v>-1.07017704495424E-4</v>
      </c>
      <c r="E842" s="346">
        <v>3.29887368173925E-4</v>
      </c>
    </row>
    <row r="843" spans="1:5" x14ac:dyDescent="0.3">
      <c r="A843" s="345" t="s">
        <v>1834</v>
      </c>
      <c r="B843" s="346">
        <v>1.2450727030889199E-4</v>
      </c>
      <c r="C843" s="346">
        <v>1.2453088480417001E-4</v>
      </c>
      <c r="D843" s="346">
        <v>-1.1956877887018701E-4</v>
      </c>
      <c r="E843" s="346">
        <v>3.6858331948797201E-4</v>
      </c>
    </row>
    <row r="844" spans="1:5" x14ac:dyDescent="0.3">
      <c r="A844" s="345" t="s">
        <v>1835</v>
      </c>
      <c r="B844" s="346">
        <v>1.2999613609545799E-4</v>
      </c>
      <c r="C844" s="346">
        <v>1.3002007806952001E-4</v>
      </c>
      <c r="D844" s="346">
        <v>-1.2483853418788701E-4</v>
      </c>
      <c r="E844" s="346">
        <v>3.8483080637880402E-4</v>
      </c>
    </row>
    <row r="845" spans="1:5" x14ac:dyDescent="0.3">
      <c r="A845" s="345" t="s">
        <v>1836</v>
      </c>
      <c r="B845" s="345">
        <v>1.93186748305753E-2</v>
      </c>
      <c r="C845" s="345">
        <v>2.90965670257106E-3</v>
      </c>
      <c r="D845" s="345">
        <v>1.36158524861604E-2</v>
      </c>
      <c r="E845" s="345">
        <v>2.5021497174990099E-2</v>
      </c>
    </row>
    <row r="846" spans="1:5" x14ac:dyDescent="0.3">
      <c r="A846" s="345" t="s">
        <v>1837</v>
      </c>
      <c r="B846" s="345">
        <v>4.3205546417606497E-3</v>
      </c>
      <c r="C846" s="345">
        <v>1.3073616271961799E-3</v>
      </c>
      <c r="D846" s="345">
        <v>1.7581729376864501E-3</v>
      </c>
      <c r="E846" s="345">
        <v>6.8829363458348504E-3</v>
      </c>
    </row>
    <row r="847" spans="1:5" x14ac:dyDescent="0.3">
      <c r="A847" s="345" t="s">
        <v>1838</v>
      </c>
      <c r="B847" s="346">
        <v>4.4812635866428E-4</v>
      </c>
      <c r="C847" s="346">
        <v>2.3113104062742E-4</v>
      </c>
      <c r="D847" s="346">
        <v>-4.8821566747279297E-6</v>
      </c>
      <c r="E847" s="346">
        <v>9.0113487400328798E-4</v>
      </c>
    </row>
    <row r="848" spans="1:5" x14ac:dyDescent="0.3">
      <c r="A848" s="345" t="s">
        <v>1839</v>
      </c>
      <c r="B848" s="345">
        <v>1.4917155784299699E-3</v>
      </c>
      <c r="C848" s="346">
        <v>8.5678020405235403E-4</v>
      </c>
      <c r="D848" s="346">
        <v>-1.8754276417951501E-4</v>
      </c>
      <c r="E848" s="345">
        <v>3.1709739210394601E-3</v>
      </c>
    </row>
    <row r="849" spans="1:5" x14ac:dyDescent="0.3">
      <c r="A849" s="345" t="s">
        <v>1840</v>
      </c>
      <c r="B849" s="346">
        <v>5.5042609813465699E-4</v>
      </c>
      <c r="C849" s="346">
        <v>5.4299337779173699E-4</v>
      </c>
      <c r="D849" s="346">
        <v>-5.1382136618089802E-4</v>
      </c>
      <c r="E849" s="345">
        <v>1.61467356245021E-3</v>
      </c>
    </row>
    <row r="850" spans="1:5" x14ac:dyDescent="0.3">
      <c r="A850" s="345" t="s">
        <v>1841</v>
      </c>
      <c r="B850" s="346">
        <v>7.4837907122240295E-5</v>
      </c>
      <c r="C850" s="346">
        <v>7.4855818341718704E-5</v>
      </c>
      <c r="D850" s="346">
        <v>-7.1876800860801003E-5</v>
      </c>
      <c r="E850" s="346">
        <v>2.21552615105281E-4</v>
      </c>
    </row>
    <row r="851" spans="1:5" x14ac:dyDescent="0.3">
      <c r="A851" s="345" t="s">
        <v>1842</v>
      </c>
      <c r="B851" s="346">
        <v>2.19072804448065E-4</v>
      </c>
      <c r="C851" s="346">
        <v>2.1909363611395999E-4</v>
      </c>
      <c r="D851" s="346">
        <v>-2.1034283157722101E-4</v>
      </c>
      <c r="E851" s="346">
        <v>6.4848844047335095E-4</v>
      </c>
    </row>
    <row r="852" spans="1:5" x14ac:dyDescent="0.3">
      <c r="A852" s="345" t="s">
        <v>1843</v>
      </c>
      <c r="B852" s="345">
        <v>1.9122919036252599E-3</v>
      </c>
      <c r="C852" s="346">
        <v>9.1948216883398195E-4</v>
      </c>
      <c r="D852" s="346">
        <v>1.10139968283881E-4</v>
      </c>
      <c r="E852" s="345">
        <v>3.7144438389666401E-3</v>
      </c>
    </row>
    <row r="853" spans="1:5" x14ac:dyDescent="0.3">
      <c r="A853" s="345" t="s">
        <v>1844</v>
      </c>
      <c r="B853" s="345">
        <v>5.2869215598136399E-3</v>
      </c>
      <c r="C853" s="345">
        <v>1.4964956582816001E-3</v>
      </c>
      <c r="D853" s="345">
        <v>2.3538439665611401E-3</v>
      </c>
      <c r="E853" s="345">
        <v>8.2199991530661504E-3</v>
      </c>
    </row>
    <row r="854" spans="1:5" x14ac:dyDescent="0.3">
      <c r="A854" s="345" t="s">
        <v>1845</v>
      </c>
      <c r="B854" s="345">
        <v>1.7733726542025199E-3</v>
      </c>
      <c r="C854" s="346">
        <v>8.9765384148888096E-4</v>
      </c>
      <c r="D854" s="346">
        <v>1.40034543002962E-5</v>
      </c>
      <c r="E854" s="345">
        <v>3.5327418541047598E-3</v>
      </c>
    </row>
    <row r="855" spans="1:5" x14ac:dyDescent="0.3">
      <c r="A855" s="345" t="s">
        <v>1846</v>
      </c>
      <c r="B855" s="345">
        <v>1.47112763597924E-3</v>
      </c>
      <c r="C855" s="346">
        <v>7.5072927247485995E-4</v>
      </c>
      <c r="D855" s="346">
        <v>-2.7470021143893799E-7</v>
      </c>
      <c r="E855" s="345">
        <v>2.9425299721699198E-3</v>
      </c>
    </row>
    <row r="856" spans="1:5" x14ac:dyDescent="0.3">
      <c r="A856" s="345" t="s">
        <v>1847</v>
      </c>
      <c r="B856" s="345">
        <v>1.5529540175263799E-3</v>
      </c>
      <c r="C856" s="346">
        <v>6.6402630276123596E-4</v>
      </c>
      <c r="D856" s="346">
        <v>2.51486379327075E-4</v>
      </c>
      <c r="E856" s="345">
        <v>2.8544216557257001E-3</v>
      </c>
    </row>
    <row r="857" spans="1:5" x14ac:dyDescent="0.3">
      <c r="A857" s="345" t="s">
        <v>1848</v>
      </c>
      <c r="B857" s="346">
        <v>6.4483723230744205E-4</v>
      </c>
      <c r="C857" s="346">
        <v>2.9136541028436299E-4</v>
      </c>
      <c r="D857" s="346">
        <v>7.3771521809353196E-5</v>
      </c>
      <c r="E857" s="345">
        <v>1.2159029428055301E-3</v>
      </c>
    </row>
    <row r="858" spans="1:5" x14ac:dyDescent="0.3">
      <c r="A858" s="345" t="s">
        <v>1849</v>
      </c>
      <c r="B858" s="346">
        <v>1.2752294362144601E-4</v>
      </c>
      <c r="C858" s="346">
        <v>1.2754674549807099E-4</v>
      </c>
      <c r="D858" s="346">
        <v>-1.2246408390006899E-4</v>
      </c>
      <c r="E858" s="346">
        <v>3.7750997114296199E-4</v>
      </c>
    </row>
    <row r="859" spans="1:5" x14ac:dyDescent="0.3">
      <c r="A859" s="345" t="s">
        <v>1850</v>
      </c>
      <c r="B859" s="346">
        <v>1.8399210841352201E-4</v>
      </c>
      <c r="C859" s="346">
        <v>1.8401605955324201E-4</v>
      </c>
      <c r="D859" s="346">
        <v>-1.7667274088780901E-4</v>
      </c>
      <c r="E859" s="346">
        <v>5.4465695771485504E-4</v>
      </c>
    </row>
    <row r="860" spans="1:5" x14ac:dyDescent="0.3">
      <c r="A860" s="345" t="s">
        <v>1851</v>
      </c>
      <c r="B860" s="345">
        <v>1.49249008588312E-3</v>
      </c>
      <c r="C860" s="346">
        <v>7.6746492713424897E-4</v>
      </c>
      <c r="D860" s="346">
        <v>-1.17135306976553E-5</v>
      </c>
      <c r="E860" s="345">
        <v>2.9966937024639099E-3</v>
      </c>
    </row>
    <row r="861" spans="1:5" x14ac:dyDescent="0.3">
      <c r="A861" s="345" t="s">
        <v>1852</v>
      </c>
      <c r="B861" s="346">
        <v>4.9475177416530704E-4</v>
      </c>
      <c r="C861" s="346">
        <v>4.9466239087294001E-4</v>
      </c>
      <c r="D861" s="346">
        <v>-4.7476869645212999E-4</v>
      </c>
      <c r="E861" s="345">
        <v>1.4642722447827401E-3</v>
      </c>
    </row>
    <row r="862" spans="1:5" x14ac:dyDescent="0.3">
      <c r="A862" s="345" t="s">
        <v>1853</v>
      </c>
      <c r="B862" s="346">
        <v>1.15002625128786E-4</v>
      </c>
      <c r="C862" s="346">
        <v>1.15025530032577E-4</v>
      </c>
      <c r="D862" s="346">
        <v>-1.10443271037695E-4</v>
      </c>
      <c r="E862" s="346">
        <v>3.40448521295268E-4</v>
      </c>
    </row>
    <row r="863" spans="1:5" x14ac:dyDescent="0.3">
      <c r="A863" s="345" t="s">
        <v>1854</v>
      </c>
      <c r="B863" s="345">
        <v>1.7307616995336499E-3</v>
      </c>
      <c r="C863" s="346">
        <v>7.8906273895272105E-4</v>
      </c>
      <c r="D863" s="346">
        <v>1.84227149643787E-4</v>
      </c>
      <c r="E863" s="345">
        <v>3.2772962494235099E-3</v>
      </c>
    </row>
    <row r="864" spans="1:5" x14ac:dyDescent="0.3">
      <c r="A864" s="345" t="s">
        <v>1855</v>
      </c>
      <c r="B864" s="346">
        <v>8.3443831251085298E-4</v>
      </c>
      <c r="C864" s="346">
        <v>5.5534068437716104E-4</v>
      </c>
      <c r="D864" s="346">
        <v>-2.5400942801820798E-4</v>
      </c>
      <c r="E864" s="345">
        <v>1.9228860530399101E-3</v>
      </c>
    </row>
    <row r="865" spans="1:5" x14ac:dyDescent="0.3">
      <c r="A865" s="345" t="s">
        <v>1856</v>
      </c>
      <c r="B865" s="346">
        <v>4.0939455314829002E-4</v>
      </c>
      <c r="C865" s="346">
        <v>4.0935554823910502E-4</v>
      </c>
      <c r="D865" s="346">
        <v>-3.9292757827200298E-4</v>
      </c>
      <c r="E865" s="345">
        <v>1.21171668456858E-3</v>
      </c>
    </row>
    <row r="866" spans="1:5" x14ac:dyDescent="0.3">
      <c r="A866" s="345" t="s">
        <v>1857</v>
      </c>
      <c r="B866" s="345">
        <v>3.19823915974179E-3</v>
      </c>
      <c r="C866" s="345">
        <v>1.2625359192064501E-3</v>
      </c>
      <c r="D866" s="346">
        <v>7.2371422890897205E-4</v>
      </c>
      <c r="E866" s="345">
        <v>5.6727640905746097E-3</v>
      </c>
    </row>
    <row r="867" spans="1:5" x14ac:dyDescent="0.3">
      <c r="A867" s="345" t="s">
        <v>1858</v>
      </c>
      <c r="B867" s="345">
        <v>1.2724354371045599E-3</v>
      </c>
      <c r="C867" s="346">
        <v>8.3086038397705599E-4</v>
      </c>
      <c r="D867" s="346">
        <v>-3.5602099167158098E-4</v>
      </c>
      <c r="E867" s="345">
        <v>2.90089186588072E-3</v>
      </c>
    </row>
    <row r="868" spans="1:5" x14ac:dyDescent="0.3">
      <c r="A868" s="345" t="s">
        <v>1859</v>
      </c>
      <c r="B868" s="346">
        <v>8.4727971694057499E-4</v>
      </c>
      <c r="C868" s="346">
        <v>6.54968241360266E-4</v>
      </c>
      <c r="D868" s="346">
        <v>-4.3643444714308301E-4</v>
      </c>
      <c r="E868" s="345">
        <v>2.13099388102423E-3</v>
      </c>
    </row>
    <row r="869" spans="1:5" x14ac:dyDescent="0.3">
      <c r="A869" s="345" t="s">
        <v>1860</v>
      </c>
      <c r="B869" s="345">
        <v>1.4303654066822201E-3</v>
      </c>
      <c r="C869" s="346">
        <v>9.6064847160877605E-4</v>
      </c>
      <c r="D869" s="346">
        <v>-4.5247099947442299E-4</v>
      </c>
      <c r="E869" s="345">
        <v>3.31320181283887E-3</v>
      </c>
    </row>
    <row r="870" spans="1:5" x14ac:dyDescent="0.3">
      <c r="A870" s="345" t="s">
        <v>1861</v>
      </c>
      <c r="B870" s="345">
        <v>1.2740657724984101E-3</v>
      </c>
      <c r="C870" s="346">
        <v>7.1572257136632395E-4</v>
      </c>
      <c r="D870" s="346">
        <v>-1.28724690301978E-4</v>
      </c>
      <c r="E870" s="345">
        <v>2.67685623529881E-3</v>
      </c>
    </row>
    <row r="871" spans="1:5" x14ac:dyDescent="0.3">
      <c r="A871" s="345" t="s">
        <v>1862</v>
      </c>
      <c r="B871" s="345">
        <v>2.9743517148454802E-3</v>
      </c>
      <c r="C871" s="345">
        <v>1.1369738078676999E-3</v>
      </c>
      <c r="D871" s="346">
        <v>7.4592400005942796E-4</v>
      </c>
      <c r="E871" s="345">
        <v>5.2027794296315398E-3</v>
      </c>
    </row>
    <row r="872" spans="1:5" x14ac:dyDescent="0.3">
      <c r="A872" s="345" t="s">
        <v>1863</v>
      </c>
      <c r="B872" s="346">
        <v>1.3325655843500801E-4</v>
      </c>
      <c r="C872" s="346">
        <v>9.6823411799159094E-5</v>
      </c>
      <c r="D872" s="346">
        <v>-5.6513841551634103E-5</v>
      </c>
      <c r="E872" s="346">
        <v>3.2302695842165001E-4</v>
      </c>
    </row>
    <row r="873" spans="1:5" x14ac:dyDescent="0.3">
      <c r="A873" s="345" t="s">
        <v>1864</v>
      </c>
      <c r="B873" s="346">
        <v>4.8602281331934998E-4</v>
      </c>
      <c r="C873" s="346">
        <v>3.0269389758059301E-4</v>
      </c>
      <c r="D873" s="346">
        <v>-1.07246324278668E-4</v>
      </c>
      <c r="E873" s="345">
        <v>1.0792919509173601E-3</v>
      </c>
    </row>
    <row r="874" spans="1:5" x14ac:dyDescent="0.3">
      <c r="A874" s="345" t="s">
        <v>1865</v>
      </c>
      <c r="B874" s="346">
        <v>4.8958948940416099E-4</v>
      </c>
      <c r="C874" s="346">
        <v>4.28098995740959E-4</v>
      </c>
      <c r="D874" s="346">
        <v>-3.4946912406588402E-4</v>
      </c>
      <c r="E874" s="345">
        <v>1.3286481028742E-3</v>
      </c>
    </row>
    <row r="875" spans="1:5" x14ac:dyDescent="0.3">
      <c r="A875" s="345" t="s">
        <v>1866</v>
      </c>
      <c r="B875" s="346">
        <v>4.9499642251397101E-4</v>
      </c>
      <c r="C875" s="346">
        <v>4.1564356598431502E-4</v>
      </c>
      <c r="D875" s="346">
        <v>-3.1964999722108498E-4</v>
      </c>
      <c r="E875" s="345">
        <v>1.3096428422490201E-3</v>
      </c>
    </row>
    <row r="876" spans="1:5" x14ac:dyDescent="0.3">
      <c r="A876" s="345" t="s">
        <v>1867</v>
      </c>
      <c r="B876" s="346">
        <v>6.0246795110487799E-4</v>
      </c>
      <c r="C876" s="346">
        <v>5.0019012777860602E-4</v>
      </c>
      <c r="D876" s="346">
        <v>-3.7788668476367699E-4</v>
      </c>
      <c r="E876" s="345">
        <v>1.5828225869734299E-3</v>
      </c>
    </row>
    <row r="877" spans="1:5" x14ac:dyDescent="0.3">
      <c r="A877" s="345" t="s">
        <v>1868</v>
      </c>
      <c r="B877" s="346">
        <v>9.0930363661649203E-4</v>
      </c>
      <c r="C877" s="346">
        <v>6.3496086752772203E-4</v>
      </c>
      <c r="D877" s="346">
        <v>-3.3519679533015097E-4</v>
      </c>
      <c r="E877" s="345">
        <v>2.15380406856313E-3</v>
      </c>
    </row>
    <row r="878" spans="1:5" x14ac:dyDescent="0.3">
      <c r="A878" s="345" t="s">
        <v>1869</v>
      </c>
      <c r="B878" s="346">
        <v>6.3179246576471798E-6</v>
      </c>
      <c r="C878" s="346">
        <v>6.3198696322351103E-6</v>
      </c>
      <c r="D878" s="346">
        <v>-6.0687922085220204E-6</v>
      </c>
      <c r="E878" s="346">
        <v>1.8704641523816399E-5</v>
      </c>
    </row>
    <row r="879" spans="1:5" x14ac:dyDescent="0.3">
      <c r="A879" s="345" t="s">
        <v>1870</v>
      </c>
      <c r="B879" s="346">
        <v>6.1229465328080504E-5</v>
      </c>
      <c r="C879" s="346">
        <v>5.4623923532276399E-5</v>
      </c>
      <c r="D879" s="346">
        <v>-4.5831457489451198E-5</v>
      </c>
      <c r="E879" s="346">
        <v>1.6829038814561201E-4</v>
      </c>
    </row>
    <row r="880" spans="1:5" x14ac:dyDescent="0.3">
      <c r="A880" s="345" t="s">
        <v>1871</v>
      </c>
      <c r="B880" s="345">
        <v>1.6627293769315499E-3</v>
      </c>
      <c r="C880" s="346">
        <v>7.1942257291505399E-4</v>
      </c>
      <c r="D880" s="346">
        <v>2.5268704435290598E-4</v>
      </c>
      <c r="E880" s="345">
        <v>3.0727717095101999E-3</v>
      </c>
    </row>
    <row r="881" spans="1:5" x14ac:dyDescent="0.3">
      <c r="A881" s="345" t="s">
        <v>1872</v>
      </c>
      <c r="B881" s="345">
        <v>8.8487730459530199E-3</v>
      </c>
      <c r="C881" s="345">
        <v>1.71134520307574E-3</v>
      </c>
      <c r="D881" s="345">
        <v>5.4945980828091804E-3</v>
      </c>
      <c r="E881" s="345">
        <v>1.22029480090968E-2</v>
      </c>
    </row>
    <row r="882" spans="1:5" x14ac:dyDescent="0.3">
      <c r="A882" s="345" t="s">
        <v>1873</v>
      </c>
      <c r="B882" s="345">
        <v>3.15493188002862E-3</v>
      </c>
      <c r="C882" s="346">
        <v>8.4135392242314501E-4</v>
      </c>
      <c r="D882" s="345">
        <v>1.50590849382774E-3</v>
      </c>
      <c r="E882" s="345">
        <v>4.8039552662294902E-3</v>
      </c>
    </row>
    <row r="883" spans="1:5" x14ac:dyDescent="0.3">
      <c r="A883" s="345" t="s">
        <v>1874</v>
      </c>
      <c r="B883" s="346">
        <v>1.5515032524940399E-4</v>
      </c>
      <c r="C883" s="346">
        <v>1.10443511889844E-4</v>
      </c>
      <c r="D883" s="346">
        <v>-6.1314980380811095E-5</v>
      </c>
      <c r="E883" s="346">
        <v>3.7161563087961997E-4</v>
      </c>
    </row>
    <row r="884" spans="1:5" x14ac:dyDescent="0.3">
      <c r="A884" s="345" t="s">
        <v>1875</v>
      </c>
      <c r="B884" s="345">
        <v>1.5751805181114099E-3</v>
      </c>
      <c r="C884" s="346">
        <v>8.4998694998921496E-4</v>
      </c>
      <c r="D884" s="346">
        <v>-9.0763291196496303E-5</v>
      </c>
      <c r="E884" s="345">
        <v>3.2411243274193201E-3</v>
      </c>
    </row>
    <row r="885" spans="1:5" x14ac:dyDescent="0.3">
      <c r="A885" s="345" t="s">
        <v>1876</v>
      </c>
      <c r="B885" s="346">
        <v>1.50325611690392E-4</v>
      </c>
      <c r="C885" s="346">
        <v>1.5035024163604301E-4</v>
      </c>
      <c r="D885" s="346">
        <v>-1.4435544698314701E-4</v>
      </c>
      <c r="E885" s="346">
        <v>4.4500667036393202E-4</v>
      </c>
    </row>
    <row r="886" spans="1:5" x14ac:dyDescent="0.3">
      <c r="A886" s="345" t="s">
        <v>1877</v>
      </c>
      <c r="B886" s="345">
        <v>1.3958058411842899E-3</v>
      </c>
      <c r="C886" s="346">
        <v>6.9519968226421504E-4</v>
      </c>
      <c r="D886" s="346">
        <v>3.3239501882747802E-5</v>
      </c>
      <c r="E886" s="345">
        <v>2.7583721804858401E-3</v>
      </c>
    </row>
    <row r="887" spans="1:5" x14ac:dyDescent="0.3">
      <c r="A887" s="345" t="s">
        <v>1878</v>
      </c>
      <c r="B887" s="346">
        <v>4.2939933949615402E-4</v>
      </c>
      <c r="C887" s="346">
        <v>2.21772615123442E-4</v>
      </c>
      <c r="D887" s="346">
        <v>-5.2669989030552897E-6</v>
      </c>
      <c r="E887" s="346">
        <v>8.6406567789536399E-4</v>
      </c>
    </row>
    <row r="888" spans="1:5" x14ac:dyDescent="0.3">
      <c r="A888" s="345" t="s">
        <v>1879</v>
      </c>
      <c r="B888" s="346">
        <v>3.2806150720465299E-4</v>
      </c>
      <c r="C888" s="346">
        <v>2.31906405208102E-4</v>
      </c>
      <c r="D888" s="346">
        <v>-1.2646669478737899E-4</v>
      </c>
      <c r="E888" s="346">
        <v>7.8258970919668704E-4</v>
      </c>
    </row>
    <row r="889" spans="1:5" x14ac:dyDescent="0.3">
      <c r="A889" s="345" t="s">
        <v>1880</v>
      </c>
      <c r="B889" s="345">
        <v>3.76451132108435E-3</v>
      </c>
      <c r="C889" s="345">
        <v>1.3125902428172899E-3</v>
      </c>
      <c r="D889" s="345">
        <v>1.19188171870376E-3</v>
      </c>
      <c r="E889" s="345">
        <v>6.3371409234649302E-3</v>
      </c>
    </row>
    <row r="890" spans="1:5" x14ac:dyDescent="0.3">
      <c r="A890" s="345" t="s">
        <v>1881</v>
      </c>
      <c r="B890" s="345">
        <v>1.5563968040511701E-3</v>
      </c>
      <c r="C890" s="346">
        <v>8.1844713817002504E-4</v>
      </c>
      <c r="D890" s="346">
        <v>-4.7730110011948497E-5</v>
      </c>
      <c r="E890" s="345">
        <v>3.1605237181142999E-3</v>
      </c>
    </row>
    <row r="891" spans="1:5" x14ac:dyDescent="0.3">
      <c r="A891" s="345" t="s">
        <v>1882</v>
      </c>
      <c r="B891" s="345">
        <v>1.2641380225651699E-3</v>
      </c>
      <c r="C891" s="346">
        <v>6.9041237035284404E-4</v>
      </c>
      <c r="D891" s="346">
        <v>-8.9045357807326301E-5</v>
      </c>
      <c r="E891" s="345">
        <v>2.6173214029376799E-3</v>
      </c>
    </row>
    <row r="892" spans="1:5" x14ac:dyDescent="0.3">
      <c r="A892" s="345" t="s">
        <v>1883</v>
      </c>
      <c r="B892" s="346">
        <v>1.19418259887883E-4</v>
      </c>
      <c r="C892" s="346">
        <v>1.19441516924462E-4</v>
      </c>
      <c r="D892" s="346">
        <v>-1.14682811542893E-4</v>
      </c>
      <c r="E892" s="346">
        <v>3.5351933131866098E-4</v>
      </c>
    </row>
    <row r="893" spans="1:5" x14ac:dyDescent="0.3">
      <c r="A893" s="345" t="s">
        <v>1884</v>
      </c>
      <c r="B893" s="346">
        <v>2.31476165571068E-4</v>
      </c>
      <c r="C893" s="346">
        <v>1.6030804724980201E-4</v>
      </c>
      <c r="D893" s="346">
        <v>-8.2721833470489995E-5</v>
      </c>
      <c r="E893" s="346">
        <v>5.4567416461262595E-4</v>
      </c>
    </row>
    <row r="894" spans="1:5" x14ac:dyDescent="0.3">
      <c r="A894" s="345" t="s">
        <v>1885</v>
      </c>
      <c r="B894" s="345">
        <v>1.025121431472E-3</v>
      </c>
      <c r="C894" s="346">
        <v>5.05430550902966E-4</v>
      </c>
      <c r="D894" s="346">
        <v>3.4495755015955098E-5</v>
      </c>
      <c r="E894" s="345">
        <v>2.0157471079280502E-3</v>
      </c>
    </row>
    <row r="895" spans="1:5" x14ac:dyDescent="0.3">
      <c r="A895" s="345" t="s">
        <v>1886</v>
      </c>
      <c r="B895" s="346">
        <v>4.8787561291599999E-4</v>
      </c>
      <c r="C895" s="346">
        <v>4.8779082795500598E-4</v>
      </c>
      <c r="D895" s="346">
        <v>-4.6817684186478502E-4</v>
      </c>
      <c r="E895" s="345">
        <v>1.44392806769678E-3</v>
      </c>
    </row>
    <row r="896" spans="1:5" x14ac:dyDescent="0.3">
      <c r="A896" s="345" t="s">
        <v>1887</v>
      </c>
      <c r="B896" s="345">
        <v>5.6837951798442898E-3</v>
      </c>
      <c r="C896" s="345">
        <v>1.54074585559629E-3</v>
      </c>
      <c r="D896" s="345">
        <v>2.6639887935461901E-3</v>
      </c>
      <c r="E896" s="345">
        <v>8.70360156614239E-3</v>
      </c>
    </row>
    <row r="897" spans="1:5" x14ac:dyDescent="0.3">
      <c r="A897" s="345" t="s">
        <v>1888</v>
      </c>
      <c r="B897" s="345">
        <v>1.7154343907725099E-3</v>
      </c>
      <c r="C897" s="346">
        <v>7.3378739021555004E-4</v>
      </c>
      <c r="D897" s="346">
        <v>2.7723753364040102E-4</v>
      </c>
      <c r="E897" s="345">
        <v>3.15363124790463E-3</v>
      </c>
    </row>
    <row r="898" spans="1:5" x14ac:dyDescent="0.3">
      <c r="A898" s="345" t="s">
        <v>1889</v>
      </c>
      <c r="B898" s="346">
        <v>4.5998292114733999E-4</v>
      </c>
      <c r="C898" s="346">
        <v>3.3997141959789902E-4</v>
      </c>
      <c r="D898" s="346">
        <v>-2.06348817037495E-4</v>
      </c>
      <c r="E898" s="345">
        <v>1.12631465933217E-3</v>
      </c>
    </row>
    <row r="899" spans="1:5" x14ac:dyDescent="0.3">
      <c r="A899" s="345" t="s">
        <v>1890</v>
      </c>
      <c r="B899" s="345">
        <v>1.0310957811700001E-3</v>
      </c>
      <c r="C899" s="346">
        <v>7.8236121465740001E-4</v>
      </c>
      <c r="D899" s="346">
        <v>-5.0230402245950796E-4</v>
      </c>
      <c r="E899" s="345">
        <v>2.56449558479952E-3</v>
      </c>
    </row>
    <row r="900" spans="1:5" x14ac:dyDescent="0.3">
      <c r="A900" s="345" t="s">
        <v>1891</v>
      </c>
      <c r="B900" s="346">
        <v>4.5305033862364999E-4</v>
      </c>
      <c r="C900" s="346">
        <v>2.8269261135609598E-4</v>
      </c>
      <c r="D900" s="346">
        <v>-1.01016998329876E-4</v>
      </c>
      <c r="E900" s="345">
        <v>1.00711767557717E-3</v>
      </c>
    </row>
    <row r="901" spans="1:5" x14ac:dyDescent="0.3">
      <c r="A901" s="345" t="s">
        <v>1892</v>
      </c>
      <c r="B901" s="346">
        <v>6.2617771146607096E-4</v>
      </c>
      <c r="C901" s="346">
        <v>5.6740964892796199E-4</v>
      </c>
      <c r="D901" s="346">
        <v>-4.8592476491324997E-4</v>
      </c>
      <c r="E901" s="345">
        <v>1.7382801878453901E-3</v>
      </c>
    </row>
    <row r="902" spans="1:5" x14ac:dyDescent="0.3">
      <c r="A902" s="345" t="s">
        <v>1893</v>
      </c>
      <c r="B902" s="346">
        <v>2.0077875894545E-4</v>
      </c>
      <c r="C902" s="346">
        <v>2.0080152453052201E-4</v>
      </c>
      <c r="D902" s="346">
        <v>-1.9278499717511E-4</v>
      </c>
      <c r="E902" s="346">
        <v>5.9434251506601098E-4</v>
      </c>
    </row>
    <row r="903" spans="1:5" x14ac:dyDescent="0.3">
      <c r="A903" s="345" t="s">
        <v>1894</v>
      </c>
      <c r="B903" s="346">
        <v>8.3323809687655098E-4</v>
      </c>
      <c r="C903" s="346">
        <v>5.3342451236327399E-4</v>
      </c>
      <c r="D903" s="346">
        <v>-2.1225473582630599E-4</v>
      </c>
      <c r="E903" s="345">
        <v>1.8787309295793999E-3</v>
      </c>
    </row>
    <row r="904" spans="1:5" x14ac:dyDescent="0.3">
      <c r="A904" s="345" t="s">
        <v>1895</v>
      </c>
      <c r="B904" s="345">
        <v>3.9162079703105798E-3</v>
      </c>
      <c r="C904" s="345">
        <v>1.41820539032817E-3</v>
      </c>
      <c r="D904" s="345">
        <v>1.13657648258679E-3</v>
      </c>
      <c r="E904" s="345">
        <v>6.6958394580343703E-3</v>
      </c>
    </row>
    <row r="905" spans="1:5" x14ac:dyDescent="0.3">
      <c r="A905" s="345" t="s">
        <v>1896</v>
      </c>
      <c r="B905" s="346">
        <v>6.5718267578374501E-4</v>
      </c>
      <c r="C905" s="346">
        <v>3.4641030410623597E-4</v>
      </c>
      <c r="D905" s="346">
        <v>-2.17690441380446E-5</v>
      </c>
      <c r="E905" s="345">
        <v>1.3361343957055301E-3</v>
      </c>
    </row>
    <row r="906" spans="1:5" x14ac:dyDescent="0.3">
      <c r="A906" s="345" t="s">
        <v>1897</v>
      </c>
      <c r="B906" s="346">
        <v>5.1952061862437003E-4</v>
      </c>
      <c r="C906" s="346">
        <v>5.1941388720266001E-4</v>
      </c>
      <c r="D906" s="346">
        <v>-4.9851189336279301E-4</v>
      </c>
      <c r="E906" s="345">
        <v>1.5375531306115299E-3</v>
      </c>
    </row>
    <row r="907" spans="1:5" x14ac:dyDescent="0.3">
      <c r="A907" s="345" t="s">
        <v>1898</v>
      </c>
      <c r="B907" s="345">
        <v>2.1114911047811599E-3</v>
      </c>
      <c r="C907" s="345">
        <v>1.12515879074126E-3</v>
      </c>
      <c r="D907" s="346">
        <v>-9.3779601960355204E-5</v>
      </c>
      <c r="E907" s="345">
        <v>4.3167618115226699E-3</v>
      </c>
    </row>
    <row r="908" spans="1:5" x14ac:dyDescent="0.3">
      <c r="A908" s="345" t="s">
        <v>1899</v>
      </c>
      <c r="B908" s="346">
        <v>1.0564337245197201E-4</v>
      </c>
      <c r="C908" s="346">
        <v>1.0566540205201801E-4</v>
      </c>
      <c r="D908" s="346">
        <v>-1.01457009981927E-4</v>
      </c>
      <c r="E908" s="346">
        <v>3.12743754885872E-4</v>
      </c>
    </row>
    <row r="909" spans="1:5" x14ac:dyDescent="0.3">
      <c r="A909" s="345" t="s">
        <v>1900</v>
      </c>
      <c r="B909" s="345">
        <v>1.7948482608689999E-3</v>
      </c>
      <c r="C909" s="346">
        <v>8.2772159045159496E-4</v>
      </c>
      <c r="D909" s="346">
        <v>1.7254375435766899E-4</v>
      </c>
      <c r="E909" s="345">
        <v>3.41715276738034E-3</v>
      </c>
    </row>
    <row r="910" spans="1:5" x14ac:dyDescent="0.3">
      <c r="A910" s="345" t="s">
        <v>1901</v>
      </c>
      <c r="B910" s="346">
        <v>5.7515071720027797E-4</v>
      </c>
      <c r="C910" s="346">
        <v>4.9278786696195401E-4</v>
      </c>
      <c r="D910" s="346">
        <v>-3.9069575406346698E-4</v>
      </c>
      <c r="E910" s="345">
        <v>1.5409971884640199E-3</v>
      </c>
    </row>
    <row r="911" spans="1:5" x14ac:dyDescent="0.3">
      <c r="A911" s="345" t="s">
        <v>1902</v>
      </c>
      <c r="B911" s="346">
        <v>6.4026363649189605E-4</v>
      </c>
      <c r="C911" s="346">
        <v>6.4005475397548701E-4</v>
      </c>
      <c r="D911" s="346">
        <v>-6.1422062943370303E-4</v>
      </c>
      <c r="E911" s="345">
        <v>1.8947479024174899E-3</v>
      </c>
    </row>
    <row r="912" spans="1:5" x14ac:dyDescent="0.3">
      <c r="A912" s="345" t="s">
        <v>1903</v>
      </c>
      <c r="B912" s="346">
        <v>5.6057640482981E-4</v>
      </c>
      <c r="C912" s="346">
        <v>2.8048733676925202E-4</v>
      </c>
      <c r="D912" s="346">
        <v>1.0831326642518901E-5</v>
      </c>
      <c r="E912" s="345">
        <v>1.1103214830170999E-3</v>
      </c>
    </row>
    <row r="913" spans="1:5" x14ac:dyDescent="0.3">
      <c r="A913" s="345" t="s">
        <v>1904</v>
      </c>
      <c r="B913" s="346">
        <v>7.93091481483777E-4</v>
      </c>
      <c r="C913" s="346">
        <v>5.4857762323629196E-4</v>
      </c>
      <c r="D913" s="346">
        <v>-2.8210090278393899E-4</v>
      </c>
      <c r="E913" s="345">
        <v>1.8682838657514899E-3</v>
      </c>
    </row>
    <row r="914" spans="1:5" x14ac:dyDescent="0.3">
      <c r="A914" s="345" t="s">
        <v>1905</v>
      </c>
      <c r="B914" s="346">
        <v>3.94328151068683E-4</v>
      </c>
      <c r="C914" s="346">
        <v>3.0233723727671701E-4</v>
      </c>
      <c r="D914" s="346">
        <v>-1.9824194517902201E-4</v>
      </c>
      <c r="E914" s="346">
        <v>9.868982473163891E-4</v>
      </c>
    </row>
    <row r="915" spans="1:5" x14ac:dyDescent="0.3">
      <c r="A915" s="345" t="s">
        <v>1906</v>
      </c>
      <c r="B915" s="345">
        <v>1.22445690481093E-3</v>
      </c>
      <c r="C915" s="346">
        <v>6.2935903843266202E-4</v>
      </c>
      <c r="D915" s="346">
        <v>-9.0641438618417406E-6</v>
      </c>
      <c r="E915" s="345">
        <v>2.45797795348371E-3</v>
      </c>
    </row>
    <row r="916" spans="1:5" x14ac:dyDescent="0.3">
      <c r="A916" s="345" t="s">
        <v>1907</v>
      </c>
      <c r="B916" s="346">
        <v>6.8884336133052503E-5</v>
      </c>
      <c r="C916" s="346">
        <v>6.8901232564522798E-5</v>
      </c>
      <c r="D916" s="346">
        <v>-6.6159598183830501E-5</v>
      </c>
      <c r="E916" s="346">
        <v>2.0392827044993499E-4</v>
      </c>
    </row>
    <row r="917" spans="1:5" x14ac:dyDescent="0.3">
      <c r="A917" s="345" t="s">
        <v>1908</v>
      </c>
      <c r="B917" s="345">
        <v>2.6539751796434601E-3</v>
      </c>
      <c r="C917" s="345">
        <v>1.03930467258759E-3</v>
      </c>
      <c r="D917" s="346">
        <v>6.1697545240758499E-4</v>
      </c>
      <c r="E917" s="345">
        <v>4.6909749068793404E-3</v>
      </c>
    </row>
    <row r="918" spans="1:5" x14ac:dyDescent="0.3">
      <c r="A918" s="345" t="s">
        <v>1909</v>
      </c>
      <c r="B918" s="345">
        <v>2.0076233408737802E-3</v>
      </c>
      <c r="C918" s="346">
        <v>8.7158075253841001E-4</v>
      </c>
      <c r="D918" s="346">
        <v>2.9935645628018299E-4</v>
      </c>
      <c r="E918" s="345">
        <v>3.7158902254673799E-3</v>
      </c>
    </row>
    <row r="919" spans="1:5" x14ac:dyDescent="0.3">
      <c r="A919" s="345" t="s">
        <v>1910</v>
      </c>
      <c r="B919" s="346">
        <v>4.6957099943612998E-4</v>
      </c>
      <c r="C919" s="346">
        <v>2.5333482397673599E-4</v>
      </c>
      <c r="D919" s="346">
        <v>-2.6956131588066799E-5</v>
      </c>
      <c r="E919" s="346">
        <v>9.6609813046032796E-4</v>
      </c>
    </row>
    <row r="920" spans="1:5" x14ac:dyDescent="0.3">
      <c r="A920" s="345" t="s">
        <v>1911</v>
      </c>
      <c r="B920" s="346">
        <v>5.4832505337471297E-5</v>
      </c>
      <c r="C920" s="346">
        <v>5.4846725514431501E-5</v>
      </c>
      <c r="D920" s="346">
        <v>-5.2665101340768498E-5</v>
      </c>
      <c r="E920" s="346">
        <v>1.62330112015711E-4</v>
      </c>
    </row>
    <row r="921" spans="1:5" x14ac:dyDescent="0.3">
      <c r="A921" s="345" t="s">
        <v>1912</v>
      </c>
      <c r="B921" s="346">
        <v>4.8790933690979397E-4</v>
      </c>
      <c r="C921" s="346">
        <v>4.8782452962728098E-4</v>
      </c>
      <c r="D921" s="346">
        <v>-4.6820917193486899E-4</v>
      </c>
      <c r="E921" s="345">
        <v>1.4440278457544501E-3</v>
      </c>
    </row>
    <row r="922" spans="1:5" x14ac:dyDescent="0.3">
      <c r="A922" s="345" t="s">
        <v>1913</v>
      </c>
      <c r="B922" s="346">
        <v>1.77570642991945E-4</v>
      </c>
      <c r="C922" s="346">
        <v>1.3542513526592601E-4</v>
      </c>
      <c r="D922" s="346">
        <v>-8.7857744730736006E-5</v>
      </c>
      <c r="E922" s="346">
        <v>4.4299903071462601E-4</v>
      </c>
    </row>
    <row r="923" spans="1:5" x14ac:dyDescent="0.3">
      <c r="A923" s="345" t="s">
        <v>1914</v>
      </c>
      <c r="B923" s="346">
        <v>3.49666761988214E-5</v>
      </c>
      <c r="C923" s="346">
        <v>3.4976439014360799E-5</v>
      </c>
      <c r="D923" s="346">
        <v>-3.3585884576787501E-5</v>
      </c>
      <c r="E923" s="346">
        <v>1.0351923697443E-4</v>
      </c>
    </row>
    <row r="924" spans="1:5" x14ac:dyDescent="0.3">
      <c r="A924" s="345" t="s">
        <v>1915</v>
      </c>
      <c r="B924" s="345">
        <v>1.3899393731914001E-3</v>
      </c>
      <c r="C924" s="346">
        <v>7.8209977520705498E-4</v>
      </c>
      <c r="D924" s="346">
        <v>-1.4294801853129201E-4</v>
      </c>
      <c r="E924" s="345">
        <v>2.9228267649141098E-3</v>
      </c>
    </row>
    <row r="925" spans="1:5" x14ac:dyDescent="0.3">
      <c r="A925" s="345" t="s">
        <v>1916</v>
      </c>
      <c r="B925" s="345">
        <v>1.23716681481286E-2</v>
      </c>
      <c r="C925" s="345">
        <v>2.3464164642389E-3</v>
      </c>
      <c r="D925" s="345">
        <v>7.7727763854885399E-3</v>
      </c>
      <c r="E925" s="345">
        <v>1.6970559910768599E-2</v>
      </c>
    </row>
    <row r="926" spans="1:5" x14ac:dyDescent="0.3">
      <c r="A926" s="345" t="s">
        <v>1917</v>
      </c>
      <c r="B926" s="346">
        <v>3.2933350608426901E-4</v>
      </c>
      <c r="C926" s="346">
        <v>2.3317788985318801E-4</v>
      </c>
      <c r="D926" s="346">
        <v>-1.27686760019027E-4</v>
      </c>
      <c r="E926" s="346">
        <v>7.8635377218756503E-4</v>
      </c>
    </row>
    <row r="927" spans="1:5" x14ac:dyDescent="0.3">
      <c r="A927" s="345" t="s">
        <v>1918</v>
      </c>
      <c r="B927" s="346">
        <v>6.5718048034655297E-5</v>
      </c>
      <c r="C927" s="346">
        <v>6.57343758947671E-5</v>
      </c>
      <c r="D927" s="346">
        <v>-6.3118961265306098E-5</v>
      </c>
      <c r="E927" s="346">
        <v>1.9455505733461599E-4</v>
      </c>
    </row>
    <row r="928" spans="1:5" x14ac:dyDescent="0.3">
      <c r="A928" s="345" t="s">
        <v>1919</v>
      </c>
      <c r="B928" s="345">
        <v>2.96594681455842</v>
      </c>
      <c r="C928" s="345">
        <v>3.6398279078623703E-2</v>
      </c>
      <c r="D928" s="345">
        <v>2.89460749846508</v>
      </c>
      <c r="E928" s="345">
        <v>3.03728613065176</v>
      </c>
    </row>
    <row r="929" spans="1:5" x14ac:dyDescent="0.3">
      <c r="A929" s="345" t="s">
        <v>1920</v>
      </c>
      <c r="B929" s="345">
        <v>2.9703559192459998</v>
      </c>
      <c r="C929" s="345">
        <v>3.7520804727415299E-2</v>
      </c>
      <c r="D929" s="345">
        <v>2.8968164933093101</v>
      </c>
      <c r="E929" s="345">
        <v>3.0438953451827002</v>
      </c>
    </row>
    <row r="930" spans="1:5" x14ac:dyDescent="0.3">
      <c r="A930" s="345" t="s">
        <v>1921</v>
      </c>
      <c r="B930" s="345">
        <v>2.9870596953241999</v>
      </c>
      <c r="C930" s="345">
        <v>3.6972167985444102E-2</v>
      </c>
      <c r="D930" s="345">
        <v>2.9145955776423702</v>
      </c>
      <c r="E930" s="345">
        <v>3.0595238130060398</v>
      </c>
    </row>
    <row r="931" spans="1:5" x14ac:dyDescent="0.3">
      <c r="A931" s="345" t="s">
        <v>1922</v>
      </c>
      <c r="B931" s="345">
        <v>3.04560109759429</v>
      </c>
      <c r="C931" s="345">
        <v>3.66281632020529E-2</v>
      </c>
      <c r="D931" s="345">
        <v>2.9738112168984099</v>
      </c>
      <c r="E931" s="345">
        <v>3.1173909782901701</v>
      </c>
    </row>
    <row r="932" spans="1:5" x14ac:dyDescent="0.3">
      <c r="A932" s="345" t="s">
        <v>1923</v>
      </c>
      <c r="B932" s="345">
        <v>3.0310364732770601</v>
      </c>
      <c r="C932" s="345">
        <v>3.6648413670796E-2</v>
      </c>
      <c r="D932" s="345">
        <v>2.9592069023917702</v>
      </c>
      <c r="E932" s="345">
        <v>3.1028660441623401</v>
      </c>
    </row>
    <row r="933" spans="1:5" x14ac:dyDescent="0.3">
      <c r="A933" s="345" t="s">
        <v>1924</v>
      </c>
      <c r="B933" s="345">
        <v>6</v>
      </c>
      <c r="C933" s="345">
        <v>0</v>
      </c>
      <c r="D933" s="345">
        <v>6</v>
      </c>
      <c r="E933" s="345">
        <v>6</v>
      </c>
    </row>
    <row r="934" spans="1:5" x14ac:dyDescent="0.3">
      <c r="A934" s="345" t="s">
        <v>1925</v>
      </c>
      <c r="B934" s="345">
        <v>0.93173203282996397</v>
      </c>
      <c r="C934" s="345">
        <v>5.2291897544860201E-3</v>
      </c>
      <c r="D934" s="345">
        <v>0.92148300924284599</v>
      </c>
      <c r="E934" s="345">
        <v>0.94198105641708196</v>
      </c>
    </row>
    <row r="935" spans="1:5" x14ac:dyDescent="0.3">
      <c r="A935" s="345" t="s">
        <v>1926</v>
      </c>
      <c r="B935" s="345">
        <v>4.0933202594917201E-2</v>
      </c>
      <c r="C935" s="345">
        <v>4.0628244237360597E-3</v>
      </c>
      <c r="D935" s="345">
        <v>3.2970213048884797E-2</v>
      </c>
      <c r="E935" s="345">
        <v>4.88961921409495E-2</v>
      </c>
    </row>
    <row r="936" spans="1:5" x14ac:dyDescent="0.3">
      <c r="A936" s="345" t="s">
        <v>1927</v>
      </c>
      <c r="B936" s="345">
        <v>1.50577511392495E-2</v>
      </c>
      <c r="C936" s="345">
        <v>2.6139646079288799E-3</v>
      </c>
      <c r="D936" s="345">
        <v>9.9344746508465108E-3</v>
      </c>
      <c r="E936" s="345">
        <v>2.0181027627652399E-2</v>
      </c>
    </row>
    <row r="937" spans="1:5" x14ac:dyDescent="0.3">
      <c r="A937" s="345" t="s">
        <v>1928</v>
      </c>
      <c r="B937" s="345">
        <v>7.2959268209854301E-3</v>
      </c>
      <c r="C937" s="345">
        <v>1.78154889553862E-3</v>
      </c>
      <c r="D937" s="345">
        <v>3.80415514903263E-3</v>
      </c>
      <c r="E937" s="345">
        <v>1.0787698492938201E-2</v>
      </c>
    </row>
    <row r="938" spans="1:5" x14ac:dyDescent="0.3">
      <c r="A938" s="345" t="s">
        <v>1929</v>
      </c>
      <c r="B938" s="345">
        <v>4.9810866148834601E-3</v>
      </c>
      <c r="C938" s="345">
        <v>1.4456794487654901E-3</v>
      </c>
      <c r="D938" s="345">
        <v>2.1476069621133801E-3</v>
      </c>
      <c r="E938" s="345">
        <v>7.8145662676535402E-3</v>
      </c>
    </row>
    <row r="939" spans="1:5" x14ac:dyDescent="0.3">
      <c r="A939" s="345" t="s">
        <v>1930</v>
      </c>
      <c r="B939" s="346">
        <v>7.4143077232381195E-4</v>
      </c>
      <c r="C939" s="346">
        <v>5.3867776030731905E-4</v>
      </c>
      <c r="D939" s="346">
        <v>-3.1435823715123202E-4</v>
      </c>
      <c r="E939" s="345">
        <v>1.7972197817988499E-3</v>
      </c>
    </row>
    <row r="940" spans="1:5" x14ac:dyDescent="0.3">
      <c r="A940" s="345" t="s">
        <v>1931</v>
      </c>
      <c r="B940" s="345">
        <v>0.40957985341180098</v>
      </c>
      <c r="C940" s="345">
        <v>9.8697543760364204E-3</v>
      </c>
      <c r="D940" s="345">
        <v>0.39023549029851301</v>
      </c>
      <c r="E940" s="345">
        <v>0.428924216525089</v>
      </c>
    </row>
    <row r="941" spans="1:5" x14ac:dyDescent="0.3">
      <c r="A941" s="345" t="s">
        <v>1932</v>
      </c>
      <c r="B941" s="345">
        <v>0.29710137122479302</v>
      </c>
      <c r="C941" s="345">
        <v>9.1189338285348996E-3</v>
      </c>
      <c r="D941" s="345">
        <v>0.27922858934346101</v>
      </c>
      <c r="E941" s="345">
        <v>0.31497415310612598</v>
      </c>
    </row>
    <row r="942" spans="1:5" x14ac:dyDescent="0.3">
      <c r="A942" s="345" t="s">
        <v>1933</v>
      </c>
      <c r="B942" s="345">
        <v>0.29331877536340401</v>
      </c>
      <c r="C942" s="345">
        <v>9.1822202823693706E-3</v>
      </c>
      <c r="D942" s="345">
        <v>0.27532195431184697</v>
      </c>
      <c r="E942" s="345">
        <v>0.31131559641496098</v>
      </c>
    </row>
    <row r="943" spans="1:5" x14ac:dyDescent="0.3">
      <c r="A943" s="345" t="s">
        <v>1934</v>
      </c>
      <c r="B943" s="346">
        <v>5.0919302225671797E-4</v>
      </c>
      <c r="C943" s="346">
        <v>5.0909367354019103E-4</v>
      </c>
      <c r="D943" s="346">
        <v>-4.88612242639249E-4</v>
      </c>
      <c r="E943" s="345">
        <v>1.50699828715268E-3</v>
      </c>
    </row>
    <row r="944" spans="1:5" x14ac:dyDescent="0.3">
      <c r="A944" s="345" t="s">
        <v>1935</v>
      </c>
      <c r="B944" s="345">
        <v>0.12899274194666999</v>
      </c>
      <c r="C944" s="345">
        <v>1.0800110943864599E-2</v>
      </c>
      <c r="D944" s="345">
        <v>0.107824913467658</v>
      </c>
      <c r="E944" s="345">
        <v>0.15016057042568201</v>
      </c>
    </row>
    <row r="945" spans="1:5" x14ac:dyDescent="0.3">
      <c r="A945" s="345" t="s">
        <v>1936</v>
      </c>
      <c r="B945" s="345">
        <v>0.21705264543747299</v>
      </c>
      <c r="C945" s="345">
        <v>1.29221174264525E-2</v>
      </c>
      <c r="D945" s="345">
        <v>0.191725760677628</v>
      </c>
      <c r="E945" s="345">
        <v>0.24237953019731701</v>
      </c>
    </row>
    <row r="946" spans="1:5" x14ac:dyDescent="0.3">
      <c r="A946" s="345" t="s">
        <v>1937</v>
      </c>
      <c r="B946" s="345">
        <v>0.424174690629957</v>
      </c>
      <c r="C946" s="345">
        <v>1.5502473913171E-2</v>
      </c>
      <c r="D946" s="345">
        <v>0.39379040008887001</v>
      </c>
      <c r="E946" s="345">
        <v>0.45455898117104399</v>
      </c>
    </row>
    <row r="947" spans="1:5" x14ac:dyDescent="0.3">
      <c r="A947" s="345" t="s">
        <v>1938</v>
      </c>
      <c r="B947" s="345">
        <v>0.229779921985899</v>
      </c>
      <c r="C947" s="345">
        <v>1.30616068436104E-2</v>
      </c>
      <c r="D947" s="345">
        <v>0.20417964299220001</v>
      </c>
      <c r="E947" s="345">
        <v>0.25538020097959702</v>
      </c>
    </row>
    <row r="948" spans="1:5" x14ac:dyDescent="0.3">
      <c r="A948" s="345" t="s">
        <v>1939</v>
      </c>
      <c r="B948" s="345">
        <v>0.59062870179161198</v>
      </c>
      <c r="C948" s="345">
        <v>9.8669371822978792E-3</v>
      </c>
      <c r="D948" s="345">
        <v>0.57128986027658901</v>
      </c>
      <c r="E948" s="345">
        <v>0.60996754330663505</v>
      </c>
    </row>
    <row r="949" spans="1:5" x14ac:dyDescent="0.3">
      <c r="A949" s="345" t="s">
        <v>211</v>
      </c>
      <c r="B949" s="345">
        <v>2.68628931457024</v>
      </c>
      <c r="C949" s="345">
        <v>9.3413878745873799E-2</v>
      </c>
      <c r="D949" s="345">
        <v>2.50320147657213</v>
      </c>
      <c r="E949" s="345">
        <v>2.8693771525683398</v>
      </c>
    </row>
    <row r="950" spans="1:5" x14ac:dyDescent="0.3">
      <c r="A950" s="345" t="s">
        <v>212</v>
      </c>
      <c r="B950" s="345">
        <v>2.8684387050478</v>
      </c>
      <c r="C950" s="345">
        <v>7.0529472157657494E-2</v>
      </c>
      <c r="D950" s="345">
        <v>2.7302034797701702</v>
      </c>
      <c r="E950" s="345">
        <v>3.0066739303254302</v>
      </c>
    </row>
    <row r="951" spans="1:5" x14ac:dyDescent="0.3">
      <c r="A951" s="345" t="s">
        <v>213</v>
      </c>
      <c r="B951" s="345">
        <v>3.08923851839551</v>
      </c>
      <c r="C951" s="345">
        <v>7.1300534813135197E-2</v>
      </c>
      <c r="D951" s="345">
        <v>2.94949203808333</v>
      </c>
      <c r="E951" s="345">
        <v>3.2289849987077002</v>
      </c>
    </row>
    <row r="952" spans="1:5" x14ac:dyDescent="0.3">
      <c r="A952" s="345" t="s">
        <v>214</v>
      </c>
      <c r="B952" s="345">
        <v>3.22428288683578</v>
      </c>
      <c r="C952" s="345">
        <v>7.7060722993893799E-2</v>
      </c>
      <c r="D952" s="345">
        <v>3.0732466451451299</v>
      </c>
      <c r="E952" s="345">
        <v>3.3753191285264301</v>
      </c>
    </row>
    <row r="953" spans="1:5" x14ac:dyDescent="0.3">
      <c r="A953" s="345" t="s">
        <v>215</v>
      </c>
      <c r="B953" s="345">
        <v>3.5642095971017702</v>
      </c>
      <c r="C953" s="345">
        <v>7.5078619931436302E-2</v>
      </c>
      <c r="D953" s="345">
        <v>3.4170582060271801</v>
      </c>
      <c r="E953" s="345">
        <v>3.7113609881763598</v>
      </c>
    </row>
    <row r="954" spans="1:5" x14ac:dyDescent="0.3">
      <c r="A954" s="345" t="s">
        <v>216</v>
      </c>
      <c r="B954" s="345">
        <v>2.8777590699301698</v>
      </c>
      <c r="C954" s="345">
        <v>7.6029146581181706E-2</v>
      </c>
      <c r="D954" s="345">
        <v>2.7287446808557401</v>
      </c>
      <c r="E954" s="345">
        <v>3.0267734590046098</v>
      </c>
    </row>
    <row r="955" spans="1:5" x14ac:dyDescent="0.3">
      <c r="A955" s="345" t="s">
        <v>217</v>
      </c>
      <c r="B955" s="345">
        <v>2.9782863368503101</v>
      </c>
      <c r="C955" s="345">
        <v>8.4266531152909496E-2</v>
      </c>
      <c r="D955" s="345">
        <v>2.8131269706884798</v>
      </c>
      <c r="E955" s="345">
        <v>3.1434457030121301</v>
      </c>
    </row>
    <row r="956" spans="1:5" x14ac:dyDescent="0.3">
      <c r="A956" s="345" t="s">
        <v>218</v>
      </c>
      <c r="B956" s="345">
        <v>3.3937269771679901</v>
      </c>
      <c r="C956" s="345">
        <v>7.3274515835989595E-2</v>
      </c>
      <c r="D956" s="345">
        <v>3.2501115651448398</v>
      </c>
      <c r="E956" s="345">
        <v>3.53734238919114</v>
      </c>
    </row>
    <row r="957" spans="1:5" x14ac:dyDescent="0.3">
      <c r="A957" s="345" t="s">
        <v>166</v>
      </c>
      <c r="B957" s="345">
        <v>3.2678120266744699</v>
      </c>
      <c r="C957" s="345">
        <v>8.6952528436280305E-2</v>
      </c>
      <c r="D957" s="345">
        <v>3.0973882025746602</v>
      </c>
      <c r="E957" s="345">
        <v>3.4382358507742699</v>
      </c>
    </row>
    <row r="958" spans="1:5" x14ac:dyDescent="0.3">
      <c r="A958" s="345" t="s">
        <v>161</v>
      </c>
      <c r="B958" s="345">
        <v>2.3655462446771001</v>
      </c>
      <c r="C958" s="345">
        <v>7.8756508511096293E-2</v>
      </c>
      <c r="D958" s="345">
        <v>2.2111863244472301</v>
      </c>
      <c r="E958" s="345">
        <v>2.5199061649069701</v>
      </c>
    </row>
    <row r="959" spans="1:5" x14ac:dyDescent="0.3">
      <c r="A959" s="345" t="s">
        <v>159</v>
      </c>
      <c r="B959" s="345">
        <v>4.3679705556269797</v>
      </c>
      <c r="C959" s="345">
        <v>6.3345763198908098E-2</v>
      </c>
      <c r="D959" s="345">
        <v>4.2438151411839202</v>
      </c>
      <c r="E959" s="345">
        <v>4.4921259700700498</v>
      </c>
    </row>
    <row r="960" spans="1:5" x14ac:dyDescent="0.3">
      <c r="A960" s="345" t="s">
        <v>160</v>
      </c>
      <c r="B960" s="345">
        <v>2.7282041177335099</v>
      </c>
      <c r="C960" s="345">
        <v>7.9084198982143902E-2</v>
      </c>
      <c r="D960" s="345">
        <v>2.57320193598231</v>
      </c>
      <c r="E960" s="345">
        <v>2.8832062994847099</v>
      </c>
    </row>
    <row r="961" spans="1:5" x14ac:dyDescent="0.3">
      <c r="A961" s="345" t="s">
        <v>162</v>
      </c>
      <c r="B961" s="345">
        <v>4.6103679438624399</v>
      </c>
      <c r="C961" s="345">
        <v>5.3312391706349903E-2</v>
      </c>
      <c r="D961" s="345">
        <v>4.5058775761882996</v>
      </c>
      <c r="E961" s="345">
        <v>4.7148583115365801</v>
      </c>
    </row>
    <row r="962" spans="1:5" x14ac:dyDescent="0.3">
      <c r="A962" s="345" t="s">
        <v>163</v>
      </c>
      <c r="B962" s="345">
        <v>4.6521425035708504</v>
      </c>
      <c r="C962" s="345">
        <v>4.6448166286610103E-2</v>
      </c>
      <c r="D962" s="345">
        <v>4.5611057705011699</v>
      </c>
      <c r="E962" s="345">
        <v>4.7431792366405299</v>
      </c>
    </row>
    <row r="963" spans="1:5" x14ac:dyDescent="0.3">
      <c r="A963" s="345" t="s">
        <v>164</v>
      </c>
      <c r="B963" s="345">
        <v>4.0163719140360801</v>
      </c>
      <c r="C963" s="345">
        <v>6.4591823398182605E-2</v>
      </c>
      <c r="D963" s="345">
        <v>3.8897742664798698</v>
      </c>
      <c r="E963" s="345">
        <v>4.1429695615922899</v>
      </c>
    </row>
    <row r="964" spans="1:5" x14ac:dyDescent="0.3">
      <c r="A964" s="345" t="s">
        <v>165</v>
      </c>
      <c r="B964" s="345">
        <v>2.7100274291125102</v>
      </c>
      <c r="C964" s="345">
        <v>8.8636642683868005E-2</v>
      </c>
      <c r="D964" s="345">
        <v>2.5363028017415798</v>
      </c>
      <c r="E964" s="345">
        <v>2.88375205648344</v>
      </c>
    </row>
    <row r="965" spans="1:5" x14ac:dyDescent="0.3">
      <c r="A965" s="345" t="s">
        <v>195</v>
      </c>
      <c r="B965" s="345">
        <v>3.1704087692551002</v>
      </c>
      <c r="C965" s="345">
        <v>6.2396437845800401E-2</v>
      </c>
      <c r="D965" s="345">
        <v>3.0481139983137302</v>
      </c>
      <c r="E965" s="345">
        <v>3.2927035401964599</v>
      </c>
    </row>
    <row r="966" spans="1:5" x14ac:dyDescent="0.3">
      <c r="A966" s="345" t="s">
        <v>200</v>
      </c>
      <c r="B966" s="345">
        <v>3.99370839314322</v>
      </c>
      <c r="C966" s="345">
        <v>6.1610347466624402E-2</v>
      </c>
      <c r="D966" s="345">
        <v>3.8729543310336401</v>
      </c>
      <c r="E966" s="345">
        <v>4.1144624552528004</v>
      </c>
    </row>
    <row r="967" spans="1:5" x14ac:dyDescent="0.3">
      <c r="A967" s="345" t="s">
        <v>199</v>
      </c>
      <c r="B967" s="345">
        <v>3.96636423770927</v>
      </c>
      <c r="C967" s="345">
        <v>6.0736986600610401E-2</v>
      </c>
      <c r="D967" s="345">
        <v>3.8473219314425799</v>
      </c>
      <c r="E967" s="345">
        <v>4.0854065439759601</v>
      </c>
    </row>
    <row r="968" spans="1:5" x14ac:dyDescent="0.3">
      <c r="A968" s="345" t="s">
        <v>198</v>
      </c>
      <c r="B968" s="345">
        <v>3.4790371947934</v>
      </c>
      <c r="C968" s="345">
        <v>6.6882504648288099E-2</v>
      </c>
      <c r="D968" s="345">
        <v>3.3479498944869199</v>
      </c>
      <c r="E968" s="345">
        <v>3.6101244950998801</v>
      </c>
    </row>
    <row r="969" spans="1:5" x14ac:dyDescent="0.3">
      <c r="A969" s="345" t="s">
        <v>197</v>
      </c>
      <c r="B969" s="345">
        <v>3.2124346174643201</v>
      </c>
      <c r="C969" s="345">
        <v>7.5968321947215298E-2</v>
      </c>
      <c r="D969" s="345">
        <v>3.0635394424818299</v>
      </c>
      <c r="E969" s="345">
        <v>3.3613297924468002</v>
      </c>
    </row>
    <row r="970" spans="1:5" x14ac:dyDescent="0.3">
      <c r="A970" s="345" t="s">
        <v>196</v>
      </c>
      <c r="B970" s="345">
        <v>3.8775066280666302</v>
      </c>
      <c r="C970" s="345">
        <v>6.3706735854761096E-2</v>
      </c>
      <c r="D970" s="345">
        <v>3.7526437202187002</v>
      </c>
      <c r="E970" s="345">
        <v>4.0023695359145703</v>
      </c>
    </row>
    <row r="971" spans="1:5" x14ac:dyDescent="0.3">
      <c r="A971" s="345" t="s">
        <v>194</v>
      </c>
      <c r="B971" s="345">
        <v>3.6243090361935599</v>
      </c>
      <c r="C971" s="345">
        <v>6.0378820756895699E-2</v>
      </c>
      <c r="D971" s="345">
        <v>3.5059687220810498</v>
      </c>
      <c r="E971" s="345">
        <v>3.7426493503060798</v>
      </c>
    </row>
    <row r="972" spans="1:5" x14ac:dyDescent="0.3">
      <c r="A972" s="345" t="s">
        <v>193</v>
      </c>
      <c r="B972" s="345">
        <v>4.1633211339712499</v>
      </c>
      <c r="C972" s="345">
        <v>6.0019700828947697E-2</v>
      </c>
      <c r="D972" s="345">
        <v>4.0456846819836496</v>
      </c>
      <c r="E972" s="345">
        <v>4.28095758595886</v>
      </c>
    </row>
    <row r="973" spans="1:5" x14ac:dyDescent="0.3">
      <c r="A973" s="345" t="s">
        <v>184</v>
      </c>
      <c r="B973" s="345">
        <v>3.6022800035405802</v>
      </c>
      <c r="C973" s="345">
        <v>7.4954357893061693E-2</v>
      </c>
      <c r="D973" s="345">
        <v>3.4553721615858599</v>
      </c>
      <c r="E973" s="345">
        <v>3.7491878454953098</v>
      </c>
    </row>
    <row r="974" spans="1:5" x14ac:dyDescent="0.3">
      <c r="A974" s="345" t="s">
        <v>185</v>
      </c>
      <c r="B974" s="345">
        <v>2.4777445790902899</v>
      </c>
      <c r="C974" s="345">
        <v>7.1525779749140803E-2</v>
      </c>
      <c r="D974" s="345">
        <v>2.3375566268158301</v>
      </c>
      <c r="E974" s="345">
        <v>2.6179325313647501</v>
      </c>
    </row>
    <row r="975" spans="1:5" x14ac:dyDescent="0.3">
      <c r="A975" s="345" t="s">
        <v>187</v>
      </c>
      <c r="B975" s="345">
        <v>4.3813830629316399</v>
      </c>
      <c r="C975" s="345">
        <v>5.5240657966945397E-2</v>
      </c>
      <c r="D975" s="345">
        <v>4.2731133628341302</v>
      </c>
      <c r="E975" s="345">
        <v>4.4896527630291496</v>
      </c>
    </row>
    <row r="976" spans="1:5" x14ac:dyDescent="0.3">
      <c r="A976" s="345" t="s">
        <v>188</v>
      </c>
      <c r="B976" s="345">
        <v>4.5126532299114004</v>
      </c>
      <c r="C976" s="345">
        <v>5.1394460932589502E-2</v>
      </c>
      <c r="D976" s="345">
        <v>4.4119219374786702</v>
      </c>
      <c r="E976" s="345">
        <v>4.6133845223441199</v>
      </c>
    </row>
    <row r="977" spans="1:5" x14ac:dyDescent="0.3">
      <c r="A977" s="345" t="s">
        <v>189</v>
      </c>
      <c r="B977" s="345">
        <v>3.6065737698600202</v>
      </c>
      <c r="C977" s="345">
        <v>7.22336769646163E-2</v>
      </c>
      <c r="D977" s="345">
        <v>3.4649983645384701</v>
      </c>
      <c r="E977" s="345">
        <v>3.7481491751815699</v>
      </c>
    </row>
    <row r="978" spans="1:5" x14ac:dyDescent="0.3">
      <c r="A978" s="345" t="s">
        <v>190</v>
      </c>
      <c r="B978" s="345">
        <v>3.1987516694961999</v>
      </c>
      <c r="C978" s="345">
        <v>7.6071829410413502E-2</v>
      </c>
      <c r="D978" s="345">
        <v>3.0496536236137102</v>
      </c>
      <c r="E978" s="345">
        <v>3.3478497153786799</v>
      </c>
    </row>
    <row r="979" spans="1:5" x14ac:dyDescent="0.3">
      <c r="A979" s="345" t="s">
        <v>191</v>
      </c>
      <c r="B979" s="345">
        <v>3.91727956050542</v>
      </c>
      <c r="C979" s="345">
        <v>6.8667280345417095E-2</v>
      </c>
      <c r="D979" s="345">
        <v>3.7826941641120899</v>
      </c>
      <c r="E979" s="345">
        <v>4.0518649568987497</v>
      </c>
    </row>
    <row r="980" spans="1:5" x14ac:dyDescent="0.3">
      <c r="A980" s="345" t="s">
        <v>186</v>
      </c>
      <c r="B980" s="345">
        <v>2.0473527848170101</v>
      </c>
      <c r="C980" s="345">
        <v>6.6403481555086297E-2</v>
      </c>
      <c r="D980" s="345">
        <v>1.9172043525209701</v>
      </c>
      <c r="E980" s="345">
        <v>2.1775012171130501</v>
      </c>
    </row>
    <row r="981" spans="1:5" x14ac:dyDescent="0.3">
      <c r="A981" s="345" t="s">
        <v>177</v>
      </c>
      <c r="B981" s="345">
        <v>2.73243329555965</v>
      </c>
      <c r="C981" s="345">
        <v>7.2534673402130004E-2</v>
      </c>
      <c r="D981" s="345">
        <v>2.5902679480611002</v>
      </c>
      <c r="E981" s="345">
        <v>2.8745986430581998</v>
      </c>
    </row>
    <row r="982" spans="1:5" x14ac:dyDescent="0.3">
      <c r="A982" s="345" t="s">
        <v>175</v>
      </c>
      <c r="B982" s="345">
        <v>4.0439146322147099</v>
      </c>
      <c r="C982" s="345">
        <v>7.0010937678562202E-2</v>
      </c>
      <c r="D982" s="345">
        <v>3.9066957158408502</v>
      </c>
      <c r="E982" s="345">
        <v>4.1811335485885701</v>
      </c>
    </row>
    <row r="983" spans="1:5" x14ac:dyDescent="0.3">
      <c r="A983" s="345" t="s">
        <v>176</v>
      </c>
      <c r="B983" s="345">
        <v>3.22302653778564</v>
      </c>
      <c r="C983" s="345">
        <v>6.7869299248109305E-2</v>
      </c>
      <c r="D983" s="345">
        <v>3.0900051556033801</v>
      </c>
      <c r="E983" s="345">
        <v>3.3560479199679101</v>
      </c>
    </row>
    <row r="984" spans="1:5" x14ac:dyDescent="0.3">
      <c r="A984" s="345" t="s">
        <v>178</v>
      </c>
      <c r="B984" s="345">
        <v>3.9800884730737498</v>
      </c>
      <c r="C984" s="345">
        <v>5.6093256923614998E-2</v>
      </c>
      <c r="D984" s="345">
        <v>3.87014770972791</v>
      </c>
      <c r="E984" s="345">
        <v>4.0900292364195803</v>
      </c>
    </row>
    <row r="985" spans="1:5" x14ac:dyDescent="0.3">
      <c r="A985" s="345" t="s">
        <v>179</v>
      </c>
      <c r="B985" s="345">
        <v>3.8162034250029002</v>
      </c>
      <c r="C985" s="345">
        <v>6.8726841247017501E-2</v>
      </c>
      <c r="D985" s="345">
        <v>3.6815012913875398</v>
      </c>
      <c r="E985" s="345">
        <v>3.95090555861825</v>
      </c>
    </row>
    <row r="986" spans="1:5" x14ac:dyDescent="0.3">
      <c r="A986" s="345" t="s">
        <v>180</v>
      </c>
      <c r="B986" s="345">
        <v>3.5410144246049402</v>
      </c>
      <c r="C986" s="345">
        <v>6.3176436509945699E-2</v>
      </c>
      <c r="D986" s="345">
        <v>3.4171908843738601</v>
      </c>
      <c r="E986" s="345">
        <v>3.6648379648360101</v>
      </c>
    </row>
    <row r="987" spans="1:5" x14ac:dyDescent="0.3">
      <c r="A987" s="345" t="s">
        <v>181</v>
      </c>
      <c r="B987" s="345">
        <v>3.3746142914227901</v>
      </c>
      <c r="C987" s="345">
        <v>6.4777649871937001E-2</v>
      </c>
      <c r="D987" s="345">
        <v>3.2476524306706498</v>
      </c>
      <c r="E987" s="345">
        <v>3.50157615217493</v>
      </c>
    </row>
    <row r="988" spans="1:5" x14ac:dyDescent="0.3">
      <c r="A988" s="345" t="s">
        <v>182</v>
      </c>
      <c r="B988" s="345">
        <v>3.6134705961382498</v>
      </c>
      <c r="C988" s="345">
        <v>6.2984796535879101E-2</v>
      </c>
      <c r="D988" s="345">
        <v>3.4900226633543401</v>
      </c>
      <c r="E988" s="345">
        <v>3.73691852892216</v>
      </c>
    </row>
    <row r="989" spans="1:5" x14ac:dyDescent="0.3">
      <c r="A989" s="345" t="s">
        <v>204</v>
      </c>
      <c r="B989" s="345">
        <v>3.1881291489601802</v>
      </c>
      <c r="C989" s="345">
        <v>6.8409146452051706E-2</v>
      </c>
      <c r="D989" s="345">
        <v>3.0540496857010302</v>
      </c>
      <c r="E989" s="345">
        <v>3.32220861221932</v>
      </c>
    </row>
    <row r="990" spans="1:5" x14ac:dyDescent="0.3">
      <c r="A990" s="345" t="s">
        <v>202</v>
      </c>
      <c r="B990" s="345">
        <v>2.3865250758502898</v>
      </c>
      <c r="C990" s="345">
        <v>8.4891853307004106E-2</v>
      </c>
      <c r="D990" s="345">
        <v>2.22014010078771</v>
      </c>
      <c r="E990" s="345">
        <v>2.5529100509128799</v>
      </c>
    </row>
    <row r="991" spans="1:5" x14ac:dyDescent="0.3">
      <c r="A991" s="345" t="s">
        <v>203</v>
      </c>
      <c r="B991" s="345">
        <v>3.7165939148024498</v>
      </c>
      <c r="C991" s="345">
        <v>6.78846033577504E-2</v>
      </c>
      <c r="D991" s="345">
        <v>3.5835425371164802</v>
      </c>
      <c r="E991" s="345">
        <v>3.8496452924884301</v>
      </c>
    </row>
    <row r="992" spans="1:5" x14ac:dyDescent="0.3">
      <c r="A992" s="345" t="s">
        <v>205</v>
      </c>
      <c r="B992" s="345">
        <v>4.3675194054899604</v>
      </c>
      <c r="C992" s="345">
        <v>5.4953731371498303E-2</v>
      </c>
      <c r="D992" s="345">
        <v>4.2598120711857401</v>
      </c>
      <c r="E992" s="345">
        <v>4.4752267397941896</v>
      </c>
    </row>
    <row r="993" spans="1:5" x14ac:dyDescent="0.3">
      <c r="A993" s="345" t="s">
        <v>206</v>
      </c>
      <c r="B993" s="345">
        <v>4.4410596039748098</v>
      </c>
      <c r="C993" s="345">
        <v>5.2218422287967102E-2</v>
      </c>
      <c r="D993" s="345">
        <v>4.3387133769608903</v>
      </c>
      <c r="E993" s="345">
        <v>4.5434058309887302</v>
      </c>
    </row>
    <row r="994" spans="1:5" x14ac:dyDescent="0.3">
      <c r="A994" s="345" t="s">
        <v>207</v>
      </c>
      <c r="B994" s="345">
        <v>2.9509163703883701</v>
      </c>
      <c r="C994" s="345">
        <v>7.6690003181176095E-2</v>
      </c>
      <c r="D994" s="345">
        <v>2.8006067261790002</v>
      </c>
      <c r="E994" s="345">
        <v>3.1012260145977399</v>
      </c>
    </row>
    <row r="995" spans="1:5" x14ac:dyDescent="0.3">
      <c r="A995" s="345" t="s">
        <v>208</v>
      </c>
      <c r="B995" s="345">
        <v>4.2299171575547501</v>
      </c>
      <c r="C995" s="345">
        <v>5.2343791954710797E-2</v>
      </c>
      <c r="D995" s="345">
        <v>4.1273252105092597</v>
      </c>
      <c r="E995" s="345">
        <v>4.3325091046002404</v>
      </c>
    </row>
    <row r="996" spans="1:5" x14ac:dyDescent="0.3">
      <c r="A996" s="345" t="s">
        <v>209</v>
      </c>
      <c r="B996" s="345">
        <v>4.3527572523183196</v>
      </c>
      <c r="C996" s="345">
        <v>5.1878135886766402E-2</v>
      </c>
      <c r="D996" s="345">
        <v>4.2510779743951801</v>
      </c>
      <c r="E996" s="345">
        <v>4.4544365302414599</v>
      </c>
    </row>
    <row r="997" spans="1:5" x14ac:dyDescent="0.3">
      <c r="A997" s="345" t="s">
        <v>597</v>
      </c>
      <c r="B997" s="345">
        <v>2.94407183554936</v>
      </c>
      <c r="C997" s="345">
        <v>7.3443438780911099E-2</v>
      </c>
      <c r="D997" s="345">
        <v>2.8001253406380102</v>
      </c>
      <c r="E997" s="345">
        <v>3.0880183304607201</v>
      </c>
    </row>
    <row r="998" spans="1:5" x14ac:dyDescent="0.3">
      <c r="A998" s="345" t="s">
        <v>598</v>
      </c>
      <c r="B998" s="345">
        <v>2.7584040990483101</v>
      </c>
      <c r="C998" s="345">
        <v>7.6242094942572405E-2</v>
      </c>
      <c r="D998" s="345">
        <v>2.6089723388549801</v>
      </c>
      <c r="E998" s="345">
        <v>2.9078358592416298</v>
      </c>
    </row>
    <row r="999" spans="1:5" x14ac:dyDescent="0.3">
      <c r="A999" s="345" t="s">
        <v>599</v>
      </c>
      <c r="B999" s="345">
        <v>3.7526399312421002</v>
      </c>
      <c r="C999" s="345">
        <v>6.2157455074838899E-2</v>
      </c>
      <c r="D999" s="345">
        <v>3.6308135579247498</v>
      </c>
      <c r="E999" s="345">
        <v>3.8744663045594598</v>
      </c>
    </row>
    <row r="1000" spans="1:5" x14ac:dyDescent="0.3">
      <c r="A1000" s="345" t="s">
        <v>600</v>
      </c>
      <c r="B1000" s="345">
        <v>3.9473839169535601</v>
      </c>
      <c r="C1000" s="345">
        <v>6.3377166605066204E-2</v>
      </c>
      <c r="D1000" s="345">
        <v>3.82316695296544</v>
      </c>
      <c r="E1000" s="345">
        <v>4.0716008809416797</v>
      </c>
    </row>
    <row r="1001" spans="1:5" x14ac:dyDescent="0.3">
      <c r="A1001" s="345" t="s">
        <v>601</v>
      </c>
      <c r="B1001" s="345">
        <v>3.58976581006009</v>
      </c>
      <c r="C1001" s="345">
        <v>6.2204031231846202E-2</v>
      </c>
      <c r="D1001" s="345">
        <v>3.4678481491524602</v>
      </c>
      <c r="E1001" s="345">
        <v>3.71168347096771</v>
      </c>
    </row>
    <row r="1002" spans="1:5" x14ac:dyDescent="0.3">
      <c r="A1002" s="345" t="s">
        <v>602</v>
      </c>
      <c r="B1002" s="345">
        <v>3.8274005012483299</v>
      </c>
      <c r="C1002" s="345">
        <v>6.4580732042751304E-2</v>
      </c>
      <c r="D1002" s="345">
        <v>3.7008245923493099</v>
      </c>
      <c r="E1002" s="345">
        <v>3.95397641014736</v>
      </c>
    </row>
    <row r="1003" spans="1:5" x14ac:dyDescent="0.3">
      <c r="A1003" s="345" t="s">
        <v>603</v>
      </c>
      <c r="B1003" s="345">
        <v>3.9322536920630502</v>
      </c>
      <c r="C1003" s="345">
        <v>7.0672189785634401E-2</v>
      </c>
      <c r="D1003" s="345">
        <v>3.7937387453746299</v>
      </c>
      <c r="E1003" s="345">
        <v>4.0707686387514803</v>
      </c>
    </row>
    <row r="1004" spans="1:5" x14ac:dyDescent="0.3">
      <c r="A1004" s="345" t="s">
        <v>604</v>
      </c>
      <c r="B1004" s="345">
        <v>2.28358296420038</v>
      </c>
      <c r="C1004" s="345">
        <v>6.3768802778154901E-2</v>
      </c>
      <c r="D1004" s="345">
        <v>2.1585984074179598</v>
      </c>
      <c r="E1004" s="345">
        <v>2.4085675209828001</v>
      </c>
    </row>
    <row r="1005" spans="1:5" x14ac:dyDescent="0.3">
      <c r="A1005" s="345" t="s">
        <v>605</v>
      </c>
      <c r="B1005" s="345">
        <v>4.31168678580757</v>
      </c>
      <c r="C1005" s="345">
        <v>5.0869201345073702E-2</v>
      </c>
      <c r="D1005" s="345">
        <v>4.21198498324891</v>
      </c>
      <c r="E1005" s="345">
        <v>4.41138858836623</v>
      </c>
    </row>
    <row r="1006" spans="1:5" x14ac:dyDescent="0.3">
      <c r="A1006" s="345" t="s">
        <v>606</v>
      </c>
      <c r="B1006" s="345">
        <v>4.4293490605303596</v>
      </c>
      <c r="C1006" s="345">
        <v>4.9071612466660301E-2</v>
      </c>
      <c r="D1006" s="345">
        <v>4.3331704674324003</v>
      </c>
      <c r="E1006" s="345">
        <v>4.5255276536283198</v>
      </c>
    </row>
    <row r="1007" spans="1:5" x14ac:dyDescent="0.3">
      <c r="A1007" s="345" t="s">
        <v>607</v>
      </c>
      <c r="B1007" s="345">
        <v>3.94218248132126</v>
      </c>
      <c r="C1007" s="345">
        <v>5.8151581397286198E-2</v>
      </c>
      <c r="D1007" s="345">
        <v>3.8282074761385299</v>
      </c>
      <c r="E1007" s="345">
        <v>4.0561574865039898</v>
      </c>
    </row>
    <row r="1008" spans="1:5" x14ac:dyDescent="0.3">
      <c r="A1008" s="345" t="s">
        <v>608</v>
      </c>
      <c r="B1008" s="345">
        <v>3.1931032094733101</v>
      </c>
      <c r="C1008" s="345">
        <v>7.2228626354471095E-2</v>
      </c>
      <c r="D1008" s="345">
        <v>3.05153770316574</v>
      </c>
      <c r="E1008" s="345">
        <v>3.3346687157808699</v>
      </c>
    </row>
    <row r="1009" spans="1:5" x14ac:dyDescent="0.3">
      <c r="A1009" s="345" t="s">
        <v>609</v>
      </c>
      <c r="B1009" s="345">
        <v>3.7234934658519099</v>
      </c>
      <c r="C1009" s="345">
        <v>6.9564608591457203E-2</v>
      </c>
      <c r="D1009" s="345">
        <v>3.5871493384140298</v>
      </c>
      <c r="E1009" s="345">
        <v>3.8598375932897899</v>
      </c>
    </row>
    <row r="1010" spans="1:5" x14ac:dyDescent="0.3">
      <c r="A1010" s="345" t="s">
        <v>610</v>
      </c>
      <c r="B1010" s="345">
        <v>2.2898822979439202</v>
      </c>
      <c r="C1010" s="345">
        <v>6.3036845076626394E-2</v>
      </c>
      <c r="D1010" s="345">
        <v>2.1663323518947002</v>
      </c>
      <c r="E1010" s="345">
        <v>2.4134322439931402</v>
      </c>
    </row>
    <row r="1011" spans="1:5" x14ac:dyDescent="0.3">
      <c r="A1011" s="345" t="s">
        <v>611</v>
      </c>
      <c r="B1011" s="345">
        <v>3.9315728958373999</v>
      </c>
      <c r="C1011" s="345">
        <v>5.9752447946187497E-2</v>
      </c>
      <c r="D1011" s="345">
        <v>3.8144602498747702</v>
      </c>
      <c r="E1011" s="345">
        <v>4.0486855418000403</v>
      </c>
    </row>
    <row r="1012" spans="1:5" x14ac:dyDescent="0.3">
      <c r="A1012" s="345" t="s">
        <v>612</v>
      </c>
      <c r="B1012" s="345">
        <v>0</v>
      </c>
      <c r="C1012" s="345" t="s">
        <v>613</v>
      </c>
      <c r="D1012" s="345" t="s">
        <v>613</v>
      </c>
      <c r="E1012" s="345">
        <v>1</v>
      </c>
    </row>
    <row r="1013" spans="1:5" x14ac:dyDescent="0.3">
      <c r="A1013" s="345" t="s">
        <v>370</v>
      </c>
      <c r="B1013" s="345">
        <v>50</v>
      </c>
      <c r="C1013" s="345">
        <v>15.250096369836299</v>
      </c>
      <c r="D1013" s="345">
        <v>40</v>
      </c>
      <c r="E1013" s="345">
        <v>100</v>
      </c>
    </row>
    <row r="1014" spans="1:5" x14ac:dyDescent="0.3">
      <c r="A1014" s="345" t="s">
        <v>372</v>
      </c>
      <c r="B1014" s="345">
        <v>500</v>
      </c>
      <c r="C1014" s="345">
        <v>138.52170869267999</v>
      </c>
      <c r="D1014" s="345">
        <v>350</v>
      </c>
      <c r="E1014" s="345">
        <v>895</v>
      </c>
    </row>
    <row r="1015" spans="1:5" x14ac:dyDescent="0.3">
      <c r="A1015" s="345" t="s">
        <v>374</v>
      </c>
      <c r="B1015" s="345">
        <v>2000</v>
      </c>
      <c r="C1015" s="345">
        <v>635.42068207651403</v>
      </c>
      <c r="D1015" s="345">
        <v>1500</v>
      </c>
      <c r="E1015" s="345">
        <v>4000</v>
      </c>
    </row>
    <row r="1016" spans="1:5" x14ac:dyDescent="0.3">
      <c r="A1016" s="345" t="s">
        <v>376</v>
      </c>
      <c r="B1016" s="345">
        <v>6110</v>
      </c>
      <c r="C1016" s="345">
        <v>2541.6827283060502</v>
      </c>
      <c r="D1016" s="345">
        <v>5000</v>
      </c>
      <c r="E1016" s="345">
        <v>15000</v>
      </c>
    </row>
    <row r="1017" spans="1:5" x14ac:dyDescent="0.3">
      <c r="A1017" s="345" t="s">
        <v>378</v>
      </c>
      <c r="B1017" s="345">
        <v>15000</v>
      </c>
      <c r="C1017" s="345">
        <v>9386.4343156342602</v>
      </c>
      <c r="D1017" s="345">
        <v>10000</v>
      </c>
      <c r="E1017" s="345">
        <v>46930</v>
      </c>
    </row>
    <row r="1018" spans="1:5" x14ac:dyDescent="0.3">
      <c r="A1018" s="345" t="s">
        <v>380</v>
      </c>
      <c r="B1018" s="345">
        <v>67000</v>
      </c>
      <c r="C1018" s="345" t="s">
        <v>613</v>
      </c>
      <c r="D1018" s="345">
        <v>35000</v>
      </c>
      <c r="E1018" s="345" t="s">
        <v>613</v>
      </c>
    </row>
    <row r="1019" spans="1:5" x14ac:dyDescent="0.3">
      <c r="A1019" s="345" t="s">
        <v>614</v>
      </c>
      <c r="B1019" s="345">
        <v>1000000</v>
      </c>
      <c r="C1019" s="345">
        <v>0</v>
      </c>
      <c r="D1019" s="345">
        <v>1000000</v>
      </c>
      <c r="E1019" s="345">
        <v>1000000</v>
      </c>
    </row>
    <row r="1020" spans="1:5" x14ac:dyDescent="0.3">
      <c r="A1020" s="345" t="s">
        <v>1180</v>
      </c>
      <c r="B1020" s="345">
        <v>2.5205054871814401</v>
      </c>
      <c r="C1020" s="345">
        <v>7.1834349482003304E-2</v>
      </c>
      <c r="D1020" s="345">
        <v>2.3797127493438501</v>
      </c>
      <c r="E1020" s="345">
        <v>2.66129822501903</v>
      </c>
    </row>
    <row r="1021" spans="1:5" x14ac:dyDescent="0.3">
      <c r="A1021" s="345" t="s">
        <v>1181</v>
      </c>
      <c r="B1021" s="345">
        <v>9.0876696163612894E-2</v>
      </c>
      <c r="C1021" s="345">
        <v>9.4594091218756695E-3</v>
      </c>
      <c r="D1021" s="345">
        <v>7.2336594969706902E-2</v>
      </c>
      <c r="E1021" s="345">
        <v>0.109416797357518</v>
      </c>
    </row>
    <row r="1022" spans="1:5" x14ac:dyDescent="0.3">
      <c r="A1022" s="345" t="s">
        <v>1182</v>
      </c>
      <c r="B1022" s="345">
        <v>3.6351793339819598</v>
      </c>
      <c r="C1022" s="345">
        <v>7.7268231134332899E-2</v>
      </c>
      <c r="D1022" s="345">
        <v>3.4837363838095499</v>
      </c>
      <c r="E1022" s="345">
        <v>3.7866222841543702</v>
      </c>
    </row>
    <row r="1023" spans="1:5" x14ac:dyDescent="0.3">
      <c r="A1023" s="345" t="s">
        <v>1183</v>
      </c>
      <c r="B1023" s="345">
        <v>5.0671688781544599</v>
      </c>
      <c r="C1023" s="345">
        <v>0.12675529597776999</v>
      </c>
      <c r="D1023" s="345">
        <v>4.8187330631883203</v>
      </c>
      <c r="E1023" s="345">
        <v>5.3156046931206102</v>
      </c>
    </row>
    <row r="1024" spans="1:5" x14ac:dyDescent="0.3">
      <c r="A1024" s="345" t="s">
        <v>1184</v>
      </c>
      <c r="B1024" s="345">
        <v>32.6708210353843</v>
      </c>
      <c r="C1024" s="345">
        <v>0.75232938141512995</v>
      </c>
      <c r="D1024" s="345">
        <v>31.196282543299301</v>
      </c>
      <c r="E1024" s="345">
        <v>34.145359527469203</v>
      </c>
    </row>
    <row r="1025" spans="1:5" x14ac:dyDescent="0.3">
      <c r="A1025" s="345" t="s">
        <v>1185</v>
      </c>
      <c r="B1025" s="345">
        <v>5.9173396291120097</v>
      </c>
      <c r="C1025" s="345">
        <v>0.28495536352897499</v>
      </c>
      <c r="D1025" s="345">
        <v>5.3588373793936999</v>
      </c>
      <c r="E1025" s="345">
        <v>6.4758418788303196</v>
      </c>
    </row>
    <row r="1026" spans="1:5" x14ac:dyDescent="0.3">
      <c r="A1026" s="345" t="s">
        <v>1186</v>
      </c>
      <c r="B1026" s="345">
        <v>22.974831046787301</v>
      </c>
      <c r="C1026" s="345">
        <v>1.20650390242878</v>
      </c>
      <c r="D1026" s="345">
        <v>20.6101268508198</v>
      </c>
      <c r="E1026" s="345">
        <v>25.3395352427547</v>
      </c>
    </row>
    <row r="1027" spans="1:5" x14ac:dyDescent="0.3">
      <c r="A1027" s="345" t="s">
        <v>1187</v>
      </c>
      <c r="B1027" s="345">
        <v>3.0472454113436398</v>
      </c>
      <c r="C1027" s="345">
        <v>0.70333163759682005</v>
      </c>
      <c r="D1027" s="345">
        <v>1.6687407324662999</v>
      </c>
      <c r="E1027" s="345">
        <v>4.4257500902209896</v>
      </c>
    </row>
    <row r="1028" spans="1:5" x14ac:dyDescent="0.3">
      <c r="A1028" s="345" t="s">
        <v>1188</v>
      </c>
      <c r="B1028" s="345">
        <v>0.54173918830998402</v>
      </c>
      <c r="C1028" s="345">
        <v>7.5483118711358405E-2</v>
      </c>
      <c r="D1028" s="345">
        <v>0.39379499419496</v>
      </c>
      <c r="E1028" s="345">
        <v>0.68968338242500704</v>
      </c>
    </row>
    <row r="1029" spans="1:5" x14ac:dyDescent="0.3">
      <c r="A1029" s="345" t="s">
        <v>1189</v>
      </c>
      <c r="B1029" s="345">
        <v>3.4515323186134199</v>
      </c>
      <c r="C1029" s="345">
        <v>0.29492217226026601</v>
      </c>
      <c r="D1029" s="345">
        <v>2.8734954827409802</v>
      </c>
      <c r="E1029" s="345">
        <v>4.0295691544858601</v>
      </c>
    </row>
    <row r="1030" spans="1:5" x14ac:dyDescent="0.3">
      <c r="A1030" s="345" t="s">
        <v>1190</v>
      </c>
      <c r="B1030" s="345">
        <v>5.9090370263824799</v>
      </c>
      <c r="C1030" s="345">
        <v>0.550680339230463</v>
      </c>
      <c r="D1030" s="345">
        <v>4.8297233944964804</v>
      </c>
      <c r="E1030" s="345">
        <v>6.98835065826849</v>
      </c>
    </row>
    <row r="1031" spans="1:5" x14ac:dyDescent="0.3">
      <c r="A1031" s="345" t="s">
        <v>1191</v>
      </c>
      <c r="B1031" s="345">
        <v>77.743726903375702</v>
      </c>
      <c r="C1031" s="345">
        <v>16.630725391905202</v>
      </c>
      <c r="D1031" s="345">
        <v>45.148104098465602</v>
      </c>
      <c r="E1031" s="345">
        <v>110.339349708285</v>
      </c>
    </row>
    <row r="1032" spans="1:5" x14ac:dyDescent="0.3">
      <c r="A1032" s="345" t="s">
        <v>1192</v>
      </c>
      <c r="B1032" s="345">
        <v>40.688010596304203</v>
      </c>
      <c r="C1032" s="345">
        <v>10.21068568467</v>
      </c>
      <c r="D1032" s="345">
        <v>20.6754343968922</v>
      </c>
      <c r="E1032" s="345">
        <v>60.700586795716198</v>
      </c>
    </row>
    <row r="1033" spans="1:5" x14ac:dyDescent="0.3">
      <c r="A1033" s="345" t="s">
        <v>1193</v>
      </c>
      <c r="B1033" s="345">
        <v>286.45620935917901</v>
      </c>
      <c r="C1033" s="345">
        <v>32.7417666782233</v>
      </c>
      <c r="D1033" s="345">
        <v>222.28352587964699</v>
      </c>
      <c r="E1033" s="345">
        <v>350.62889283870999</v>
      </c>
    </row>
    <row r="1034" spans="1:5" x14ac:dyDescent="0.3">
      <c r="A1034" s="345" t="s">
        <v>1179</v>
      </c>
      <c r="B1034" s="345">
        <v>72.876722106765101</v>
      </c>
      <c r="C1034" s="345">
        <v>1.68727390806318</v>
      </c>
      <c r="D1034" s="345">
        <v>69.569726014907104</v>
      </c>
      <c r="E1034" s="345">
        <v>76.183718198623097</v>
      </c>
    </row>
    <row r="1035" spans="1:5" x14ac:dyDescent="0.3">
      <c r="A1035" s="345" t="s">
        <v>1194</v>
      </c>
      <c r="B1035" s="345">
        <v>417.83750080350802</v>
      </c>
      <c r="C1035" s="345">
        <v>51.653832565196403</v>
      </c>
      <c r="D1035" s="345">
        <v>316.59784931226102</v>
      </c>
      <c r="E1035" s="345">
        <v>519.07715229475502</v>
      </c>
    </row>
    <row r="1036" spans="1:5" x14ac:dyDescent="0.3">
      <c r="A1036" s="345" t="s">
        <v>1196</v>
      </c>
      <c r="B1036" s="345">
        <v>102.376642496839</v>
      </c>
      <c r="C1036" s="345">
        <v>2.2646878550669198</v>
      </c>
      <c r="D1036" s="345">
        <v>97.937935864682601</v>
      </c>
      <c r="E1036" s="345">
        <v>106.815349128995</v>
      </c>
    </row>
    <row r="1037" spans="1:5" x14ac:dyDescent="0.3">
      <c r="A1037" s="345" t="s">
        <v>1199</v>
      </c>
      <c r="B1037" s="345">
        <v>1181.31299693816</v>
      </c>
      <c r="C1037" s="345">
        <v>144.241975820183</v>
      </c>
      <c r="D1037" s="345">
        <v>898.60391927171099</v>
      </c>
      <c r="E1037" s="345">
        <v>1464.02207460462</v>
      </c>
    </row>
    <row r="1038" spans="1:5" x14ac:dyDescent="0.3">
      <c r="A1038" s="345" t="s">
        <v>1195</v>
      </c>
      <c r="B1038" s="345">
        <v>22</v>
      </c>
      <c r="C1038" s="345">
        <v>0.76526545478649299</v>
      </c>
      <c r="D1038" s="345">
        <v>21</v>
      </c>
      <c r="E1038" s="345">
        <v>24</v>
      </c>
    </row>
    <row r="1039" spans="1:5" x14ac:dyDescent="0.3">
      <c r="A1039" s="345" t="s">
        <v>1197</v>
      </c>
      <c r="B1039" s="345">
        <v>50</v>
      </c>
      <c r="C1039" s="345">
        <v>0.76524712062636202</v>
      </c>
      <c r="D1039" s="345">
        <v>50</v>
      </c>
      <c r="E1039" s="345">
        <v>53</v>
      </c>
    </row>
    <row r="1040" spans="1:5" x14ac:dyDescent="0.3">
      <c r="A1040" s="345" t="s">
        <v>1198</v>
      </c>
      <c r="B1040" s="345">
        <v>0</v>
      </c>
      <c r="C1040" s="345">
        <v>1.0202809398851</v>
      </c>
      <c r="D1040" s="345">
        <v>0</v>
      </c>
      <c r="E1040" s="345">
        <v>4</v>
      </c>
    </row>
    <row r="1041" spans="1:5" x14ac:dyDescent="0.3">
      <c r="A1041" s="345" t="s">
        <v>1200</v>
      </c>
      <c r="B1041" s="345">
        <v>247</v>
      </c>
      <c r="C1041" s="345">
        <v>21.165583383337498</v>
      </c>
      <c r="D1041" s="345">
        <v>215</v>
      </c>
      <c r="E1041" s="345">
        <v>298</v>
      </c>
    </row>
  </sheetData>
  <pageMargins left="0.7" right="0.7" top="0.75" bottom="0.75" header="0.3" footer="0.3"/>
  <pageSetup orientation="portrait" r:id="rId1"/>
  <headerFooter>
    <oddHeader>&amp;L&amp;"Calibri"&amp;11&amp;K000000NONCONFIDENTIAL // EXTERNAL&amp;1#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tabColor theme="8"/>
  </sheetPr>
  <dimension ref="A1:K40"/>
  <sheetViews>
    <sheetView showWhiteSpace="0" view="pageLayout" zoomScale="115" zoomScaleNormal="100" zoomScalePageLayoutView="115" workbookViewId="0"/>
  </sheetViews>
  <sheetFormatPr defaultColWidth="9.33203125" defaultRowHeight="14.4" x14ac:dyDescent="0.3"/>
  <cols>
    <col min="1" max="1" width="38.33203125" customWidth="1"/>
    <col min="2" max="2" width="12.6640625" style="126" customWidth="1"/>
    <col min="3" max="3" width="12.6640625" style="7" customWidth="1"/>
    <col min="4" max="9" width="12.6640625" style="35" customWidth="1"/>
    <col min="10" max="10" width="18.33203125" style="35" customWidth="1"/>
    <col min="11" max="11" width="26.109375" bestFit="1" customWidth="1"/>
  </cols>
  <sheetData>
    <row r="1" spans="1:11" s="26" customFormat="1" ht="13.2" customHeight="1" x14ac:dyDescent="0.3">
      <c r="A1" s="202" t="s">
        <v>6</v>
      </c>
      <c r="B1" s="202"/>
      <c r="C1" s="202"/>
      <c r="D1" s="175"/>
      <c r="E1" s="175"/>
      <c r="F1" s="175"/>
      <c r="G1" s="175"/>
      <c r="H1" s="175"/>
      <c r="I1" s="175"/>
      <c r="J1" s="175"/>
    </row>
    <row r="2" spans="1:11" s="26" customFormat="1" ht="15.75" customHeight="1" x14ac:dyDescent="0.3">
      <c r="A2" s="202" t="s">
        <v>4</v>
      </c>
      <c r="B2" s="202"/>
      <c r="C2" s="202"/>
      <c r="D2" s="175"/>
      <c r="E2" s="175"/>
      <c r="F2" s="175"/>
      <c r="G2" s="175"/>
      <c r="H2" s="175"/>
      <c r="I2" s="175"/>
      <c r="J2" s="175"/>
    </row>
    <row r="3" spans="1:11" s="46" customFormat="1" ht="13.2" customHeight="1" x14ac:dyDescent="0.3">
      <c r="A3" s="455" t="s">
        <v>30</v>
      </c>
      <c r="B3" s="455"/>
      <c r="C3" s="455"/>
      <c r="D3" s="204"/>
      <c r="E3" s="64"/>
      <c r="F3" s="64"/>
      <c r="G3" s="64"/>
      <c r="H3" s="64"/>
      <c r="I3" s="64"/>
      <c r="J3" s="64"/>
    </row>
    <row r="4" spans="1:11" ht="14.7" customHeight="1" x14ac:dyDescent="0.3">
      <c r="A4" s="38"/>
      <c r="B4" s="159">
        <v>2015</v>
      </c>
      <c r="C4" s="159">
        <v>2016</v>
      </c>
      <c r="D4" s="159">
        <v>2017</v>
      </c>
      <c r="E4" s="159">
        <v>2018</v>
      </c>
      <c r="F4" s="159">
        <v>2019</v>
      </c>
      <c r="G4" s="159">
        <v>2020</v>
      </c>
      <c r="H4" s="159">
        <v>2021</v>
      </c>
      <c r="I4" s="159">
        <v>2022</v>
      </c>
      <c r="J4" s="59"/>
      <c r="K4" s="77"/>
    </row>
    <row r="5" spans="1:11" s="8" customFormat="1" ht="4.3499999999999996" customHeight="1" x14ac:dyDescent="0.3">
      <c r="A5" s="39"/>
      <c r="B5" s="169"/>
      <c r="C5" s="103"/>
      <c r="D5" s="103"/>
      <c r="E5" s="126"/>
      <c r="F5" s="126"/>
      <c r="G5" s="126"/>
      <c r="H5" s="126"/>
      <c r="I5" s="345"/>
      <c r="J5" s="103"/>
      <c r="K5" s="345"/>
    </row>
    <row r="6" spans="1:11" ht="13.2" customHeight="1" x14ac:dyDescent="0.3">
      <c r="A6" s="76" t="s">
        <v>68</v>
      </c>
      <c r="B6" s="75" t="s">
        <v>42</v>
      </c>
      <c r="C6" s="75" t="s">
        <v>42</v>
      </c>
      <c r="D6" s="75" t="s">
        <v>42</v>
      </c>
      <c r="E6" s="75" t="s">
        <v>2114</v>
      </c>
      <c r="F6" s="75" t="s">
        <v>2115</v>
      </c>
      <c r="G6" s="75" t="s">
        <v>2116</v>
      </c>
      <c r="H6" s="75" t="s">
        <v>2117</v>
      </c>
      <c r="I6" s="75" t="s">
        <v>2204</v>
      </c>
      <c r="J6" s="75"/>
      <c r="K6" s="130"/>
    </row>
    <row r="7" spans="1:11" ht="13.2" customHeight="1" x14ac:dyDescent="0.3">
      <c r="A7" s="70" t="s">
        <v>70</v>
      </c>
      <c r="B7" s="138" t="s">
        <v>2118</v>
      </c>
      <c r="C7" s="138" t="s">
        <v>2119</v>
      </c>
      <c r="D7" s="138" t="s">
        <v>2120</v>
      </c>
      <c r="E7" s="138" t="s">
        <v>2121</v>
      </c>
      <c r="F7" s="138" t="s">
        <v>2122</v>
      </c>
      <c r="G7" s="138" t="s">
        <v>2123</v>
      </c>
      <c r="H7" s="138" t="s">
        <v>42</v>
      </c>
      <c r="I7" s="138" t="s">
        <v>42</v>
      </c>
      <c r="J7" s="138"/>
      <c r="K7" s="130"/>
    </row>
    <row r="8" spans="1:11" s="217" customFormat="1" ht="13.2" customHeight="1" x14ac:dyDescent="0.3">
      <c r="A8" s="29" t="s">
        <v>1097</v>
      </c>
      <c r="B8" s="134" t="s">
        <v>42</v>
      </c>
      <c r="C8" s="134" t="s">
        <v>42</v>
      </c>
      <c r="D8" s="134" t="s">
        <v>42</v>
      </c>
      <c r="E8" s="134" t="s">
        <v>42</v>
      </c>
      <c r="F8" s="134" t="s">
        <v>42</v>
      </c>
      <c r="G8" s="134" t="s">
        <v>2124</v>
      </c>
      <c r="H8" s="113" t="s">
        <v>2125</v>
      </c>
      <c r="I8" s="138" t="s">
        <v>2042</v>
      </c>
      <c r="J8" s="138"/>
      <c r="K8" s="130"/>
    </row>
    <row r="9" spans="1:11" ht="13.2" customHeight="1" x14ac:dyDescent="0.3">
      <c r="A9" s="144" t="s">
        <v>72</v>
      </c>
      <c r="B9" s="138" t="s">
        <v>2126</v>
      </c>
      <c r="C9" s="138" t="s">
        <v>2127</v>
      </c>
      <c r="D9" s="138" t="s">
        <v>2128</v>
      </c>
      <c r="E9" s="138" t="s">
        <v>2129</v>
      </c>
      <c r="F9" s="138" t="s">
        <v>2130</v>
      </c>
      <c r="G9" s="138" t="s">
        <v>2131</v>
      </c>
      <c r="H9" s="138" t="s">
        <v>2132</v>
      </c>
      <c r="I9" s="138" t="s">
        <v>2205</v>
      </c>
      <c r="J9" s="138"/>
      <c r="K9" s="130"/>
    </row>
    <row r="10" spans="1:11" s="217" customFormat="1" ht="13.2" customHeight="1" x14ac:dyDescent="0.3">
      <c r="A10" s="25" t="s">
        <v>74</v>
      </c>
      <c r="B10" s="138" t="s">
        <v>2133</v>
      </c>
      <c r="C10" s="138" t="s">
        <v>2134</v>
      </c>
      <c r="D10" s="138" t="s">
        <v>2135</v>
      </c>
      <c r="E10" s="138" t="s">
        <v>2135</v>
      </c>
      <c r="F10" s="138" t="s">
        <v>2136</v>
      </c>
      <c r="G10" s="138" t="s">
        <v>2137</v>
      </c>
      <c r="H10" s="138" t="s">
        <v>42</v>
      </c>
      <c r="I10" s="138" t="s">
        <v>42</v>
      </c>
      <c r="J10" s="138"/>
      <c r="K10" s="130"/>
    </row>
    <row r="11" spans="1:11" ht="13.2" customHeight="1" x14ac:dyDescent="0.3">
      <c r="A11" s="29" t="s">
        <v>1097</v>
      </c>
      <c r="B11" s="134" t="s">
        <v>42</v>
      </c>
      <c r="C11" s="134" t="s">
        <v>42</v>
      </c>
      <c r="D11" s="134" t="s">
        <v>42</v>
      </c>
      <c r="E11" s="134" t="s">
        <v>42</v>
      </c>
      <c r="F11" s="134" t="s">
        <v>42</v>
      </c>
      <c r="G11" s="138">
        <v>6.2</v>
      </c>
      <c r="H11" s="138" t="s">
        <v>2138</v>
      </c>
      <c r="I11" s="138" t="s">
        <v>2206</v>
      </c>
      <c r="K11" s="130"/>
    </row>
    <row r="12" spans="1:11" ht="4.3499999999999996" customHeight="1" x14ac:dyDescent="0.3">
      <c r="A12" s="15"/>
      <c r="B12" s="138"/>
      <c r="C12" s="138"/>
      <c r="D12" s="138"/>
      <c r="H12" s="75"/>
      <c r="I12" s="75"/>
      <c r="J12" s="138"/>
      <c r="K12" s="130"/>
    </row>
    <row r="13" spans="1:11" s="43" customFormat="1" ht="13.2" customHeight="1" x14ac:dyDescent="0.3">
      <c r="A13" s="76" t="s">
        <v>76</v>
      </c>
      <c r="B13" s="75" t="s">
        <v>2139</v>
      </c>
      <c r="C13" s="75" t="s">
        <v>2140</v>
      </c>
      <c r="D13" s="75" t="s">
        <v>2141</v>
      </c>
      <c r="E13" s="75" t="s">
        <v>2142</v>
      </c>
      <c r="F13" s="75" t="s">
        <v>2141</v>
      </c>
      <c r="G13" s="75" t="s">
        <v>2143</v>
      </c>
      <c r="H13" s="75" t="s">
        <v>2144</v>
      </c>
      <c r="I13" s="75" t="s">
        <v>2207</v>
      </c>
      <c r="K13" s="130"/>
    </row>
    <row r="14" spans="1:11" ht="13.2" customHeight="1" x14ac:dyDescent="0.3">
      <c r="A14" s="70" t="s">
        <v>78</v>
      </c>
      <c r="B14" s="138" t="s">
        <v>2145</v>
      </c>
      <c r="C14" s="138" t="s">
        <v>2146</v>
      </c>
      <c r="D14" s="138" t="s">
        <v>2147</v>
      </c>
      <c r="E14" s="138" t="s">
        <v>2148</v>
      </c>
      <c r="F14" s="138" t="s">
        <v>2149</v>
      </c>
      <c r="G14" s="138" t="s">
        <v>2150</v>
      </c>
      <c r="H14" s="138" t="s">
        <v>2151</v>
      </c>
      <c r="I14" s="138" t="s">
        <v>2208</v>
      </c>
      <c r="J14" s="138"/>
      <c r="K14" s="130"/>
    </row>
    <row r="15" spans="1:11" ht="13.2" customHeight="1" x14ac:dyDescent="0.3">
      <c r="A15" s="144" t="s">
        <v>954</v>
      </c>
      <c r="B15" s="134" t="s">
        <v>2152</v>
      </c>
      <c r="C15" s="134" t="s">
        <v>2153</v>
      </c>
      <c r="D15" s="134" t="s">
        <v>2154</v>
      </c>
      <c r="E15" s="138" t="s">
        <v>2155</v>
      </c>
      <c r="F15" s="138" t="s">
        <v>2156</v>
      </c>
      <c r="G15" s="138" t="s">
        <v>2157</v>
      </c>
      <c r="H15" s="138" t="s">
        <v>2158</v>
      </c>
      <c r="I15" s="138" t="s">
        <v>2209</v>
      </c>
      <c r="J15" s="134"/>
      <c r="K15" s="130"/>
    </row>
    <row r="16" spans="1:11" ht="13.2" customHeight="1" x14ac:dyDescent="0.3">
      <c r="A16" s="70" t="s">
        <v>81</v>
      </c>
      <c r="B16" s="134" t="s">
        <v>2159</v>
      </c>
      <c r="C16" s="134" t="s">
        <v>2160</v>
      </c>
      <c r="D16" s="134" t="s">
        <v>2161</v>
      </c>
      <c r="E16" s="138" t="s">
        <v>2162</v>
      </c>
      <c r="F16" s="138" t="s">
        <v>2163</v>
      </c>
      <c r="G16" s="138" t="s">
        <v>2164</v>
      </c>
      <c r="H16" s="138" t="s">
        <v>2165</v>
      </c>
      <c r="I16" s="138" t="s">
        <v>2210</v>
      </c>
      <c r="J16" s="134"/>
      <c r="K16" s="125"/>
    </row>
    <row r="17" spans="1:11" s="12" customFormat="1" ht="4.3499999999999996" customHeight="1" x14ac:dyDescent="0.3">
      <c r="A17" s="76"/>
      <c r="B17" s="138"/>
      <c r="C17" s="138"/>
      <c r="D17" s="138"/>
      <c r="E17" s="126"/>
      <c r="F17" s="126"/>
      <c r="G17" s="126"/>
      <c r="H17" s="75"/>
      <c r="I17" s="75"/>
      <c r="J17" s="138"/>
      <c r="K17" s="122"/>
    </row>
    <row r="18" spans="1:11" ht="13.2" customHeight="1" x14ac:dyDescent="0.3">
      <c r="A18" s="76" t="s">
        <v>83</v>
      </c>
      <c r="B18" s="75" t="s">
        <v>2166</v>
      </c>
      <c r="C18" s="75" t="s">
        <v>2167</v>
      </c>
      <c r="D18" s="75" t="s">
        <v>2168</v>
      </c>
      <c r="E18" s="75" t="s">
        <v>2169</v>
      </c>
      <c r="F18" s="75" t="s">
        <v>2170</v>
      </c>
      <c r="G18" s="75" t="s">
        <v>2171</v>
      </c>
      <c r="H18" s="138" t="s">
        <v>42</v>
      </c>
      <c r="I18" s="138" t="s">
        <v>42</v>
      </c>
      <c r="J18" s="382"/>
      <c r="K18" s="122"/>
    </row>
    <row r="19" spans="1:11" s="217" customFormat="1" ht="13.2" customHeight="1" x14ac:dyDescent="0.3">
      <c r="A19" s="29" t="s">
        <v>1097</v>
      </c>
      <c r="B19" s="134" t="s">
        <v>42</v>
      </c>
      <c r="C19" s="134" t="s">
        <v>42</v>
      </c>
      <c r="D19" s="134" t="s">
        <v>42</v>
      </c>
      <c r="E19" s="134" t="s">
        <v>42</v>
      </c>
      <c r="F19" s="134" t="s">
        <v>42</v>
      </c>
      <c r="G19" s="75" t="s">
        <v>2172</v>
      </c>
      <c r="H19" s="75" t="s">
        <v>2173</v>
      </c>
      <c r="I19" s="75" t="s">
        <v>2211</v>
      </c>
      <c r="J19" s="75"/>
      <c r="K19" s="122"/>
    </row>
    <row r="20" spans="1:11" ht="13.2" customHeight="1" x14ac:dyDescent="0.3">
      <c r="A20" s="144" t="s">
        <v>85</v>
      </c>
      <c r="B20" s="134" t="s">
        <v>2174</v>
      </c>
      <c r="C20" s="134" t="s">
        <v>2175</v>
      </c>
      <c r="D20" s="134" t="s">
        <v>2176</v>
      </c>
      <c r="E20" s="138" t="s">
        <v>2177</v>
      </c>
      <c r="F20" s="138" t="s">
        <v>2178</v>
      </c>
      <c r="G20" s="138" t="s">
        <v>2179</v>
      </c>
      <c r="H20" s="138" t="s">
        <v>42</v>
      </c>
      <c r="I20" s="138" t="s">
        <v>42</v>
      </c>
      <c r="J20" s="134"/>
      <c r="K20" s="122"/>
    </row>
    <row r="21" spans="1:11" s="217" customFormat="1" ht="13.2" customHeight="1" x14ac:dyDescent="0.3">
      <c r="A21" s="29" t="s">
        <v>1097</v>
      </c>
      <c r="B21" s="134" t="s">
        <v>42</v>
      </c>
      <c r="C21" s="134" t="s">
        <v>42</v>
      </c>
      <c r="D21" s="134" t="s">
        <v>42</v>
      </c>
      <c r="E21" s="134" t="s">
        <v>42</v>
      </c>
      <c r="F21" s="134" t="s">
        <v>42</v>
      </c>
      <c r="G21" s="138" t="s">
        <v>2180</v>
      </c>
      <c r="H21" s="138" t="s">
        <v>2181</v>
      </c>
      <c r="I21" s="138" t="s">
        <v>2212</v>
      </c>
      <c r="J21" s="134"/>
      <c r="K21" s="122"/>
    </row>
    <row r="22" spans="1:11" s="217" customFormat="1" ht="13.2" customHeight="1" x14ac:dyDescent="0.3">
      <c r="A22" s="144" t="s">
        <v>87</v>
      </c>
      <c r="B22" s="134" t="s">
        <v>2182</v>
      </c>
      <c r="C22" s="134" t="s">
        <v>2183</v>
      </c>
      <c r="D22" s="134" t="s">
        <v>2184</v>
      </c>
      <c r="E22" s="138" t="s">
        <v>2185</v>
      </c>
      <c r="F22" s="138" t="s">
        <v>2186</v>
      </c>
      <c r="G22" s="138" t="s">
        <v>2187</v>
      </c>
      <c r="H22" s="138" t="s">
        <v>42</v>
      </c>
      <c r="I22" s="138" t="s">
        <v>42</v>
      </c>
      <c r="J22" s="134"/>
      <c r="K22" s="130"/>
    </row>
    <row r="23" spans="1:11" s="12" customFormat="1" ht="13.2" customHeight="1" x14ac:dyDescent="0.3">
      <c r="A23" s="29" t="s">
        <v>1097</v>
      </c>
      <c r="B23" s="134" t="s">
        <v>42</v>
      </c>
      <c r="C23" s="134" t="s">
        <v>42</v>
      </c>
      <c r="D23" s="134" t="s">
        <v>42</v>
      </c>
      <c r="E23" s="134" t="s">
        <v>42</v>
      </c>
      <c r="F23" s="134" t="s">
        <v>42</v>
      </c>
      <c r="G23" s="138" t="s">
        <v>2188</v>
      </c>
      <c r="H23" s="138" t="s">
        <v>2189</v>
      </c>
      <c r="I23" s="138" t="s">
        <v>2213</v>
      </c>
      <c r="K23" s="130"/>
    </row>
    <row r="24" spans="1:11" s="30" customFormat="1" ht="4.3499999999999996" customHeight="1" x14ac:dyDescent="0.3">
      <c r="A24" s="70"/>
      <c r="B24" s="134"/>
      <c r="C24" s="134"/>
      <c r="D24" s="134"/>
      <c r="E24" s="126"/>
      <c r="F24" s="126"/>
      <c r="G24" s="126"/>
      <c r="H24" s="75"/>
      <c r="I24" s="75"/>
      <c r="J24" s="134"/>
      <c r="K24" s="130"/>
    </row>
    <row r="25" spans="1:11" s="97" customFormat="1" ht="13.2" customHeight="1" x14ac:dyDescent="0.3">
      <c r="A25" s="76" t="s">
        <v>973</v>
      </c>
      <c r="B25" s="95" t="s">
        <v>2190</v>
      </c>
      <c r="C25" s="95" t="s">
        <v>2191</v>
      </c>
      <c r="D25" s="95" t="s">
        <v>2192</v>
      </c>
      <c r="E25" s="75" t="s">
        <v>2193</v>
      </c>
      <c r="F25" s="75" t="s">
        <v>2194</v>
      </c>
      <c r="G25" s="75" t="s">
        <v>2195</v>
      </c>
      <c r="H25" s="75" t="s">
        <v>2196</v>
      </c>
      <c r="I25" s="75" t="s">
        <v>2214</v>
      </c>
      <c r="J25" s="113"/>
      <c r="K25" s="121"/>
    </row>
    <row r="26" spans="1:11" ht="4.2" customHeight="1" x14ac:dyDescent="0.3">
      <c r="A26" s="126"/>
      <c r="B26" s="35"/>
      <c r="C26" s="35"/>
      <c r="H26" s="75"/>
      <c r="I26" s="75"/>
      <c r="K26" s="345"/>
    </row>
    <row r="27" spans="1:11" s="129" customFormat="1" ht="13.2" customHeight="1" x14ac:dyDescent="0.3">
      <c r="A27" s="76" t="s">
        <v>1009</v>
      </c>
      <c r="B27" s="124" t="s">
        <v>2197</v>
      </c>
      <c r="C27" s="124" t="s">
        <v>2198</v>
      </c>
      <c r="D27" s="124" t="s">
        <v>2199</v>
      </c>
      <c r="E27" s="75" t="s">
        <v>2200</v>
      </c>
      <c r="F27" s="75" t="s">
        <v>2201</v>
      </c>
      <c r="G27" s="75" t="s">
        <v>2202</v>
      </c>
      <c r="H27" s="124" t="s">
        <v>2203</v>
      </c>
      <c r="I27" s="75" t="s">
        <v>2215</v>
      </c>
      <c r="J27" s="124"/>
      <c r="K27" s="125"/>
    </row>
    <row r="28" spans="1:11" ht="4.3499999999999996" customHeight="1" x14ac:dyDescent="0.3">
      <c r="A28" s="47"/>
      <c r="B28" s="47"/>
      <c r="C28" s="47"/>
      <c r="D28" s="149"/>
      <c r="E28" s="149"/>
      <c r="F28" s="149"/>
      <c r="G28" s="149"/>
      <c r="H28" s="149"/>
      <c r="I28" s="149"/>
      <c r="J28" s="82"/>
    </row>
    <row r="29" spans="1:11" s="68" customFormat="1" ht="4.3499999999999996" customHeight="1" x14ac:dyDescent="0.3">
      <c r="A29" s="48"/>
      <c r="B29" s="48"/>
      <c r="C29" s="48"/>
      <c r="D29" s="82"/>
      <c r="E29" s="82"/>
      <c r="F29" s="82"/>
      <c r="G29" s="82"/>
      <c r="H29" s="82"/>
      <c r="I29" s="82"/>
      <c r="J29" s="82"/>
    </row>
    <row r="30" spans="1:11" ht="67.2" customHeight="1" x14ac:dyDescent="0.3">
      <c r="A30" s="460" t="s">
        <v>1051</v>
      </c>
      <c r="B30" s="460"/>
      <c r="C30" s="460"/>
      <c r="D30" s="460"/>
      <c r="E30" s="460"/>
      <c r="F30" s="460"/>
      <c r="G30" s="460"/>
      <c r="H30" s="460"/>
      <c r="I30" s="350"/>
      <c r="J30" s="135"/>
    </row>
    <row r="31" spans="1:11" x14ac:dyDescent="0.3">
      <c r="A31" s="129"/>
      <c r="B31" s="129"/>
      <c r="C31" s="91"/>
      <c r="D31" s="135"/>
      <c r="E31" s="135"/>
      <c r="F31" s="135"/>
      <c r="G31" s="135"/>
      <c r="H31" s="135"/>
      <c r="I31" s="135"/>
      <c r="J31" s="135"/>
    </row>
    <row r="32" spans="1:11" x14ac:dyDescent="0.3">
      <c r="A32" s="129"/>
      <c r="E32" s="135"/>
      <c r="F32" s="135"/>
      <c r="G32" s="135"/>
      <c r="H32" s="135"/>
      <c r="I32" s="135"/>
      <c r="J32" s="135"/>
    </row>
    <row r="33" spans="1:2" x14ac:dyDescent="0.3">
      <c r="A33" s="129"/>
      <c r="B33" s="129"/>
    </row>
    <row r="34" spans="1:2" x14ac:dyDescent="0.3">
      <c r="A34" s="129"/>
      <c r="B34" s="129"/>
    </row>
    <row r="35" spans="1:2" x14ac:dyDescent="0.3">
      <c r="A35" s="129"/>
      <c r="B35" s="129"/>
    </row>
    <row r="36" spans="1:2" x14ac:dyDescent="0.3">
      <c r="A36" s="129"/>
      <c r="B36" s="129"/>
    </row>
    <row r="37" spans="1:2" x14ac:dyDescent="0.3">
      <c r="A37" s="129"/>
      <c r="B37" s="129"/>
    </row>
    <row r="38" spans="1:2" x14ac:dyDescent="0.3">
      <c r="A38" s="129"/>
      <c r="B38" s="129"/>
    </row>
    <row r="39" spans="1:2" x14ac:dyDescent="0.3">
      <c r="A39" s="129"/>
      <c r="B39" s="129"/>
    </row>
    <row r="40" spans="1:2" x14ac:dyDescent="0.3">
      <c r="A40" s="129"/>
      <c r="B40" s="129"/>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2">
    <mergeCell ref="A3:C3"/>
    <mergeCell ref="A30:H30"/>
  </mergeCells>
  <pageMargins left="0.7" right="0.7" top="0.75" bottom="0.75" header="0.3" footer="0.3"/>
  <pageSetup orientation="landscape" r:id="rId2"/>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801530-7C89-4DFB-9D86-59D633655F79}">
  <sheetPr>
    <tabColor rgb="FFFF0000"/>
  </sheetPr>
  <dimension ref="A1:E1041"/>
  <sheetViews>
    <sheetView workbookViewId="0">
      <selection activeCell="O19" sqref="O19"/>
    </sheetView>
  </sheetViews>
  <sheetFormatPr defaultRowHeight="14.4" x14ac:dyDescent="0.3"/>
  <sheetData>
    <row r="1" spans="1:5" x14ac:dyDescent="0.3">
      <c r="A1" s="345" t="s">
        <v>561</v>
      </c>
      <c r="B1" s="345" t="s">
        <v>562</v>
      </c>
      <c r="C1" s="345" t="s">
        <v>563</v>
      </c>
      <c r="D1" s="345" t="s">
        <v>564</v>
      </c>
      <c r="E1" s="345" t="s">
        <v>565</v>
      </c>
    </row>
    <row r="2" spans="1:5" x14ac:dyDescent="0.3">
      <c r="A2" s="345" t="s">
        <v>1069</v>
      </c>
      <c r="B2" s="345">
        <v>0.81620185922974697</v>
      </c>
      <c r="C2" s="345">
        <v>2.0308102057811799E-2</v>
      </c>
      <c r="D2" s="345">
        <v>0.776398710602072</v>
      </c>
      <c r="E2" s="345">
        <v>0.85600500785742195</v>
      </c>
    </row>
    <row r="3" spans="1:5" x14ac:dyDescent="0.3">
      <c r="A3" s="345" t="s">
        <v>566</v>
      </c>
      <c r="B3" s="345">
        <v>0.53538322405606997</v>
      </c>
      <c r="C3" s="345">
        <v>7.5001579454008404E-3</v>
      </c>
      <c r="D3" s="345">
        <v>0.52068318460472296</v>
      </c>
      <c r="E3" s="345">
        <v>0.55008326350741799</v>
      </c>
    </row>
    <row r="4" spans="1:5" x14ac:dyDescent="0.3">
      <c r="A4" s="345" t="s">
        <v>567</v>
      </c>
      <c r="B4" s="345">
        <v>4.5218177707438299E-3</v>
      </c>
      <c r="C4" s="345">
        <v>1.0089345346962E-3</v>
      </c>
      <c r="D4" s="345">
        <v>2.54434241998059E-3</v>
      </c>
      <c r="E4" s="345">
        <v>6.4992931215070802E-3</v>
      </c>
    </row>
    <row r="5" spans="1:5" x14ac:dyDescent="0.3">
      <c r="A5" s="345" t="s">
        <v>568</v>
      </c>
      <c r="B5" s="345">
        <v>6.1044539905041797E-3</v>
      </c>
      <c r="C5" s="345">
        <v>1.1713437675086201E-3</v>
      </c>
      <c r="D5" s="345">
        <v>3.80866239267182E-3</v>
      </c>
      <c r="E5" s="345">
        <v>8.4002455883365398E-3</v>
      </c>
    </row>
    <row r="6" spans="1:5" x14ac:dyDescent="0.3">
      <c r="A6" s="345" t="s">
        <v>569</v>
      </c>
      <c r="B6" s="345">
        <v>4.1826814379380503E-2</v>
      </c>
      <c r="C6" s="345">
        <v>3.01050939961197E-3</v>
      </c>
      <c r="D6" s="345">
        <v>3.5926324381021703E-2</v>
      </c>
      <c r="E6" s="345">
        <v>4.7727304377739199E-2</v>
      </c>
    </row>
    <row r="7" spans="1:5" x14ac:dyDescent="0.3">
      <c r="A7" s="345" t="s">
        <v>570</v>
      </c>
      <c r="B7" s="345">
        <v>0.22021252543522399</v>
      </c>
      <c r="C7" s="345">
        <v>6.2316022114315304E-3</v>
      </c>
      <c r="D7" s="345">
        <v>0.20799880953483799</v>
      </c>
      <c r="E7" s="345">
        <v>0.23242624133560999</v>
      </c>
    </row>
    <row r="8" spans="1:5" x14ac:dyDescent="0.3">
      <c r="A8" s="345" t="s">
        <v>571</v>
      </c>
      <c r="B8" s="345">
        <v>6.1270630793579001E-2</v>
      </c>
      <c r="C8" s="345">
        <v>3.60650854071196E-3</v>
      </c>
      <c r="D8" s="345">
        <v>5.4202003943847402E-2</v>
      </c>
      <c r="E8" s="345">
        <v>6.8339257643310503E-2</v>
      </c>
    </row>
    <row r="9" spans="1:5" x14ac:dyDescent="0.3">
      <c r="A9" s="345" t="s">
        <v>572</v>
      </c>
      <c r="B9" s="345">
        <v>5.7427085688446698E-2</v>
      </c>
      <c r="C9" s="345">
        <v>3.4986979699240099E-3</v>
      </c>
      <c r="D9" s="345">
        <v>5.0569763674612203E-2</v>
      </c>
      <c r="E9" s="345">
        <v>6.4284407702281193E-2</v>
      </c>
    </row>
    <row r="10" spans="1:5" x14ac:dyDescent="0.3">
      <c r="A10" s="345" t="s">
        <v>573</v>
      </c>
      <c r="B10" s="345">
        <v>7.3253447886050094E-2</v>
      </c>
      <c r="C10" s="345">
        <v>3.9181865673237103E-3</v>
      </c>
      <c r="D10" s="345">
        <v>6.5573943329387097E-2</v>
      </c>
      <c r="E10" s="345">
        <v>8.0932952442713202E-2</v>
      </c>
    </row>
    <row r="11" spans="1:5" x14ac:dyDescent="0.3">
      <c r="A11" s="345" t="s">
        <v>574</v>
      </c>
      <c r="B11" s="345">
        <v>0.81336353340883305</v>
      </c>
      <c r="C11" s="345">
        <v>5.86440969076156E-3</v>
      </c>
      <c r="D11" s="345">
        <v>0.801869501624353</v>
      </c>
      <c r="E11" s="345">
        <v>0.82485756519331299</v>
      </c>
    </row>
    <row r="12" spans="1:5" x14ac:dyDescent="0.3">
      <c r="A12" s="345" t="s">
        <v>575</v>
      </c>
      <c r="B12" s="345">
        <v>9.0826727066817603E-2</v>
      </c>
      <c r="C12" s="345">
        <v>4.3252763911796202E-3</v>
      </c>
      <c r="D12" s="345">
        <v>8.2349341116924199E-2</v>
      </c>
      <c r="E12" s="345">
        <v>9.9304113016711104E-2</v>
      </c>
    </row>
    <row r="13" spans="1:5" x14ac:dyDescent="0.3">
      <c r="A13" s="345" t="s">
        <v>576</v>
      </c>
      <c r="B13" s="345">
        <v>7.4745186862967099E-3</v>
      </c>
      <c r="C13" s="345">
        <v>1.2964212792989499E-3</v>
      </c>
      <c r="D13" s="345">
        <v>4.9335796700794099E-3</v>
      </c>
      <c r="E13" s="345">
        <v>1.0015457702514E-2</v>
      </c>
    </row>
    <row r="14" spans="1:5" x14ac:dyDescent="0.3">
      <c r="A14" s="345" t="s">
        <v>577</v>
      </c>
      <c r="B14" s="345">
        <v>3.8505096262740603E-2</v>
      </c>
      <c r="C14" s="345">
        <v>2.8961183296759502E-3</v>
      </c>
      <c r="D14" s="345">
        <v>3.2828808641609399E-2</v>
      </c>
      <c r="E14" s="345">
        <v>4.41813838838718E-2</v>
      </c>
    </row>
    <row r="15" spans="1:5" x14ac:dyDescent="0.3">
      <c r="A15" s="345" t="s">
        <v>578</v>
      </c>
      <c r="B15" s="345">
        <v>2.49150622876557E-3</v>
      </c>
      <c r="C15" s="346">
        <v>7.5036573158744895E-4</v>
      </c>
      <c r="D15" s="345">
        <v>1.0208164196211201E-3</v>
      </c>
      <c r="E15" s="345">
        <v>3.96219603791002E-3</v>
      </c>
    </row>
    <row r="16" spans="1:5" x14ac:dyDescent="0.3">
      <c r="A16" s="345" t="s">
        <v>579</v>
      </c>
      <c r="B16" s="345">
        <v>4.7338618346545798E-2</v>
      </c>
      <c r="C16" s="345">
        <v>3.1963974207657201E-3</v>
      </c>
      <c r="D16" s="345">
        <v>4.1073794521568299E-2</v>
      </c>
      <c r="E16" s="345">
        <v>5.3603442171523401E-2</v>
      </c>
    </row>
    <row r="17" spans="1:5" x14ac:dyDescent="0.3">
      <c r="A17" s="345" t="s">
        <v>34</v>
      </c>
      <c r="B17" s="345">
        <v>0.94645277903298597</v>
      </c>
      <c r="C17" s="345">
        <v>3.3842410963327799E-3</v>
      </c>
      <c r="D17" s="345">
        <v>0.93981978836917401</v>
      </c>
      <c r="E17" s="345">
        <v>0.95308576969679903</v>
      </c>
    </row>
    <row r="18" spans="1:5" x14ac:dyDescent="0.3">
      <c r="A18" s="345" t="s">
        <v>36</v>
      </c>
      <c r="B18" s="345">
        <v>0.76253953908721195</v>
      </c>
      <c r="C18" s="345">
        <v>6.3969092320115403E-3</v>
      </c>
      <c r="D18" s="345">
        <v>0.75000182738009702</v>
      </c>
      <c r="E18" s="345">
        <v>0.77507725079432599</v>
      </c>
    </row>
    <row r="19" spans="1:5" x14ac:dyDescent="0.3">
      <c r="A19" s="345" t="s">
        <v>32</v>
      </c>
      <c r="B19" s="345">
        <v>0.95503840939900497</v>
      </c>
      <c r="C19" s="345">
        <v>3.1151187290312898E-3</v>
      </c>
      <c r="D19" s="345">
        <v>0.94893288888253802</v>
      </c>
      <c r="E19" s="345">
        <v>0.96114392991547304</v>
      </c>
    </row>
    <row r="20" spans="1:5" x14ac:dyDescent="0.3">
      <c r="A20" s="345" t="s">
        <v>40</v>
      </c>
      <c r="B20" s="345">
        <v>0.38263229308005398</v>
      </c>
      <c r="C20" s="345">
        <v>7.3097487839409699E-3</v>
      </c>
      <c r="D20" s="345">
        <v>0.36830544872749399</v>
      </c>
      <c r="E20" s="345">
        <v>0.39695913743261402</v>
      </c>
    </row>
    <row r="21" spans="1:5" x14ac:dyDescent="0.3">
      <c r="A21" s="345" t="s">
        <v>43</v>
      </c>
      <c r="B21" s="345">
        <v>0.20199727644121601</v>
      </c>
      <c r="C21" s="345">
        <v>6.0492530690806796E-3</v>
      </c>
      <c r="D21" s="345">
        <v>0.19014095829245001</v>
      </c>
      <c r="E21" s="345">
        <v>0.21385359458998299</v>
      </c>
    </row>
    <row r="22" spans="1:5" x14ac:dyDescent="0.3">
      <c r="A22" s="345" t="s">
        <v>45</v>
      </c>
      <c r="B22" s="345">
        <v>0.27581521739130399</v>
      </c>
      <c r="C22" s="345">
        <v>6.7261776401833697E-3</v>
      </c>
      <c r="D22" s="345">
        <v>0.26263215146292601</v>
      </c>
      <c r="E22" s="345">
        <v>0.28899828331968203</v>
      </c>
    </row>
    <row r="23" spans="1:5" x14ac:dyDescent="0.3">
      <c r="A23" s="345" t="s">
        <v>47</v>
      </c>
      <c r="B23" s="345">
        <v>0.320518653321201</v>
      </c>
      <c r="C23" s="345">
        <v>7.0393999123573303E-3</v>
      </c>
      <c r="D23" s="345">
        <v>0.30672168302020603</v>
      </c>
      <c r="E23" s="345">
        <v>0.33431562362219502</v>
      </c>
    </row>
    <row r="24" spans="1:5" x14ac:dyDescent="0.3">
      <c r="A24" s="345" t="s">
        <v>38</v>
      </c>
      <c r="B24" s="345">
        <v>0.64721906923950001</v>
      </c>
      <c r="C24" s="345">
        <v>7.2003615310511299E-3</v>
      </c>
      <c r="D24" s="345">
        <v>0.63310661996297202</v>
      </c>
      <c r="E24" s="345">
        <v>0.66133151851602801</v>
      </c>
    </row>
    <row r="25" spans="1:5" x14ac:dyDescent="0.3">
      <c r="A25" s="345" t="s">
        <v>1209</v>
      </c>
      <c r="B25" s="345">
        <v>0.60839954597048795</v>
      </c>
      <c r="C25" s="345">
        <v>7.3551601562732404E-3</v>
      </c>
      <c r="D25" s="345">
        <v>0.59398369696366804</v>
      </c>
      <c r="E25" s="345">
        <v>0.62281539497730698</v>
      </c>
    </row>
    <row r="26" spans="1:5" x14ac:dyDescent="0.3">
      <c r="A26" s="345" t="s">
        <v>50</v>
      </c>
      <c r="B26" s="345">
        <v>0.79188511511283299</v>
      </c>
      <c r="C26" s="345">
        <v>6.1298225209445601E-3</v>
      </c>
      <c r="D26" s="345">
        <v>0.779870883740159</v>
      </c>
      <c r="E26" s="345">
        <v>0.80389934648550698</v>
      </c>
    </row>
    <row r="27" spans="1:5" x14ac:dyDescent="0.3">
      <c r="A27" s="345" t="s">
        <v>52</v>
      </c>
      <c r="B27" s="345">
        <v>0.66157702825888698</v>
      </c>
      <c r="C27" s="345">
        <v>7.1439083216828002E-3</v>
      </c>
      <c r="D27" s="345">
        <v>0.64757522523953304</v>
      </c>
      <c r="E27" s="345">
        <v>0.67557883127824203</v>
      </c>
    </row>
    <row r="28" spans="1:5" x14ac:dyDescent="0.3">
      <c r="A28" s="345" t="s">
        <v>980</v>
      </c>
      <c r="B28" s="345">
        <v>0.84229717411121197</v>
      </c>
      <c r="C28" s="345">
        <v>5.5026026925818596E-3</v>
      </c>
      <c r="D28" s="345">
        <v>0.83151227101251801</v>
      </c>
      <c r="E28" s="345">
        <v>0.85308207720990603</v>
      </c>
    </row>
    <row r="29" spans="1:5" x14ac:dyDescent="0.3">
      <c r="A29" s="345" t="s">
        <v>73</v>
      </c>
      <c r="B29" s="345">
        <v>0.82048221532585297</v>
      </c>
      <c r="C29" s="345">
        <v>5.93037562409943E-3</v>
      </c>
      <c r="D29" s="345">
        <v>0.80885889268782396</v>
      </c>
      <c r="E29" s="345">
        <v>0.83210553796388198</v>
      </c>
    </row>
    <row r="30" spans="1:5" x14ac:dyDescent="0.3">
      <c r="A30" s="345" t="s">
        <v>75</v>
      </c>
      <c r="B30" s="345">
        <v>5.1856884057971002E-2</v>
      </c>
      <c r="C30" s="345">
        <v>3.3371419527415801E-3</v>
      </c>
      <c r="D30" s="345">
        <v>4.5316206019299803E-2</v>
      </c>
      <c r="E30" s="345">
        <v>5.8397562096642097E-2</v>
      </c>
    </row>
    <row r="31" spans="1:5" x14ac:dyDescent="0.3">
      <c r="A31" s="345" t="s">
        <v>71</v>
      </c>
      <c r="B31" s="345">
        <v>0.95708154506437704</v>
      </c>
      <c r="C31" s="345">
        <v>3.04642720972275E-3</v>
      </c>
      <c r="D31" s="345">
        <v>0.95111065745179801</v>
      </c>
      <c r="E31" s="345">
        <v>0.96305243267695695</v>
      </c>
    </row>
    <row r="32" spans="1:5" x14ac:dyDescent="0.3">
      <c r="A32" s="345" t="s">
        <v>69</v>
      </c>
      <c r="B32" s="345">
        <v>0.98636673483299198</v>
      </c>
      <c r="C32" s="345">
        <v>1.7482056579233201E-3</v>
      </c>
      <c r="D32" s="345">
        <v>0.98294031470589305</v>
      </c>
      <c r="E32" s="345">
        <v>0.98979315496009102</v>
      </c>
    </row>
    <row r="33" spans="1:5" x14ac:dyDescent="0.3">
      <c r="A33" s="345" t="s">
        <v>79</v>
      </c>
      <c r="B33" s="345">
        <v>0.87260711030082005</v>
      </c>
      <c r="C33" s="345">
        <v>5.0338203828006701E-3</v>
      </c>
      <c r="D33" s="345">
        <v>0.86274100364588702</v>
      </c>
      <c r="E33" s="345">
        <v>0.88247321695575298</v>
      </c>
    </row>
    <row r="34" spans="1:5" x14ac:dyDescent="0.3">
      <c r="A34" s="345" t="s">
        <v>80</v>
      </c>
      <c r="B34" s="345">
        <v>0.82105738816086704</v>
      </c>
      <c r="C34" s="345">
        <v>5.7621823001707704E-3</v>
      </c>
      <c r="D34" s="345">
        <v>0.80976371838017802</v>
      </c>
      <c r="E34" s="345">
        <v>0.83235105794155595</v>
      </c>
    </row>
    <row r="35" spans="1:5" x14ac:dyDescent="0.3">
      <c r="A35" s="345" t="s">
        <v>82</v>
      </c>
      <c r="B35" s="345">
        <v>0.63101966990730196</v>
      </c>
      <c r="C35" s="345">
        <v>7.2562734834860599E-3</v>
      </c>
      <c r="D35" s="345">
        <v>0.61679763521769704</v>
      </c>
      <c r="E35" s="345">
        <v>0.64524170459690799</v>
      </c>
    </row>
    <row r="36" spans="1:5" x14ac:dyDescent="0.3">
      <c r="A36" s="345" t="s">
        <v>77</v>
      </c>
      <c r="B36" s="345">
        <v>0.98779385171790202</v>
      </c>
      <c r="C36" s="345">
        <v>1.6510642625102E-3</v>
      </c>
      <c r="D36" s="345">
        <v>0.98455782522722102</v>
      </c>
      <c r="E36" s="345">
        <v>0.99102987820858301</v>
      </c>
    </row>
    <row r="37" spans="1:5" x14ac:dyDescent="0.3">
      <c r="A37" s="345" t="s">
        <v>88</v>
      </c>
      <c r="B37" s="345">
        <v>0.42427667269439401</v>
      </c>
      <c r="C37" s="345">
        <v>7.4314402020490998E-3</v>
      </c>
      <c r="D37" s="345">
        <v>0.40971131754511397</v>
      </c>
      <c r="E37" s="345">
        <v>0.43884202784367299</v>
      </c>
    </row>
    <row r="38" spans="1:5" x14ac:dyDescent="0.3">
      <c r="A38" s="345" t="s">
        <v>86</v>
      </c>
      <c r="B38" s="345">
        <v>0.54835065521915904</v>
      </c>
      <c r="C38" s="345">
        <v>7.4812337949986402E-3</v>
      </c>
      <c r="D38" s="345">
        <v>0.53368770642103802</v>
      </c>
      <c r="E38" s="345">
        <v>0.56301360401727996</v>
      </c>
    </row>
    <row r="39" spans="1:5" x14ac:dyDescent="0.3">
      <c r="A39" s="345" t="s">
        <v>84</v>
      </c>
      <c r="B39" s="345">
        <v>0.69295074559421599</v>
      </c>
      <c r="C39" s="345">
        <v>6.9342350388202799E-3</v>
      </c>
      <c r="D39" s="345">
        <v>0.67935989465779201</v>
      </c>
      <c r="E39" s="345">
        <v>0.70654159653063897</v>
      </c>
    </row>
    <row r="40" spans="1:5" x14ac:dyDescent="0.3">
      <c r="A40" s="345" t="s">
        <v>131</v>
      </c>
      <c r="B40" s="345">
        <v>0.85578661844484605</v>
      </c>
      <c r="C40" s="345">
        <v>5.2823481688082496E-3</v>
      </c>
      <c r="D40" s="345">
        <v>0.84543340628018104</v>
      </c>
      <c r="E40" s="345">
        <v>0.86613983060951105</v>
      </c>
    </row>
    <row r="41" spans="1:5" x14ac:dyDescent="0.3">
      <c r="A41" s="345" t="s">
        <v>132</v>
      </c>
      <c r="B41" s="345">
        <v>0.52413957934990396</v>
      </c>
      <c r="C41" s="345">
        <v>7.7217633615812402E-3</v>
      </c>
      <c r="D41" s="345">
        <v>0.50900520126406401</v>
      </c>
      <c r="E41" s="345">
        <v>0.53927395743574402</v>
      </c>
    </row>
    <row r="42" spans="1:5" x14ac:dyDescent="0.3">
      <c r="A42" s="345" t="s">
        <v>133</v>
      </c>
      <c r="B42" s="345">
        <v>5.1856884057971002E-2</v>
      </c>
      <c r="C42" s="345">
        <v>3.3371419527415801E-3</v>
      </c>
      <c r="D42" s="345">
        <v>4.5316206019299803E-2</v>
      </c>
      <c r="E42" s="345">
        <v>5.8397562096642097E-2</v>
      </c>
    </row>
    <row r="43" spans="1:5" x14ac:dyDescent="0.3">
      <c r="A43" s="345" t="s">
        <v>130</v>
      </c>
      <c r="B43" s="345">
        <v>0.91882003201463502</v>
      </c>
      <c r="C43" s="345">
        <v>4.1304653466054699E-3</v>
      </c>
      <c r="D43" s="345">
        <v>0.91072446869589696</v>
      </c>
      <c r="E43" s="345">
        <v>0.92691559533337198</v>
      </c>
    </row>
    <row r="44" spans="1:5" x14ac:dyDescent="0.3">
      <c r="A44" s="345" t="s">
        <v>135</v>
      </c>
      <c r="B44" s="345">
        <v>0.65518814139110604</v>
      </c>
      <c r="C44" s="345">
        <v>7.1785770839155397E-3</v>
      </c>
      <c r="D44" s="345">
        <v>0.64111838884638706</v>
      </c>
      <c r="E44" s="345">
        <v>0.66925789393582502</v>
      </c>
    </row>
    <row r="45" spans="1:5" x14ac:dyDescent="0.3">
      <c r="A45" s="345" t="s">
        <v>137</v>
      </c>
      <c r="B45" s="345">
        <v>0.72423146473779298</v>
      </c>
      <c r="C45" s="345">
        <v>6.7197412087928298E-3</v>
      </c>
      <c r="D45" s="345">
        <v>0.71106101398313004</v>
      </c>
      <c r="E45" s="345">
        <v>0.73740191549245704</v>
      </c>
    </row>
    <row r="46" spans="1:5" x14ac:dyDescent="0.3">
      <c r="A46" s="345" t="s">
        <v>138</v>
      </c>
      <c r="B46" s="345">
        <v>0.19353380058783601</v>
      </c>
      <c r="C46" s="345">
        <v>5.9410346338550097E-3</v>
      </c>
      <c r="D46" s="345">
        <v>0.181889586674575</v>
      </c>
      <c r="E46" s="345">
        <v>0.20517801450109699</v>
      </c>
    </row>
    <row r="47" spans="1:5" x14ac:dyDescent="0.3">
      <c r="A47" s="345" t="s">
        <v>134</v>
      </c>
      <c r="B47" s="345">
        <v>0.94198957625198199</v>
      </c>
      <c r="C47" s="345">
        <v>3.5193151569778099E-3</v>
      </c>
      <c r="D47" s="345">
        <v>0.93509184529405998</v>
      </c>
      <c r="E47" s="345">
        <v>0.948887307209905</v>
      </c>
    </row>
    <row r="48" spans="1:5" x14ac:dyDescent="0.3">
      <c r="A48" s="345" t="s">
        <v>141</v>
      </c>
      <c r="B48" s="345">
        <v>0.42427667269439401</v>
      </c>
      <c r="C48" s="345">
        <v>7.4314402020490998E-3</v>
      </c>
      <c r="D48" s="345">
        <v>0.40971131754511397</v>
      </c>
      <c r="E48" s="345">
        <v>0.43884202784367299</v>
      </c>
    </row>
    <row r="49" spans="1:5" x14ac:dyDescent="0.3">
      <c r="A49" s="345" t="s">
        <v>140</v>
      </c>
      <c r="B49" s="345">
        <v>0.54835065521915904</v>
      </c>
      <c r="C49" s="345">
        <v>7.4812337949986402E-3</v>
      </c>
      <c r="D49" s="345">
        <v>0.53368770642103802</v>
      </c>
      <c r="E49" s="345">
        <v>0.56301360401727996</v>
      </c>
    </row>
    <row r="50" spans="1:5" x14ac:dyDescent="0.3">
      <c r="A50" s="345" t="s">
        <v>139</v>
      </c>
      <c r="B50" s="345">
        <v>0.69295074559421599</v>
      </c>
      <c r="C50" s="345">
        <v>6.9342350388202799E-3</v>
      </c>
      <c r="D50" s="345">
        <v>0.67935989465779201</v>
      </c>
      <c r="E50" s="345">
        <v>0.70654159653063897</v>
      </c>
    </row>
    <row r="51" spans="1:5" x14ac:dyDescent="0.3">
      <c r="A51" s="345" t="s">
        <v>580</v>
      </c>
      <c r="B51" s="345">
        <v>2.7112516945323002E-3</v>
      </c>
      <c r="C51" s="346">
        <v>7.81697511215311E-4</v>
      </c>
      <c r="D51" s="345">
        <v>1.1791527257457E-3</v>
      </c>
      <c r="E51" s="345">
        <v>4.2433506633189101E-3</v>
      </c>
    </row>
    <row r="52" spans="1:5" x14ac:dyDescent="0.3">
      <c r="A52" s="345" t="s">
        <v>223</v>
      </c>
      <c r="B52" s="345">
        <v>0.19967682363804201</v>
      </c>
      <c r="C52" s="345">
        <v>6.0743716341548999E-3</v>
      </c>
      <c r="D52" s="345">
        <v>0.18777127400638699</v>
      </c>
      <c r="E52" s="345">
        <v>0.211582373269697</v>
      </c>
    </row>
    <row r="53" spans="1:5" x14ac:dyDescent="0.3">
      <c r="A53" s="345" t="s">
        <v>225</v>
      </c>
      <c r="B53" s="345">
        <v>0.16989843028624099</v>
      </c>
      <c r="C53" s="345">
        <v>5.7064383930159699E-3</v>
      </c>
      <c r="D53" s="345">
        <v>0.15871401655593301</v>
      </c>
      <c r="E53" s="345">
        <v>0.181082844016549</v>
      </c>
    </row>
    <row r="54" spans="1:5" x14ac:dyDescent="0.3">
      <c r="A54" s="345" t="s">
        <v>227</v>
      </c>
      <c r="B54" s="345">
        <v>0.15489381348107101</v>
      </c>
      <c r="C54" s="345">
        <v>5.4976553310913702E-3</v>
      </c>
      <c r="D54" s="345">
        <v>0.14411860703271701</v>
      </c>
      <c r="E54" s="345">
        <v>0.16566901992942401</v>
      </c>
    </row>
    <row r="55" spans="1:5" x14ac:dyDescent="0.3">
      <c r="A55" s="345" t="s">
        <v>229</v>
      </c>
      <c r="B55" s="345">
        <v>0.15373961218836499</v>
      </c>
      <c r="C55" s="345">
        <v>5.4808728766257897E-3</v>
      </c>
      <c r="D55" s="345">
        <v>0.14299729874633599</v>
      </c>
      <c r="E55" s="345">
        <v>0.16448192563039399</v>
      </c>
    </row>
    <row r="56" spans="1:5" x14ac:dyDescent="0.3">
      <c r="A56" s="345" t="s">
        <v>231</v>
      </c>
      <c r="B56" s="345">
        <v>0.10226223453370201</v>
      </c>
      <c r="C56" s="345">
        <v>4.6040201844508803E-3</v>
      </c>
      <c r="D56" s="345">
        <v>9.3238520788083395E-2</v>
      </c>
      <c r="E56" s="345">
        <v>0.11128594827932101</v>
      </c>
    </row>
    <row r="57" spans="1:5" x14ac:dyDescent="0.3">
      <c r="A57" s="345" t="s">
        <v>233</v>
      </c>
      <c r="B57" s="345">
        <v>0.14404432132963901</v>
      </c>
      <c r="C57" s="345">
        <v>5.3355419868928201E-3</v>
      </c>
      <c r="D57" s="345">
        <v>0.13358685119732799</v>
      </c>
      <c r="E57" s="345">
        <v>0.154501791461951</v>
      </c>
    </row>
    <row r="58" spans="1:5" x14ac:dyDescent="0.3">
      <c r="A58" s="345" t="s">
        <v>235</v>
      </c>
      <c r="B58" s="345">
        <v>6.9021237303785704E-2</v>
      </c>
      <c r="C58" s="345">
        <v>3.85182093645984E-3</v>
      </c>
      <c r="D58" s="345">
        <v>6.1471806993427101E-2</v>
      </c>
      <c r="E58" s="345">
        <v>7.6570667614144397E-2</v>
      </c>
    </row>
    <row r="59" spans="1:5" x14ac:dyDescent="0.3">
      <c r="A59" s="345" t="s">
        <v>237</v>
      </c>
      <c r="B59" s="345">
        <v>6.4635272391504999E-3</v>
      </c>
      <c r="C59" s="345">
        <v>1.21767539703277E-3</v>
      </c>
      <c r="D59" s="345">
        <v>4.0769273161057502E-3</v>
      </c>
      <c r="E59" s="345">
        <v>8.8501271621952496E-3</v>
      </c>
    </row>
    <row r="60" spans="1:5" x14ac:dyDescent="0.3">
      <c r="A60" s="345" t="s">
        <v>240</v>
      </c>
      <c r="B60" s="345">
        <v>0.53538322405606997</v>
      </c>
      <c r="C60" s="345">
        <v>7.5001579454008404E-3</v>
      </c>
      <c r="D60" s="345">
        <v>0.52068318460472296</v>
      </c>
      <c r="E60" s="345">
        <v>0.55008326350741799</v>
      </c>
    </row>
    <row r="61" spans="1:5" x14ac:dyDescent="0.3">
      <c r="A61" s="345" t="s">
        <v>242</v>
      </c>
      <c r="B61" s="345">
        <v>4.5218177707438299E-3</v>
      </c>
      <c r="C61" s="345">
        <v>1.0089345346962E-3</v>
      </c>
      <c r="D61" s="345">
        <v>2.54434241998059E-3</v>
      </c>
      <c r="E61" s="345">
        <v>6.4992931215070802E-3</v>
      </c>
    </row>
    <row r="62" spans="1:5" x14ac:dyDescent="0.3">
      <c r="A62" s="345" t="s">
        <v>244</v>
      </c>
      <c r="B62" s="345">
        <v>6.1044539905041797E-3</v>
      </c>
      <c r="C62" s="345">
        <v>1.1713437675086201E-3</v>
      </c>
      <c r="D62" s="345">
        <v>3.80866239267182E-3</v>
      </c>
      <c r="E62" s="345">
        <v>8.4002455883365398E-3</v>
      </c>
    </row>
    <row r="63" spans="1:5" x14ac:dyDescent="0.3">
      <c r="A63" s="345" t="s">
        <v>246</v>
      </c>
      <c r="B63" s="345">
        <v>4.1826814379380503E-2</v>
      </c>
      <c r="C63" s="345">
        <v>3.01050939961197E-3</v>
      </c>
      <c r="D63" s="345">
        <v>3.5926324381021703E-2</v>
      </c>
      <c r="E63" s="345">
        <v>4.7727304377739199E-2</v>
      </c>
    </row>
    <row r="64" spans="1:5" x14ac:dyDescent="0.3">
      <c r="A64" s="345" t="s">
        <v>248</v>
      </c>
      <c r="B64" s="345">
        <v>0.22021252543522399</v>
      </c>
      <c r="C64" s="345">
        <v>6.2316022114315304E-3</v>
      </c>
      <c r="D64" s="345">
        <v>0.20799880953483799</v>
      </c>
      <c r="E64" s="345">
        <v>0.23242624133560999</v>
      </c>
    </row>
    <row r="65" spans="1:5" x14ac:dyDescent="0.3">
      <c r="A65" s="345" t="s">
        <v>250</v>
      </c>
      <c r="B65" s="345">
        <v>6.1270630793579001E-2</v>
      </c>
      <c r="C65" s="345">
        <v>3.60650854071196E-3</v>
      </c>
      <c r="D65" s="345">
        <v>5.4202003943847402E-2</v>
      </c>
      <c r="E65" s="345">
        <v>6.8339257643310503E-2</v>
      </c>
    </row>
    <row r="66" spans="1:5" x14ac:dyDescent="0.3">
      <c r="A66" s="345" t="s">
        <v>251</v>
      </c>
      <c r="B66" s="345">
        <v>5.7427085688446698E-2</v>
      </c>
      <c r="C66" s="345">
        <v>3.4986979699240099E-3</v>
      </c>
      <c r="D66" s="345">
        <v>5.0569763674612203E-2</v>
      </c>
      <c r="E66" s="345">
        <v>6.4284407702281193E-2</v>
      </c>
    </row>
    <row r="67" spans="1:5" x14ac:dyDescent="0.3">
      <c r="A67" s="345" t="s">
        <v>253</v>
      </c>
      <c r="B67" s="345">
        <v>7.3253447886050094E-2</v>
      </c>
      <c r="C67" s="345">
        <v>3.9181865673237103E-3</v>
      </c>
      <c r="D67" s="345">
        <v>6.5573943329387097E-2</v>
      </c>
      <c r="E67" s="345">
        <v>8.0932952442713202E-2</v>
      </c>
    </row>
    <row r="68" spans="1:5" x14ac:dyDescent="0.3">
      <c r="A68" s="345" t="s">
        <v>262</v>
      </c>
      <c r="B68" s="345">
        <v>0.39756042466681701</v>
      </c>
      <c r="C68" s="345">
        <v>7.3561845298513997E-3</v>
      </c>
      <c r="D68" s="345">
        <v>0.38314256792467699</v>
      </c>
      <c r="E68" s="345">
        <v>0.41197828140895598</v>
      </c>
    </row>
    <row r="69" spans="1:5" x14ac:dyDescent="0.3">
      <c r="A69" s="345" t="s">
        <v>264</v>
      </c>
      <c r="B69" s="345">
        <v>0.60243957533318204</v>
      </c>
      <c r="C69" s="345">
        <v>7.3561845298513997E-3</v>
      </c>
      <c r="D69" s="345">
        <v>0.58802171859104302</v>
      </c>
      <c r="E69" s="345">
        <v>0.61685743207532195</v>
      </c>
    </row>
    <row r="70" spans="1:5" x14ac:dyDescent="0.3">
      <c r="A70" s="345" t="s">
        <v>267</v>
      </c>
      <c r="B70" s="345">
        <v>3.0268805059859901E-2</v>
      </c>
      <c r="C70" s="345">
        <v>2.5752394498676002E-3</v>
      </c>
      <c r="D70" s="345">
        <v>2.5221428486552702E-2</v>
      </c>
      <c r="E70" s="345">
        <v>3.5316181633167097E-2</v>
      </c>
    </row>
    <row r="71" spans="1:5" x14ac:dyDescent="0.3">
      <c r="A71" s="345" t="s">
        <v>269</v>
      </c>
      <c r="B71" s="345">
        <v>0.11520216851140699</v>
      </c>
      <c r="C71" s="345">
        <v>4.7989546629118099E-3</v>
      </c>
      <c r="D71" s="345">
        <v>0.105796390208659</v>
      </c>
      <c r="E71" s="345">
        <v>0.12460794681415401</v>
      </c>
    </row>
    <row r="72" spans="1:5" x14ac:dyDescent="0.3">
      <c r="A72" s="345" t="s">
        <v>271</v>
      </c>
      <c r="B72" s="345">
        <v>0.190874181161057</v>
      </c>
      <c r="C72" s="345">
        <v>5.9071217008608403E-3</v>
      </c>
      <c r="D72" s="345">
        <v>0.179296435375074</v>
      </c>
      <c r="E72" s="345">
        <v>0.20245192694703901</v>
      </c>
    </row>
    <row r="73" spans="1:5" x14ac:dyDescent="0.3">
      <c r="A73" s="345" t="s">
        <v>273</v>
      </c>
      <c r="B73" s="345">
        <v>0.187485882087192</v>
      </c>
      <c r="C73" s="345">
        <v>5.8667021296687901E-3</v>
      </c>
      <c r="D73" s="345">
        <v>0.17598735720501599</v>
      </c>
      <c r="E73" s="345">
        <v>0.19898440696936701</v>
      </c>
    </row>
    <row r="74" spans="1:5" x14ac:dyDescent="0.3">
      <c r="A74" s="345" t="s">
        <v>275</v>
      </c>
      <c r="B74" s="345">
        <v>0.209622769369776</v>
      </c>
      <c r="C74" s="345">
        <v>6.1182995005164597E-3</v>
      </c>
      <c r="D74" s="345">
        <v>0.19763112270213401</v>
      </c>
      <c r="E74" s="345">
        <v>0.22161441603741799</v>
      </c>
    </row>
    <row r="75" spans="1:5" x14ac:dyDescent="0.3">
      <c r="A75" s="345" t="s">
        <v>581</v>
      </c>
      <c r="B75" s="345">
        <v>0.26654619381070699</v>
      </c>
      <c r="C75" s="345">
        <v>6.6461007593964297E-3</v>
      </c>
      <c r="D75" s="345">
        <v>0.253520075684665</v>
      </c>
      <c r="E75" s="345">
        <v>0.27957231193674797</v>
      </c>
    </row>
    <row r="76" spans="1:5" x14ac:dyDescent="0.3">
      <c r="A76" s="345" t="s">
        <v>280</v>
      </c>
      <c r="B76" s="345">
        <v>0.81336353340883305</v>
      </c>
      <c r="C76" s="345">
        <v>5.86440969076156E-3</v>
      </c>
      <c r="D76" s="345">
        <v>0.801869501624353</v>
      </c>
      <c r="E76" s="345">
        <v>0.82485756519331299</v>
      </c>
    </row>
    <row r="77" spans="1:5" x14ac:dyDescent="0.3">
      <c r="A77" s="345" t="s">
        <v>282</v>
      </c>
      <c r="B77" s="345">
        <v>9.0826727066817603E-2</v>
      </c>
      <c r="C77" s="345">
        <v>4.3252763911796202E-3</v>
      </c>
      <c r="D77" s="345">
        <v>8.2349341116924199E-2</v>
      </c>
      <c r="E77" s="345">
        <v>9.9304113016711104E-2</v>
      </c>
    </row>
    <row r="78" spans="1:5" x14ac:dyDescent="0.3">
      <c r="A78" s="345" t="s">
        <v>284</v>
      </c>
      <c r="B78" s="345">
        <v>3.8505096262740603E-2</v>
      </c>
      <c r="C78" s="345">
        <v>2.8961183296759502E-3</v>
      </c>
      <c r="D78" s="345">
        <v>3.2828808641609399E-2</v>
      </c>
      <c r="E78" s="345">
        <v>4.41813838838718E-2</v>
      </c>
    </row>
    <row r="79" spans="1:5" x14ac:dyDescent="0.3">
      <c r="A79" s="345" t="s">
        <v>285</v>
      </c>
      <c r="B79" s="345">
        <v>9.9660249150622798E-3</v>
      </c>
      <c r="C79" s="345">
        <v>1.4950982591644599E-3</v>
      </c>
      <c r="D79" s="345">
        <v>7.0356861737513997E-3</v>
      </c>
      <c r="E79" s="345">
        <v>1.2896363656373099E-2</v>
      </c>
    </row>
    <row r="80" spans="1:5" x14ac:dyDescent="0.3">
      <c r="A80" s="345" t="s">
        <v>287</v>
      </c>
      <c r="B80" s="345">
        <v>4.7338618346545798E-2</v>
      </c>
      <c r="C80" s="345">
        <v>3.1963974207657201E-3</v>
      </c>
      <c r="D80" s="345">
        <v>4.1073794521568299E-2</v>
      </c>
      <c r="E80" s="345">
        <v>5.3603442171523401E-2</v>
      </c>
    </row>
    <row r="81" spans="1:5" x14ac:dyDescent="0.3">
      <c r="A81" s="345" t="s">
        <v>290</v>
      </c>
      <c r="B81" s="345">
        <v>6.9573074316693004E-2</v>
      </c>
      <c r="C81" s="345">
        <v>3.8243358746052202E-3</v>
      </c>
      <c r="D81" s="345">
        <v>6.2077513737682201E-2</v>
      </c>
      <c r="E81" s="345">
        <v>7.7068634895703703E-2</v>
      </c>
    </row>
    <row r="82" spans="1:5" x14ac:dyDescent="0.3">
      <c r="A82" s="345" t="s">
        <v>293</v>
      </c>
      <c r="B82" s="345">
        <v>4.1120650700406602E-2</v>
      </c>
      <c r="C82" s="345">
        <v>2.9850755235059801E-3</v>
      </c>
      <c r="D82" s="345">
        <v>3.5270010183202902E-2</v>
      </c>
      <c r="E82" s="345">
        <v>4.69712912176104E-2</v>
      </c>
    </row>
    <row r="83" spans="1:5" x14ac:dyDescent="0.3">
      <c r="A83" s="345" t="s">
        <v>295</v>
      </c>
      <c r="B83" s="345">
        <v>0.165160415725259</v>
      </c>
      <c r="C83" s="345">
        <v>5.5821030758086603E-3</v>
      </c>
      <c r="D83" s="345">
        <v>0.15421969473868399</v>
      </c>
      <c r="E83" s="345">
        <v>0.176101136711835</v>
      </c>
    </row>
    <row r="84" spans="1:5" x14ac:dyDescent="0.3">
      <c r="A84" s="345" t="s">
        <v>297</v>
      </c>
      <c r="B84" s="345">
        <v>0.34816990510619</v>
      </c>
      <c r="C84" s="345">
        <v>7.1615358435372497E-3</v>
      </c>
      <c r="D84" s="345">
        <v>0.33413355277886497</v>
      </c>
      <c r="E84" s="345">
        <v>0.36220625743351598</v>
      </c>
    </row>
    <row r="85" spans="1:5" x14ac:dyDescent="0.3">
      <c r="A85" s="345" t="s">
        <v>299</v>
      </c>
      <c r="B85" s="345">
        <v>0.247175779484862</v>
      </c>
      <c r="C85" s="345">
        <v>6.4847479296555903E-3</v>
      </c>
      <c r="D85" s="345">
        <v>0.23446590709391599</v>
      </c>
      <c r="E85" s="345">
        <v>0.25988565187580698</v>
      </c>
    </row>
    <row r="86" spans="1:5" x14ac:dyDescent="0.3">
      <c r="A86" s="345" t="s">
        <v>301</v>
      </c>
      <c r="B86" s="345">
        <v>0.19837324898327999</v>
      </c>
      <c r="C86" s="345">
        <v>5.9947490196572296E-3</v>
      </c>
      <c r="D86" s="345">
        <v>0.18662375680839499</v>
      </c>
      <c r="E86" s="345">
        <v>0.21012274115816501</v>
      </c>
    </row>
    <row r="87" spans="1:5" x14ac:dyDescent="0.3">
      <c r="A87" s="345" t="s">
        <v>303</v>
      </c>
      <c r="B87" s="345">
        <v>0.70101694915254198</v>
      </c>
      <c r="C87" s="345">
        <v>6.8830347550333298E-3</v>
      </c>
      <c r="D87" s="345">
        <v>0.68752644892833903</v>
      </c>
      <c r="E87" s="345">
        <v>0.71450744937674504</v>
      </c>
    </row>
    <row r="88" spans="1:5" x14ac:dyDescent="0.3">
      <c r="A88" s="345" t="s">
        <v>478</v>
      </c>
      <c r="B88" s="345">
        <v>0.79966571155682897</v>
      </c>
      <c r="C88" s="345">
        <v>6.1855397318643698E-3</v>
      </c>
      <c r="D88" s="345">
        <v>0.78754227645743302</v>
      </c>
      <c r="E88" s="345">
        <v>0.81178914665622404</v>
      </c>
    </row>
    <row r="89" spans="1:5" x14ac:dyDescent="0.3">
      <c r="A89" s="345" t="s">
        <v>482</v>
      </c>
      <c r="B89" s="345">
        <v>0.69539269515397395</v>
      </c>
      <c r="C89" s="345">
        <v>7.1117928008910701E-3</v>
      </c>
      <c r="D89" s="345">
        <v>0.68145383739871601</v>
      </c>
      <c r="E89" s="345">
        <v>0.709331552909232</v>
      </c>
    </row>
    <row r="90" spans="1:5" x14ac:dyDescent="0.3">
      <c r="A90" s="345" t="s">
        <v>485</v>
      </c>
      <c r="B90" s="345">
        <v>0.82951289398280803</v>
      </c>
      <c r="C90" s="345">
        <v>5.8116982831950704E-3</v>
      </c>
      <c r="D90" s="345">
        <v>0.81812217465873205</v>
      </c>
      <c r="E90" s="345">
        <v>0.84090361330688301</v>
      </c>
    </row>
    <row r="91" spans="1:5" x14ac:dyDescent="0.3">
      <c r="A91" s="345" t="s">
        <v>488</v>
      </c>
      <c r="B91" s="345">
        <v>0.69300549057054095</v>
      </c>
      <c r="C91" s="345">
        <v>7.1273406752750696E-3</v>
      </c>
      <c r="D91" s="345">
        <v>0.67903615954145502</v>
      </c>
      <c r="E91" s="345">
        <v>0.70697482159962799</v>
      </c>
    </row>
    <row r="92" spans="1:5" x14ac:dyDescent="0.3">
      <c r="A92" s="345" t="s">
        <v>411</v>
      </c>
      <c r="B92" s="345">
        <v>0.85879438480594505</v>
      </c>
      <c r="C92" s="345">
        <v>5.7781250814986302E-3</v>
      </c>
      <c r="D92" s="345">
        <v>0.84746946774804</v>
      </c>
      <c r="E92" s="345">
        <v>0.87011930186385</v>
      </c>
    </row>
    <row r="93" spans="1:5" x14ac:dyDescent="0.3">
      <c r="A93" s="345" t="s">
        <v>412</v>
      </c>
      <c r="B93" s="345">
        <v>0.45857418111753301</v>
      </c>
      <c r="C93" s="345">
        <v>8.26781285965285E-3</v>
      </c>
      <c r="D93" s="345">
        <v>0.442369565681697</v>
      </c>
      <c r="E93" s="345">
        <v>0.47477879655337002</v>
      </c>
    </row>
    <row r="94" spans="1:5" x14ac:dyDescent="0.3">
      <c r="A94" s="345" t="s">
        <v>413</v>
      </c>
      <c r="B94" s="345">
        <v>5991.9823872519501</v>
      </c>
      <c r="C94" s="345">
        <v>242.57468243652301</v>
      </c>
      <c r="D94" s="345">
        <v>5516.5447461151198</v>
      </c>
      <c r="E94" s="345">
        <v>6467.4200283887803</v>
      </c>
    </row>
    <row r="95" spans="1:5" x14ac:dyDescent="0.3">
      <c r="A95" s="345" t="s">
        <v>385</v>
      </c>
      <c r="B95" s="345">
        <v>0.42396694214876002</v>
      </c>
      <c r="C95" s="345">
        <v>8.2032405135787304E-3</v>
      </c>
      <c r="D95" s="345">
        <v>0.40788888618562602</v>
      </c>
      <c r="E95" s="345">
        <v>0.44004499811189401</v>
      </c>
    </row>
    <row r="96" spans="1:5" x14ac:dyDescent="0.3">
      <c r="A96" s="345" t="s">
        <v>394</v>
      </c>
      <c r="B96" s="345">
        <v>2745.08724793388</v>
      </c>
      <c r="C96" s="345">
        <v>121.679061481649</v>
      </c>
      <c r="D96" s="345">
        <v>2506.6006697572102</v>
      </c>
      <c r="E96" s="345">
        <v>2983.5738261105498</v>
      </c>
    </row>
    <row r="97" spans="1:5" x14ac:dyDescent="0.3">
      <c r="A97" s="345" t="s">
        <v>993</v>
      </c>
      <c r="B97" s="345">
        <v>0.60460912788070498</v>
      </c>
      <c r="C97" s="345">
        <v>7.3501130805043403E-3</v>
      </c>
      <c r="D97" s="345">
        <v>0.59020317096061903</v>
      </c>
      <c r="E97" s="345">
        <v>0.61901508480079004</v>
      </c>
    </row>
    <row r="98" spans="1:5" x14ac:dyDescent="0.3">
      <c r="A98" s="345" t="s">
        <v>89</v>
      </c>
      <c r="B98" s="345">
        <v>7.5011296882060499E-2</v>
      </c>
      <c r="C98" s="345">
        <v>3.9598150581763797E-3</v>
      </c>
      <c r="D98" s="345">
        <v>6.7250201982595403E-2</v>
      </c>
      <c r="E98" s="345">
        <v>8.2772391781525595E-2</v>
      </c>
    </row>
    <row r="99" spans="1:5" x14ac:dyDescent="0.3">
      <c r="A99" s="345" t="s">
        <v>491</v>
      </c>
      <c r="B99" s="345">
        <v>0.31351717902350801</v>
      </c>
      <c r="C99" s="345">
        <v>6.9756873169676799E-3</v>
      </c>
      <c r="D99" s="345">
        <v>0.29984508311483798</v>
      </c>
      <c r="E99" s="345">
        <v>0.32718927493217698</v>
      </c>
    </row>
    <row r="100" spans="1:5" x14ac:dyDescent="0.3">
      <c r="A100" s="345" t="s">
        <v>493</v>
      </c>
      <c r="B100" s="345">
        <v>7.3319755600814607E-2</v>
      </c>
      <c r="C100" s="345">
        <v>3.9215929395366497E-3</v>
      </c>
      <c r="D100" s="345">
        <v>6.5633574677296205E-2</v>
      </c>
      <c r="E100" s="345">
        <v>8.1005936524332994E-2</v>
      </c>
    </row>
    <row r="101" spans="1:5" x14ac:dyDescent="0.3">
      <c r="A101" s="345" t="s">
        <v>495</v>
      </c>
      <c r="B101" s="345">
        <v>0.12010857272110299</v>
      </c>
      <c r="C101" s="345">
        <v>4.8897915424904997E-3</v>
      </c>
      <c r="D101" s="345">
        <v>0.110524757405913</v>
      </c>
      <c r="E101" s="345">
        <v>0.12969238803629299</v>
      </c>
    </row>
    <row r="102" spans="1:5" x14ac:dyDescent="0.3">
      <c r="A102" s="345" t="s">
        <v>497</v>
      </c>
      <c r="B102" s="345">
        <v>2.08050655811849E-2</v>
      </c>
      <c r="C102" s="345">
        <v>2.1466379884460601E-3</v>
      </c>
      <c r="D102" s="345">
        <v>1.6597732435985099E-2</v>
      </c>
      <c r="E102" s="345">
        <v>2.5012398726384701E-2</v>
      </c>
    </row>
    <row r="103" spans="1:5" x14ac:dyDescent="0.3">
      <c r="A103" s="345" t="s">
        <v>499</v>
      </c>
      <c r="B103" s="345">
        <v>0.180976050610031</v>
      </c>
      <c r="C103" s="345">
        <v>5.7876492725022601E-3</v>
      </c>
      <c r="D103" s="345">
        <v>0.16963246648077701</v>
      </c>
      <c r="E103" s="345">
        <v>0.19231963473928501</v>
      </c>
    </row>
    <row r="104" spans="1:5" x14ac:dyDescent="0.3">
      <c r="A104" s="345" t="s">
        <v>501</v>
      </c>
      <c r="B104" s="345">
        <v>8.52169981916817E-2</v>
      </c>
      <c r="C104" s="345">
        <v>4.1982051402945199E-3</v>
      </c>
      <c r="D104" s="345">
        <v>7.6988667316993498E-2</v>
      </c>
      <c r="E104" s="345">
        <v>9.3445329066369903E-2</v>
      </c>
    </row>
    <row r="105" spans="1:5" x14ac:dyDescent="0.3">
      <c r="A105" s="345" t="s">
        <v>503</v>
      </c>
      <c r="B105" s="345">
        <v>0.31970176231360098</v>
      </c>
      <c r="C105" s="345">
        <v>7.0107670927061997E-3</v>
      </c>
      <c r="D105" s="345">
        <v>0.30596091130789799</v>
      </c>
      <c r="E105" s="345">
        <v>0.33344261331930403</v>
      </c>
    </row>
    <row r="106" spans="1:5" x14ac:dyDescent="0.3">
      <c r="A106" s="345" t="s">
        <v>308</v>
      </c>
      <c r="B106" s="345">
        <v>0.74197921373700804</v>
      </c>
      <c r="C106" s="345">
        <v>6.5775864985614697E-3</v>
      </c>
      <c r="D106" s="345">
        <v>0.729087381094631</v>
      </c>
      <c r="E106" s="345">
        <v>0.75487104637938596</v>
      </c>
    </row>
    <row r="107" spans="1:5" x14ac:dyDescent="0.3">
      <c r="A107" s="345" t="s">
        <v>310</v>
      </c>
      <c r="B107" s="345">
        <v>0.476276547672842</v>
      </c>
      <c r="C107" s="345">
        <v>7.5079947607877597E-3</v>
      </c>
      <c r="D107" s="345">
        <v>0.46156114834558198</v>
      </c>
      <c r="E107" s="345">
        <v>0.49099194700010101</v>
      </c>
    </row>
    <row r="108" spans="1:5" x14ac:dyDescent="0.3">
      <c r="A108" s="345" t="s">
        <v>311</v>
      </c>
      <c r="B108" s="345">
        <v>0.16745730550284599</v>
      </c>
      <c r="C108" s="345">
        <v>8.1333424698079495E-3</v>
      </c>
      <c r="D108" s="345">
        <v>0.15151624718809201</v>
      </c>
      <c r="E108" s="345">
        <v>0.183398363817599</v>
      </c>
    </row>
    <row r="109" spans="1:5" x14ac:dyDescent="0.3">
      <c r="A109" s="345" t="s">
        <v>582</v>
      </c>
      <c r="B109" s="345">
        <v>4.2138554216867403</v>
      </c>
      <c r="C109" s="345">
        <v>0.106836481237205</v>
      </c>
      <c r="D109" s="345">
        <v>4.0044597662268302</v>
      </c>
      <c r="E109" s="345">
        <v>4.4232510771466496</v>
      </c>
    </row>
    <row r="110" spans="1:5" x14ac:dyDescent="0.3">
      <c r="A110" s="345" t="s">
        <v>362</v>
      </c>
      <c r="B110" s="345">
        <v>0.56927710843373502</v>
      </c>
      <c r="C110" s="345">
        <v>2.7179461721867301E-2</v>
      </c>
      <c r="D110" s="345">
        <v>0.51600634233968901</v>
      </c>
      <c r="E110" s="345">
        <v>0.62254787452778004</v>
      </c>
    </row>
    <row r="111" spans="1:5" x14ac:dyDescent="0.3">
      <c r="A111" s="345" t="s">
        <v>364</v>
      </c>
      <c r="B111" s="345">
        <v>0.234939759036144</v>
      </c>
      <c r="C111" s="345">
        <v>2.3270520118419E-2</v>
      </c>
      <c r="D111" s="345">
        <v>0.189330377702528</v>
      </c>
      <c r="E111" s="345">
        <v>0.28054914036975998</v>
      </c>
    </row>
    <row r="112" spans="1:5" x14ac:dyDescent="0.3">
      <c r="A112" s="345" t="s">
        <v>366</v>
      </c>
      <c r="B112" s="345">
        <v>4.8192771084337303E-2</v>
      </c>
      <c r="C112" s="345">
        <v>1.17556179482539E-2</v>
      </c>
      <c r="D112" s="345">
        <v>2.5152183289746902E-2</v>
      </c>
      <c r="E112" s="345">
        <v>7.1233358878927705E-2</v>
      </c>
    </row>
    <row r="113" spans="1:5" x14ac:dyDescent="0.3">
      <c r="A113" s="345" t="s">
        <v>583</v>
      </c>
      <c r="B113" s="345">
        <v>3.3262711864406702</v>
      </c>
      <c r="C113" s="345">
        <v>0.12768814817096399</v>
      </c>
      <c r="D113" s="345">
        <v>3.0760070147729701</v>
      </c>
      <c r="E113" s="345">
        <v>3.5765353581083801</v>
      </c>
    </row>
    <row r="114" spans="1:5" x14ac:dyDescent="0.3">
      <c r="A114" s="345" t="s">
        <v>56</v>
      </c>
      <c r="B114" s="345">
        <v>0.17393364928909899</v>
      </c>
      <c r="C114" s="345">
        <v>5.8356884895459701E-3</v>
      </c>
      <c r="D114" s="345">
        <v>0.16249591002459399</v>
      </c>
      <c r="E114" s="345">
        <v>0.18537138855360399</v>
      </c>
    </row>
    <row r="115" spans="1:5" x14ac:dyDescent="0.3">
      <c r="A115" s="345" t="s">
        <v>58</v>
      </c>
      <c r="B115" s="345">
        <v>9.7393364928909903E-2</v>
      </c>
      <c r="C115" s="345">
        <v>4.5646425787755403E-3</v>
      </c>
      <c r="D115" s="345">
        <v>8.8446829872211793E-2</v>
      </c>
      <c r="E115" s="345">
        <v>0.106339899985608</v>
      </c>
    </row>
    <row r="116" spans="1:5" x14ac:dyDescent="0.3">
      <c r="A116" s="345" t="s">
        <v>60</v>
      </c>
      <c r="B116" s="345">
        <v>1.16113744075829E-2</v>
      </c>
      <c r="C116" s="345">
        <v>1.6492956543961901E-3</v>
      </c>
      <c r="D116" s="345">
        <v>8.3788143251079805E-3</v>
      </c>
      <c r="E116" s="345">
        <v>1.4843934490057799E-2</v>
      </c>
    </row>
    <row r="117" spans="1:5" x14ac:dyDescent="0.3">
      <c r="A117" s="345" t="s">
        <v>62</v>
      </c>
      <c r="B117" s="345">
        <v>2.25118483412322E-2</v>
      </c>
      <c r="C117" s="345">
        <v>2.2837794399475E-3</v>
      </c>
      <c r="D117" s="345">
        <v>1.8035722890301999E-2</v>
      </c>
      <c r="E117" s="345">
        <v>2.6987973792162299E-2</v>
      </c>
    </row>
    <row r="118" spans="1:5" x14ac:dyDescent="0.3">
      <c r="A118" s="345" t="s">
        <v>63</v>
      </c>
      <c r="B118" s="345">
        <v>9.0047393364928903E-3</v>
      </c>
      <c r="C118" s="345">
        <v>1.4543341170471799E-3</v>
      </c>
      <c r="D118" s="345">
        <v>6.1542968455925396E-3</v>
      </c>
      <c r="E118" s="345">
        <v>1.18551818273932E-2</v>
      </c>
    </row>
    <row r="119" spans="1:5" x14ac:dyDescent="0.3">
      <c r="A119" s="345" t="s">
        <v>65</v>
      </c>
      <c r="B119" s="345">
        <v>5.6872037914691897E-3</v>
      </c>
      <c r="C119" s="345">
        <v>1.1577205449582501E-3</v>
      </c>
      <c r="D119" s="345">
        <v>3.41811321918893E-3</v>
      </c>
      <c r="E119" s="345">
        <v>7.9562943637494499E-3</v>
      </c>
    </row>
    <row r="120" spans="1:5" x14ac:dyDescent="0.3">
      <c r="A120" s="345" t="s">
        <v>67</v>
      </c>
      <c r="B120" s="345">
        <v>0.74952606635071095</v>
      </c>
      <c r="C120" s="345">
        <v>6.67063947793658E-3</v>
      </c>
      <c r="D120" s="345">
        <v>0.73645185322010398</v>
      </c>
      <c r="E120" s="345">
        <v>0.76260027948131703</v>
      </c>
    </row>
    <row r="121" spans="1:5" x14ac:dyDescent="0.3">
      <c r="A121" s="345" t="s">
        <v>399</v>
      </c>
      <c r="B121" s="345">
        <v>1.95484581497797E-2</v>
      </c>
      <c r="C121" s="345">
        <v>2.2974467683982E-3</v>
      </c>
      <c r="D121" s="345">
        <v>1.5045545227321299E-2</v>
      </c>
      <c r="E121" s="345">
        <v>2.4051371072238099E-2</v>
      </c>
    </row>
    <row r="122" spans="1:5" x14ac:dyDescent="0.3">
      <c r="A122" s="345" t="s">
        <v>401</v>
      </c>
      <c r="B122" s="345">
        <v>6.6629955947136499E-2</v>
      </c>
      <c r="C122" s="345">
        <v>4.13845110549718E-3</v>
      </c>
      <c r="D122" s="345">
        <v>5.8518740828582098E-2</v>
      </c>
      <c r="E122" s="345">
        <v>7.4741171065691003E-2</v>
      </c>
    </row>
    <row r="123" spans="1:5" x14ac:dyDescent="0.3">
      <c r="A123" s="345" t="s">
        <v>403</v>
      </c>
      <c r="B123" s="345">
        <v>3.44162995594713E-2</v>
      </c>
      <c r="C123" s="345">
        <v>3.0251936899912402E-3</v>
      </c>
      <c r="D123" s="345">
        <v>2.8487028880830701E-2</v>
      </c>
      <c r="E123" s="345">
        <v>4.0345570238112E-2</v>
      </c>
    </row>
    <row r="124" spans="1:5" x14ac:dyDescent="0.3">
      <c r="A124" s="345" t="s">
        <v>405</v>
      </c>
      <c r="B124" s="345">
        <v>0.17648678414096899</v>
      </c>
      <c r="C124" s="345">
        <v>6.3265583469786797E-3</v>
      </c>
      <c r="D124" s="345">
        <v>0.164086957634799</v>
      </c>
      <c r="E124" s="345">
        <v>0.18888661064713799</v>
      </c>
    </row>
    <row r="125" spans="1:5" x14ac:dyDescent="0.3">
      <c r="A125" s="345" t="s">
        <v>407</v>
      </c>
      <c r="B125" s="345">
        <v>1.34911894273127E-2</v>
      </c>
      <c r="C125" s="345">
        <v>1.9144839972084699E-3</v>
      </c>
      <c r="D125" s="345">
        <v>9.7388697438058908E-3</v>
      </c>
      <c r="E125" s="345">
        <v>1.7243509110819601E-2</v>
      </c>
    </row>
    <row r="126" spans="1:5" x14ac:dyDescent="0.3">
      <c r="A126" s="345" t="s">
        <v>409</v>
      </c>
      <c r="B126" s="345">
        <v>2.53303964757709E-2</v>
      </c>
      <c r="C126" s="345">
        <v>2.6075091501418699E-3</v>
      </c>
      <c r="D126" s="345">
        <v>2.0219772452134199E-2</v>
      </c>
      <c r="E126" s="345">
        <v>3.0441020499407601E-2</v>
      </c>
    </row>
    <row r="127" spans="1:5" x14ac:dyDescent="0.3">
      <c r="A127" s="345" t="s">
        <v>410</v>
      </c>
      <c r="B127" s="345">
        <v>0.72356828193832601</v>
      </c>
      <c r="C127" s="345">
        <v>7.4218100196462699E-3</v>
      </c>
      <c r="D127" s="345">
        <v>0.70902180159971995</v>
      </c>
      <c r="E127" s="345">
        <v>0.73811476227693096</v>
      </c>
    </row>
    <row r="128" spans="1:5" x14ac:dyDescent="0.3">
      <c r="A128" s="345" t="s">
        <v>337</v>
      </c>
      <c r="B128" s="345">
        <v>0.65361445783132499</v>
      </c>
      <c r="C128" s="345">
        <v>2.6116845370201799E-2</v>
      </c>
      <c r="D128" s="345">
        <v>0.60242638151592798</v>
      </c>
      <c r="E128" s="345">
        <v>0.704802534146722</v>
      </c>
    </row>
    <row r="129" spans="1:5" x14ac:dyDescent="0.3">
      <c r="A129" s="345" t="s">
        <v>339</v>
      </c>
      <c r="B129" s="345">
        <v>0.45481927710843301</v>
      </c>
      <c r="C129" s="345">
        <v>2.7331891732417801E-2</v>
      </c>
      <c r="D129" s="345">
        <v>0.40124975368354598</v>
      </c>
      <c r="E129" s="345">
        <v>0.50838880053332003</v>
      </c>
    </row>
    <row r="130" spans="1:5" x14ac:dyDescent="0.3">
      <c r="A130" s="345" t="s">
        <v>341</v>
      </c>
      <c r="B130" s="345">
        <v>0.35542168674698799</v>
      </c>
      <c r="C130" s="345">
        <v>2.62717994965843E-2</v>
      </c>
      <c r="D130" s="345">
        <v>0.30392990592462499</v>
      </c>
      <c r="E130" s="345">
        <v>0.40691346756934998</v>
      </c>
    </row>
    <row r="131" spans="1:5" x14ac:dyDescent="0.3">
      <c r="A131" s="345" t="s">
        <v>343</v>
      </c>
      <c r="B131" s="345">
        <v>0.102409638554216</v>
      </c>
      <c r="C131" s="345">
        <v>1.6641387032351001E-2</v>
      </c>
      <c r="D131" s="345">
        <v>6.9793119318016905E-2</v>
      </c>
      <c r="E131" s="345">
        <v>0.13502615779041599</v>
      </c>
    </row>
    <row r="132" spans="1:5" x14ac:dyDescent="0.3">
      <c r="A132" s="345" t="s">
        <v>345</v>
      </c>
      <c r="B132" s="345">
        <v>0.21385542168674701</v>
      </c>
      <c r="C132" s="345">
        <v>2.2505639536036799E-2</v>
      </c>
      <c r="D132" s="345">
        <v>0.16974517874707401</v>
      </c>
      <c r="E132" s="345">
        <v>0.25796566462641901</v>
      </c>
    </row>
    <row r="133" spans="1:5" x14ac:dyDescent="0.3">
      <c r="A133" s="345" t="s">
        <v>368</v>
      </c>
      <c r="B133" s="345">
        <v>6310.4303030302999</v>
      </c>
      <c r="C133" s="345">
        <v>3084.79244286106</v>
      </c>
      <c r="D133" s="345">
        <v>264.34821524128398</v>
      </c>
      <c r="E133" s="345">
        <v>12356.5123908193</v>
      </c>
    </row>
    <row r="134" spans="1:5" x14ac:dyDescent="0.3">
      <c r="A134" s="345" t="s">
        <v>513</v>
      </c>
      <c r="B134" s="345">
        <v>3.3212833258020699E-2</v>
      </c>
      <c r="C134" s="345">
        <v>2.6937776941931202E-3</v>
      </c>
      <c r="D134" s="345">
        <v>2.79331259950449E-2</v>
      </c>
      <c r="E134" s="345">
        <v>3.8492540520996599E-2</v>
      </c>
    </row>
    <row r="135" spans="1:5" x14ac:dyDescent="0.3">
      <c r="A135" s="345" t="s">
        <v>516</v>
      </c>
      <c r="B135" s="345">
        <v>6.10031631269769E-2</v>
      </c>
      <c r="C135" s="345">
        <v>3.5979207520683201E-3</v>
      </c>
      <c r="D135" s="345">
        <v>5.39513680336937E-2</v>
      </c>
      <c r="E135" s="345">
        <v>6.8054958220260101E-2</v>
      </c>
    </row>
    <row r="136" spans="1:5" x14ac:dyDescent="0.3">
      <c r="A136" s="345" t="s">
        <v>519</v>
      </c>
      <c r="B136" s="345">
        <v>0.476190476190476</v>
      </c>
      <c r="C136" s="345">
        <v>4.1197175032245001E-2</v>
      </c>
      <c r="D136" s="345">
        <v>0.39544549686248298</v>
      </c>
      <c r="E136" s="345">
        <v>0.55693545551846901</v>
      </c>
    </row>
    <row r="137" spans="1:5" x14ac:dyDescent="0.3">
      <c r="A137" s="345" t="s">
        <v>523</v>
      </c>
      <c r="B137" s="345">
        <v>1.1070944419340201E-2</v>
      </c>
      <c r="C137" s="345">
        <v>1.57296208754033E-3</v>
      </c>
      <c r="D137" s="345">
        <v>7.9879953787142608E-3</v>
      </c>
      <c r="E137" s="345">
        <v>1.41538934599662E-2</v>
      </c>
    </row>
    <row r="138" spans="1:5" x14ac:dyDescent="0.3">
      <c r="A138" s="345" t="s">
        <v>525</v>
      </c>
      <c r="B138" s="345">
        <v>1.32342007434944</v>
      </c>
      <c r="C138" s="345">
        <v>0.106908789477187</v>
      </c>
      <c r="D138" s="345">
        <v>1.11388269734338</v>
      </c>
      <c r="E138" s="345">
        <v>1.5329574513555</v>
      </c>
    </row>
    <row r="139" spans="1:5" x14ac:dyDescent="0.3">
      <c r="A139" s="345" t="s">
        <v>527</v>
      </c>
      <c r="B139" s="345">
        <v>1.60869565217391</v>
      </c>
      <c r="C139" s="345">
        <v>0.21810796978514699</v>
      </c>
      <c r="D139" s="345">
        <v>1.1812118866538699</v>
      </c>
      <c r="E139" s="345">
        <v>2.0361794176939498</v>
      </c>
    </row>
    <row r="140" spans="1:5" x14ac:dyDescent="0.3">
      <c r="A140" s="345" t="s">
        <v>529</v>
      </c>
      <c r="B140" s="345">
        <v>0.57604519774011298</v>
      </c>
      <c r="C140" s="345">
        <v>7.4298573982786902E-3</v>
      </c>
      <c r="D140" s="345">
        <v>0.56148294482921801</v>
      </c>
      <c r="E140" s="345">
        <v>0.59060745065100695</v>
      </c>
    </row>
    <row r="141" spans="1:5" x14ac:dyDescent="0.3">
      <c r="A141" s="345" t="s">
        <v>531</v>
      </c>
      <c r="B141" s="345">
        <v>0.61635788522367796</v>
      </c>
      <c r="C141" s="345">
        <v>7.3100941042958997E-3</v>
      </c>
      <c r="D141" s="345">
        <v>0.60203036405565902</v>
      </c>
      <c r="E141" s="345">
        <v>0.63068540639169601</v>
      </c>
    </row>
    <row r="142" spans="1:5" x14ac:dyDescent="0.3">
      <c r="A142" s="345" t="s">
        <v>959</v>
      </c>
      <c r="B142" s="345">
        <v>0.82422051513782102</v>
      </c>
      <c r="C142" s="345">
        <v>5.7220171499160997E-3</v>
      </c>
      <c r="D142" s="345">
        <v>0.81300556760506504</v>
      </c>
      <c r="E142" s="345">
        <v>0.835435462670578</v>
      </c>
    </row>
    <row r="143" spans="1:5" x14ac:dyDescent="0.3">
      <c r="A143" s="345" t="s">
        <v>533</v>
      </c>
      <c r="B143" s="345">
        <v>0.75327609579755905</v>
      </c>
      <c r="C143" s="345">
        <v>6.4807617919073399E-3</v>
      </c>
      <c r="D143" s="345">
        <v>0.74057403609303796</v>
      </c>
      <c r="E143" s="345">
        <v>0.76597815550208104</v>
      </c>
    </row>
    <row r="144" spans="1:5" x14ac:dyDescent="0.3">
      <c r="A144" s="345" t="s">
        <v>535</v>
      </c>
      <c r="B144" s="345">
        <v>0.18124293785310699</v>
      </c>
      <c r="C144" s="345">
        <v>5.7916258093690604E-3</v>
      </c>
      <c r="D144" s="345">
        <v>0.169891559854811</v>
      </c>
      <c r="E144" s="345">
        <v>0.19259431585140299</v>
      </c>
    </row>
    <row r="145" spans="1:5" x14ac:dyDescent="0.3">
      <c r="A145" s="345" t="s">
        <v>537</v>
      </c>
      <c r="B145" s="345">
        <v>0.34591052869408001</v>
      </c>
      <c r="C145" s="345">
        <v>7.1506220073606604E-3</v>
      </c>
      <c r="D145" s="345">
        <v>0.33189556709259399</v>
      </c>
      <c r="E145" s="345">
        <v>0.35992549029556598</v>
      </c>
    </row>
    <row r="146" spans="1:5" x14ac:dyDescent="0.3">
      <c r="A146" s="345" t="s">
        <v>539</v>
      </c>
      <c r="B146" s="345">
        <v>8.3596927248079503E-2</v>
      </c>
      <c r="C146" s="345">
        <v>4.1608472923547798E-3</v>
      </c>
      <c r="D146" s="345">
        <v>7.54418164098931E-2</v>
      </c>
      <c r="E146" s="345">
        <v>9.1752038086265905E-2</v>
      </c>
    </row>
    <row r="147" spans="1:5" x14ac:dyDescent="0.3">
      <c r="A147" s="345" t="s">
        <v>541</v>
      </c>
      <c r="B147" s="345">
        <v>0.12172955108785399</v>
      </c>
      <c r="C147" s="345">
        <v>5.4268532417065304E-3</v>
      </c>
      <c r="D147" s="345">
        <v>0.11109311418472501</v>
      </c>
      <c r="E147" s="345">
        <v>0.13236598799098301</v>
      </c>
    </row>
    <row r="148" spans="1:5" x14ac:dyDescent="0.3">
      <c r="A148" s="345" t="s">
        <v>543</v>
      </c>
      <c r="B148" s="345">
        <v>7.6541274817136795E-2</v>
      </c>
      <c r="C148" s="345">
        <v>4.2975375671148999E-3</v>
      </c>
      <c r="D148" s="345">
        <v>6.8118255963383806E-2</v>
      </c>
      <c r="E148" s="345">
        <v>8.4964293670889895E-2</v>
      </c>
    </row>
    <row r="149" spans="1:5" x14ac:dyDescent="0.3">
      <c r="A149" s="345" t="s">
        <v>545</v>
      </c>
      <c r="B149" s="345">
        <v>4.5378552663004499E-3</v>
      </c>
      <c r="C149" s="345">
        <v>1.0388079639983699E-3</v>
      </c>
      <c r="D149" s="345">
        <v>2.5018290700102499E-3</v>
      </c>
      <c r="E149" s="345">
        <v>6.57388146259065E-3</v>
      </c>
    </row>
    <row r="150" spans="1:5" x14ac:dyDescent="0.3">
      <c r="A150" s="345" t="s">
        <v>504</v>
      </c>
      <c r="B150" s="345">
        <v>5.1751412429378502E-2</v>
      </c>
      <c r="C150" s="345">
        <v>3.33053977487947E-3</v>
      </c>
      <c r="D150" s="345">
        <v>4.5223674421536603E-2</v>
      </c>
      <c r="E150" s="345">
        <v>5.8279150437220401E-2</v>
      </c>
    </row>
    <row r="151" spans="1:5" x14ac:dyDescent="0.3">
      <c r="A151" s="345" t="s">
        <v>506</v>
      </c>
      <c r="B151" s="345">
        <v>4.5218177707438299E-3</v>
      </c>
      <c r="C151" s="345">
        <v>1.00893453469621E-3</v>
      </c>
      <c r="D151" s="345">
        <v>2.54434241998059E-3</v>
      </c>
      <c r="E151" s="345">
        <v>6.4992931215070802E-3</v>
      </c>
    </row>
    <row r="152" spans="1:5" x14ac:dyDescent="0.3">
      <c r="A152" s="345" t="s">
        <v>508</v>
      </c>
      <c r="B152" s="345">
        <v>3.1645569620253099E-3</v>
      </c>
      <c r="C152" s="346">
        <v>8.4451951831106796E-4</v>
      </c>
      <c r="D152" s="345">
        <v>1.5093291218944999E-3</v>
      </c>
      <c r="E152" s="345">
        <v>4.8197848021561199E-3</v>
      </c>
    </row>
    <row r="153" spans="1:5" x14ac:dyDescent="0.3">
      <c r="A153" s="345" t="s">
        <v>510</v>
      </c>
      <c r="B153" s="345">
        <v>3.1412429378530997E-2</v>
      </c>
      <c r="C153" s="345">
        <v>2.6224826710321099E-3</v>
      </c>
      <c r="D153" s="345">
        <v>2.6272457793227701E-2</v>
      </c>
      <c r="E153" s="345">
        <v>3.65524009638344E-2</v>
      </c>
    </row>
    <row r="154" spans="1:5" x14ac:dyDescent="0.3">
      <c r="A154" s="345" t="s">
        <v>929</v>
      </c>
      <c r="B154" s="345">
        <v>0.32014218009478601</v>
      </c>
      <c r="C154" s="345">
        <v>9.5520117413473993E-3</v>
      </c>
      <c r="D154" s="345">
        <v>0.301420581101842</v>
      </c>
      <c r="E154" s="345">
        <v>0.33886377908773102</v>
      </c>
    </row>
    <row r="155" spans="1:5" x14ac:dyDescent="0.3">
      <c r="A155" s="345" t="s">
        <v>930</v>
      </c>
      <c r="B155" s="345">
        <v>0.33590308370043997</v>
      </c>
      <c r="C155" s="345">
        <v>1.00655767269291E-2</v>
      </c>
      <c r="D155" s="345">
        <v>0.316174915832035</v>
      </c>
      <c r="E155" s="345">
        <v>0.35563125156884601</v>
      </c>
    </row>
    <row r="156" spans="1:5" x14ac:dyDescent="0.3">
      <c r="A156" s="345" t="s">
        <v>414</v>
      </c>
      <c r="B156" s="345">
        <v>0.128654970760233</v>
      </c>
      <c r="C156" s="345">
        <v>8.5356797120117699E-3</v>
      </c>
      <c r="D156" s="345">
        <v>0.111925345941121</v>
      </c>
      <c r="E156" s="345">
        <v>0.14538459557934599</v>
      </c>
    </row>
    <row r="157" spans="1:5" x14ac:dyDescent="0.3">
      <c r="A157" s="345" t="s">
        <v>415</v>
      </c>
      <c r="B157" s="345">
        <v>0.22092267706302701</v>
      </c>
      <c r="C157" s="345">
        <v>1.0576456231976001E-2</v>
      </c>
      <c r="D157" s="345">
        <v>0.20019320376429001</v>
      </c>
      <c r="E157" s="345">
        <v>0.24165215036176499</v>
      </c>
    </row>
    <row r="158" spans="1:5" x14ac:dyDescent="0.3">
      <c r="A158" s="345" t="s">
        <v>416</v>
      </c>
      <c r="B158" s="345">
        <v>0.268356075373619</v>
      </c>
      <c r="C158" s="345">
        <v>1.1296277369499201E-2</v>
      </c>
      <c r="D158" s="345">
        <v>0.246215778570025</v>
      </c>
      <c r="E158" s="345">
        <v>0.29049637217721203</v>
      </c>
    </row>
    <row r="159" spans="1:5" x14ac:dyDescent="0.3">
      <c r="A159" s="345" t="s">
        <v>417</v>
      </c>
      <c r="B159" s="345">
        <v>0.20532813515269599</v>
      </c>
      <c r="C159" s="345">
        <v>1.0297881648829501E-2</v>
      </c>
      <c r="D159" s="345">
        <v>0.18514465800393401</v>
      </c>
      <c r="E159" s="345">
        <v>0.225511612301458</v>
      </c>
    </row>
    <row r="160" spans="1:5" x14ac:dyDescent="0.3">
      <c r="A160" s="345" t="s">
        <v>418</v>
      </c>
      <c r="B160" s="345">
        <v>0.12410656270305299</v>
      </c>
      <c r="C160" s="345">
        <v>8.4052910465143293E-3</v>
      </c>
      <c r="D160" s="345">
        <v>0.10763249497230799</v>
      </c>
      <c r="E160" s="345">
        <v>0.14058063043379801</v>
      </c>
    </row>
    <row r="161" spans="1:5" x14ac:dyDescent="0.3">
      <c r="A161" s="345" t="s">
        <v>419</v>
      </c>
      <c r="B161" s="345">
        <v>5.2631578947368397E-2</v>
      </c>
      <c r="C161" s="345">
        <v>5.6926226687148002E-3</v>
      </c>
      <c r="D161" s="345">
        <v>4.1474243539111097E-2</v>
      </c>
      <c r="E161" s="345">
        <v>6.3788914355625698E-2</v>
      </c>
    </row>
    <row r="162" spans="1:5" x14ac:dyDescent="0.3">
      <c r="A162" s="345" t="s">
        <v>584</v>
      </c>
      <c r="B162" s="345">
        <v>0.65236051502145898</v>
      </c>
      <c r="C162" s="345">
        <v>7.1581810318779903E-3</v>
      </c>
      <c r="D162" s="345">
        <v>0.63833073800415996</v>
      </c>
      <c r="E162" s="345">
        <v>0.66639029203875699</v>
      </c>
    </row>
    <row r="163" spans="1:5" x14ac:dyDescent="0.3">
      <c r="A163" s="345" t="s">
        <v>101</v>
      </c>
      <c r="B163" s="345">
        <v>0.66435738174868597</v>
      </c>
      <c r="C163" s="345">
        <v>7.2994288001249899E-3</v>
      </c>
      <c r="D163" s="345">
        <v>0.650050764192726</v>
      </c>
      <c r="E163" s="345">
        <v>0.67866399930464505</v>
      </c>
    </row>
    <row r="164" spans="1:5" x14ac:dyDescent="0.3">
      <c r="A164" s="345" t="s">
        <v>102</v>
      </c>
      <c r="B164" s="345">
        <v>0.25537505972288499</v>
      </c>
      <c r="C164" s="345">
        <v>6.7407384142252197E-3</v>
      </c>
      <c r="D164" s="345">
        <v>0.24216345520179799</v>
      </c>
      <c r="E164" s="345">
        <v>0.26858666424397198</v>
      </c>
    </row>
    <row r="165" spans="1:5" x14ac:dyDescent="0.3">
      <c r="A165" s="345" t="s">
        <v>103</v>
      </c>
      <c r="B165" s="345">
        <v>6.0439560439560398E-2</v>
      </c>
      <c r="C165" s="345">
        <v>3.6835999125084899E-3</v>
      </c>
      <c r="D165" s="345">
        <v>5.3219837277588902E-2</v>
      </c>
      <c r="E165" s="345">
        <v>6.7659283601531894E-2</v>
      </c>
    </row>
    <row r="166" spans="1:5" x14ac:dyDescent="0.3">
      <c r="A166" s="345" t="s">
        <v>104</v>
      </c>
      <c r="B166" s="345">
        <v>1.4811275680840799E-2</v>
      </c>
      <c r="C166" s="345">
        <v>1.8672625766614501E-3</v>
      </c>
      <c r="D166" s="345">
        <v>1.1151508280904899E-2</v>
      </c>
      <c r="E166" s="345">
        <v>1.8471043080776801E-2</v>
      </c>
    </row>
    <row r="167" spans="1:5" x14ac:dyDescent="0.3">
      <c r="A167" s="345" t="s">
        <v>105</v>
      </c>
      <c r="B167" s="345">
        <v>2.1500238891543201E-3</v>
      </c>
      <c r="C167" s="346">
        <v>7.1598465161044997E-4</v>
      </c>
      <c r="D167" s="346">
        <v>7.4671975851438299E-4</v>
      </c>
      <c r="E167" s="345">
        <v>3.5533280197942601E-3</v>
      </c>
    </row>
    <row r="168" spans="1:5" x14ac:dyDescent="0.3">
      <c r="A168" s="345" t="s">
        <v>106</v>
      </c>
      <c r="B168" s="345">
        <v>2.8666985188724298E-3</v>
      </c>
      <c r="C168" s="346">
        <v>8.2645091642212097E-4</v>
      </c>
      <c r="D168" s="345">
        <v>1.2468844876949499E-3</v>
      </c>
      <c r="E168" s="345">
        <v>4.4865125500499099E-3</v>
      </c>
    </row>
    <row r="169" spans="1:5" x14ac:dyDescent="0.3">
      <c r="A169" s="345" t="s">
        <v>585</v>
      </c>
      <c r="B169" s="345">
        <v>5.4438671786763003E-2</v>
      </c>
      <c r="C169" s="345">
        <v>3.4103025243986201E-3</v>
      </c>
      <c r="D169" s="345">
        <v>4.7754601662555698E-2</v>
      </c>
      <c r="E169" s="345">
        <v>6.11227419109703E-2</v>
      </c>
    </row>
    <row r="170" spans="1:5" x14ac:dyDescent="0.3">
      <c r="A170" s="345" t="s">
        <v>108</v>
      </c>
      <c r="B170" s="345">
        <v>0.63137603795966701</v>
      </c>
      <c r="C170" s="345">
        <v>8.30885351261864E-3</v>
      </c>
      <c r="D170" s="345">
        <v>0.61509098432211595</v>
      </c>
      <c r="E170" s="345">
        <v>0.64766109159721896</v>
      </c>
    </row>
    <row r="171" spans="1:5" x14ac:dyDescent="0.3">
      <c r="A171" s="345" t="s">
        <v>109</v>
      </c>
      <c r="B171" s="345">
        <v>0.25296559905100802</v>
      </c>
      <c r="C171" s="345">
        <v>7.4869736834936897E-3</v>
      </c>
      <c r="D171" s="345">
        <v>0.23829140027816101</v>
      </c>
      <c r="E171" s="345">
        <v>0.267639797823855</v>
      </c>
    </row>
    <row r="172" spans="1:5" x14ac:dyDescent="0.3">
      <c r="A172" s="345" t="s">
        <v>110</v>
      </c>
      <c r="B172" s="345">
        <v>7.5326215895610907E-2</v>
      </c>
      <c r="C172" s="345">
        <v>4.5454053732136004E-3</v>
      </c>
      <c r="D172" s="345">
        <v>6.6417385068977403E-2</v>
      </c>
      <c r="E172" s="345">
        <v>8.4235046722244397E-2</v>
      </c>
    </row>
    <row r="173" spans="1:5" x14ac:dyDescent="0.3">
      <c r="A173" s="345" t="s">
        <v>111</v>
      </c>
      <c r="B173" s="345">
        <v>2.4317912218268001E-2</v>
      </c>
      <c r="C173" s="345">
        <v>2.6529104009913799E-3</v>
      </c>
      <c r="D173" s="345">
        <v>1.91183033781132E-2</v>
      </c>
      <c r="E173" s="345">
        <v>2.95175210584229E-2</v>
      </c>
    </row>
    <row r="174" spans="1:5" x14ac:dyDescent="0.3">
      <c r="A174" s="345" t="s">
        <v>112</v>
      </c>
      <c r="B174" s="345">
        <v>8.3036773428232496E-3</v>
      </c>
      <c r="C174" s="345">
        <v>1.5628951998476E-3</v>
      </c>
      <c r="D174" s="345">
        <v>5.2404590395114196E-3</v>
      </c>
      <c r="E174" s="345">
        <v>1.1366895646135E-2</v>
      </c>
    </row>
    <row r="175" spans="1:5" x14ac:dyDescent="0.3">
      <c r="A175" s="345" t="s">
        <v>113</v>
      </c>
      <c r="B175" s="345">
        <v>7.7105575326215899E-3</v>
      </c>
      <c r="C175" s="345">
        <v>1.50649380310932E-3</v>
      </c>
      <c r="D175" s="345">
        <v>4.7578839355945403E-3</v>
      </c>
      <c r="E175" s="345">
        <v>1.06632311296486E-2</v>
      </c>
    </row>
    <row r="176" spans="1:5" x14ac:dyDescent="0.3">
      <c r="A176" s="345" t="s">
        <v>586</v>
      </c>
      <c r="B176" s="345">
        <v>0.23831036819516599</v>
      </c>
      <c r="C176" s="345">
        <v>6.4040510613830801E-3</v>
      </c>
      <c r="D176" s="345">
        <v>0.225758658759699</v>
      </c>
      <c r="E176" s="345">
        <v>0.25086207763063201</v>
      </c>
    </row>
    <row r="177" spans="1:5" x14ac:dyDescent="0.3">
      <c r="A177" s="345" t="s">
        <v>115</v>
      </c>
      <c r="B177" s="345">
        <v>0.65743402142670404</v>
      </c>
      <c r="C177" s="345">
        <v>7.6721666385322698E-3</v>
      </c>
      <c r="D177" s="345">
        <v>0.64239685113179101</v>
      </c>
      <c r="E177" s="345">
        <v>0.67247119172161796</v>
      </c>
    </row>
    <row r="178" spans="1:5" x14ac:dyDescent="0.3">
      <c r="A178" s="345" t="s">
        <v>116</v>
      </c>
      <c r="B178" s="345">
        <v>0.26286908805853099</v>
      </c>
      <c r="C178" s="345">
        <v>7.1164253213100298E-3</v>
      </c>
      <c r="D178" s="345">
        <v>0.24892115073009399</v>
      </c>
      <c r="E178" s="345">
        <v>0.27681702538696801</v>
      </c>
    </row>
    <row r="179" spans="1:5" x14ac:dyDescent="0.3">
      <c r="A179" s="345" t="s">
        <v>117</v>
      </c>
      <c r="B179" s="345">
        <v>5.8531486804285299E-2</v>
      </c>
      <c r="C179" s="345">
        <v>3.7950500084035E-3</v>
      </c>
      <c r="D179" s="345">
        <v>5.1093325468286002E-2</v>
      </c>
      <c r="E179" s="345">
        <v>6.5969648140284595E-2</v>
      </c>
    </row>
    <row r="180" spans="1:5" x14ac:dyDescent="0.3">
      <c r="A180" s="345" t="s">
        <v>118</v>
      </c>
      <c r="B180" s="345">
        <v>1.4110269140318699E-2</v>
      </c>
      <c r="C180" s="345">
        <v>1.90678464235127E-3</v>
      </c>
      <c r="D180" s="345">
        <v>1.03730399150362E-2</v>
      </c>
      <c r="E180" s="345">
        <v>1.7847498365601299E-2</v>
      </c>
    </row>
    <row r="181" spans="1:5" x14ac:dyDescent="0.3">
      <c r="A181" s="345" t="s">
        <v>119</v>
      </c>
      <c r="B181" s="345">
        <v>3.9195192056440996E-3</v>
      </c>
      <c r="C181" s="345">
        <v>1.0101443483931101E-3</v>
      </c>
      <c r="D181" s="345">
        <v>1.93967266360691E-3</v>
      </c>
      <c r="E181" s="345">
        <v>5.8993657476812903E-3</v>
      </c>
    </row>
    <row r="182" spans="1:5" x14ac:dyDescent="0.3">
      <c r="A182" s="345" t="s">
        <v>120</v>
      </c>
      <c r="B182" s="345">
        <v>3.13561536451528E-3</v>
      </c>
      <c r="C182" s="346">
        <v>9.0385602437799797E-4</v>
      </c>
      <c r="D182" s="345">
        <v>1.36409010952485E-3</v>
      </c>
      <c r="E182" s="345">
        <v>4.9071406195057097E-3</v>
      </c>
    </row>
    <row r="183" spans="1:5" x14ac:dyDescent="0.3">
      <c r="A183" s="345" t="s">
        <v>587</v>
      </c>
      <c r="B183" s="345">
        <v>0.13553196295459599</v>
      </c>
      <c r="C183" s="345">
        <v>5.1450503542555997E-3</v>
      </c>
      <c r="D183" s="345">
        <v>0.12544784956161001</v>
      </c>
      <c r="E183" s="345">
        <v>0.145616076347582</v>
      </c>
    </row>
    <row r="184" spans="1:5" x14ac:dyDescent="0.3">
      <c r="A184" s="345" t="s">
        <v>122</v>
      </c>
      <c r="B184" s="345">
        <v>0.227548209366391</v>
      </c>
      <c r="C184" s="345">
        <v>6.9593414804493001E-3</v>
      </c>
      <c r="D184" s="345">
        <v>0.21390815070859401</v>
      </c>
      <c r="E184" s="345">
        <v>0.241188268024187</v>
      </c>
    </row>
    <row r="185" spans="1:5" x14ac:dyDescent="0.3">
      <c r="A185" s="345" t="s">
        <v>123</v>
      </c>
      <c r="B185" s="345">
        <v>0.25537190082644601</v>
      </c>
      <c r="C185" s="345">
        <v>7.2385571660158899E-3</v>
      </c>
      <c r="D185" s="345">
        <v>0.24118458948102001</v>
      </c>
      <c r="E185" s="345">
        <v>0.26955921217187101</v>
      </c>
    </row>
    <row r="186" spans="1:5" x14ac:dyDescent="0.3">
      <c r="A186" s="345" t="s">
        <v>124</v>
      </c>
      <c r="B186" s="345">
        <v>0.18898071625344301</v>
      </c>
      <c r="C186" s="345">
        <v>6.4986040866724104E-3</v>
      </c>
      <c r="D186" s="345">
        <v>0.17624368629378001</v>
      </c>
      <c r="E186" s="345">
        <v>0.20171774621310601</v>
      </c>
    </row>
    <row r="187" spans="1:5" x14ac:dyDescent="0.3">
      <c r="A187" s="345" t="s">
        <v>125</v>
      </c>
      <c r="B187" s="345">
        <v>0.10578512396694199</v>
      </c>
      <c r="C187" s="345">
        <v>5.1053907663007004E-3</v>
      </c>
      <c r="D187" s="345">
        <v>9.5778741937989395E-2</v>
      </c>
      <c r="E187" s="345">
        <v>0.115791505995894</v>
      </c>
    </row>
    <row r="188" spans="1:5" x14ac:dyDescent="0.3">
      <c r="A188" s="345" t="s">
        <v>126</v>
      </c>
      <c r="B188" s="345">
        <v>7.1349862258953095E-2</v>
      </c>
      <c r="C188" s="345">
        <v>4.2728571814608799E-3</v>
      </c>
      <c r="D188" s="345">
        <v>6.2975216072206505E-2</v>
      </c>
      <c r="E188" s="345">
        <v>7.9724508445699796E-2</v>
      </c>
    </row>
    <row r="189" spans="1:5" x14ac:dyDescent="0.3">
      <c r="A189" s="345" t="s">
        <v>127</v>
      </c>
      <c r="B189" s="345">
        <v>0.15096418732782299</v>
      </c>
      <c r="C189" s="345">
        <v>5.9428629511499801E-3</v>
      </c>
      <c r="D189" s="345">
        <v>0.13931638997851201</v>
      </c>
      <c r="E189" s="345">
        <v>0.162611984677135</v>
      </c>
    </row>
    <row r="190" spans="1:5" x14ac:dyDescent="0.3">
      <c r="A190" s="345" t="s">
        <v>588</v>
      </c>
      <c r="B190" s="345">
        <v>0.18003162412468901</v>
      </c>
      <c r="C190" s="345">
        <v>5.7752028941050601E-3</v>
      </c>
      <c r="D190" s="345">
        <v>0.16871243444883199</v>
      </c>
      <c r="E190" s="345">
        <v>0.191350813800546</v>
      </c>
    </row>
    <row r="191" spans="1:5" x14ac:dyDescent="0.3">
      <c r="A191" s="345" t="s">
        <v>314</v>
      </c>
      <c r="B191" s="345">
        <v>0.60056657223795995</v>
      </c>
      <c r="C191" s="345">
        <v>2.6071407928095799E-2</v>
      </c>
      <c r="D191" s="345">
        <v>0.54946755167264005</v>
      </c>
      <c r="E191" s="345">
        <v>0.65166559280327996</v>
      </c>
    </row>
    <row r="192" spans="1:5" x14ac:dyDescent="0.3">
      <c r="A192" s="345" t="s">
        <v>316</v>
      </c>
      <c r="B192" s="345">
        <v>0.23796033994334201</v>
      </c>
      <c r="C192" s="345">
        <v>2.2667455987176E-2</v>
      </c>
      <c r="D192" s="345">
        <v>0.19353294258733</v>
      </c>
      <c r="E192" s="345">
        <v>0.28238773729935401</v>
      </c>
    </row>
    <row r="193" spans="1:5" x14ac:dyDescent="0.3">
      <c r="A193" s="345" t="s">
        <v>318</v>
      </c>
      <c r="B193" s="345">
        <v>0.13031161473087799</v>
      </c>
      <c r="C193" s="345">
        <v>1.7919880189684E-2</v>
      </c>
      <c r="D193" s="345">
        <v>9.5189294951824599E-2</v>
      </c>
      <c r="E193" s="345">
        <v>0.16543393450993099</v>
      </c>
    </row>
    <row r="194" spans="1:5" x14ac:dyDescent="0.3">
      <c r="A194" s="345" t="s">
        <v>320</v>
      </c>
      <c r="B194" s="345">
        <v>3.1161473087818699E-2</v>
      </c>
      <c r="C194" s="345">
        <v>9.2490343786073292E-3</v>
      </c>
      <c r="D194" s="345">
        <v>1.30336988139755E-2</v>
      </c>
      <c r="E194" s="345">
        <v>4.9289247361661799E-2</v>
      </c>
    </row>
    <row r="195" spans="1:5" x14ac:dyDescent="0.3">
      <c r="A195" s="345" t="s">
        <v>589</v>
      </c>
      <c r="B195" s="345">
        <v>0.92026202846171201</v>
      </c>
      <c r="C195" s="345">
        <v>4.0717643746588598E-3</v>
      </c>
      <c r="D195" s="345">
        <v>0.91228151693384696</v>
      </c>
      <c r="E195" s="345">
        <v>0.92824253998957595</v>
      </c>
    </row>
    <row r="196" spans="1:5" x14ac:dyDescent="0.3">
      <c r="A196" s="345" t="s">
        <v>323</v>
      </c>
      <c r="B196" s="345">
        <v>0.10198300283286101</v>
      </c>
      <c r="C196" s="345">
        <v>1.61089739645526E-2</v>
      </c>
      <c r="D196" s="345">
        <v>7.0409994034444603E-2</v>
      </c>
      <c r="E196" s="345">
        <v>0.13355601163127701</v>
      </c>
    </row>
    <row r="197" spans="1:5" x14ac:dyDescent="0.3">
      <c r="A197" s="345" t="s">
        <v>325</v>
      </c>
      <c r="B197" s="345">
        <v>6.5155807365438995E-2</v>
      </c>
      <c r="C197" s="345">
        <v>1.3137353499753E-2</v>
      </c>
      <c r="D197" s="345">
        <v>3.9407067653751897E-2</v>
      </c>
      <c r="E197" s="345">
        <v>9.0904547077126197E-2</v>
      </c>
    </row>
    <row r="198" spans="1:5" x14ac:dyDescent="0.3">
      <c r="A198" s="345" t="s">
        <v>327</v>
      </c>
      <c r="B198" s="345">
        <v>0.47875354107648699</v>
      </c>
      <c r="C198" s="345">
        <v>2.6591281154449399E-2</v>
      </c>
      <c r="D198" s="345">
        <v>0.42663558771098697</v>
      </c>
      <c r="E198" s="345">
        <v>0.530871494441986</v>
      </c>
    </row>
    <row r="199" spans="1:5" x14ac:dyDescent="0.3">
      <c r="A199" s="345" t="s">
        <v>329</v>
      </c>
      <c r="B199" s="345">
        <v>7.0821529745042494E-2</v>
      </c>
      <c r="C199" s="345">
        <v>1.36550697955707E-2</v>
      </c>
      <c r="D199" s="345">
        <v>4.4058084739343098E-2</v>
      </c>
      <c r="E199" s="345">
        <v>9.7584974750741793E-2</v>
      </c>
    </row>
    <row r="200" spans="1:5" x14ac:dyDescent="0.3">
      <c r="A200" s="345" t="s">
        <v>331</v>
      </c>
      <c r="B200" s="345">
        <v>0.28328611898016998</v>
      </c>
      <c r="C200" s="345">
        <v>2.3985416192447099E-2</v>
      </c>
      <c r="D200" s="345">
        <v>0.23627556708876901</v>
      </c>
      <c r="E200" s="345">
        <v>0.33029667087157</v>
      </c>
    </row>
    <row r="201" spans="1:5" x14ac:dyDescent="0.3">
      <c r="A201" s="345" t="s">
        <v>590</v>
      </c>
      <c r="B201" s="345">
        <v>0.92026202846171201</v>
      </c>
      <c r="C201" s="345">
        <v>4.0717643746588598E-3</v>
      </c>
      <c r="D201" s="345">
        <v>0.91228151693384696</v>
      </c>
      <c r="E201" s="345">
        <v>0.92824253998957595</v>
      </c>
    </row>
    <row r="202" spans="1:5" x14ac:dyDescent="0.3">
      <c r="A202" s="345" t="s">
        <v>347</v>
      </c>
      <c r="B202" s="345">
        <v>3.0120481927710802E-3</v>
      </c>
      <c r="C202" s="345">
        <v>3.0078482901387902E-3</v>
      </c>
      <c r="D202" s="345">
        <v>-2.88322612686134E-3</v>
      </c>
      <c r="E202" s="345">
        <v>8.9073225124035108E-3</v>
      </c>
    </row>
    <row r="203" spans="1:5" x14ac:dyDescent="0.3">
      <c r="A203" s="345" t="s">
        <v>1210</v>
      </c>
      <c r="B203" s="345">
        <v>3.0120481927710802E-3</v>
      </c>
      <c r="C203" s="345">
        <v>3.0078482901387598E-3</v>
      </c>
      <c r="D203" s="345">
        <v>-2.8832261268612598E-3</v>
      </c>
      <c r="E203" s="345">
        <v>8.9073225124034292E-3</v>
      </c>
    </row>
    <row r="204" spans="1:5" x14ac:dyDescent="0.3">
      <c r="A204" s="345" t="s">
        <v>350</v>
      </c>
      <c r="B204" s="345">
        <v>0.66867469879518004</v>
      </c>
      <c r="C204" s="345">
        <v>2.5835374449033499E-2</v>
      </c>
      <c r="D204" s="345">
        <v>0.61803829534796795</v>
      </c>
      <c r="E204" s="345">
        <v>0.71931110224239203</v>
      </c>
    </row>
    <row r="205" spans="1:5" x14ac:dyDescent="0.3">
      <c r="A205" s="345" t="s">
        <v>352</v>
      </c>
      <c r="B205" s="345">
        <v>9.0361445783132491E-3</v>
      </c>
      <c r="C205" s="345">
        <v>5.1939827982492503E-3</v>
      </c>
      <c r="D205" s="345">
        <v>-1.14387464257585E-3</v>
      </c>
      <c r="E205" s="345">
        <v>1.9216163799202299E-2</v>
      </c>
    </row>
    <row r="206" spans="1:5" x14ac:dyDescent="0.3">
      <c r="A206" s="345" t="s">
        <v>354</v>
      </c>
      <c r="B206" s="345">
        <v>9.0361445783132491E-3</v>
      </c>
      <c r="C206" s="345">
        <v>5.1939827982492599E-3</v>
      </c>
      <c r="D206" s="345">
        <v>-1.1438746425758599E-3</v>
      </c>
      <c r="E206" s="345">
        <v>1.9216163799202299E-2</v>
      </c>
    </row>
    <row r="207" spans="1:5" x14ac:dyDescent="0.3">
      <c r="A207" s="345" t="s">
        <v>356</v>
      </c>
      <c r="B207" s="345">
        <v>0.210843373493975</v>
      </c>
      <c r="C207" s="345">
        <v>2.23893557137913E-2</v>
      </c>
      <c r="D207" s="345">
        <v>0.166961042657888</v>
      </c>
      <c r="E207" s="345">
        <v>0.25472570433006297</v>
      </c>
    </row>
    <row r="208" spans="1:5" x14ac:dyDescent="0.3">
      <c r="A208" s="345" t="s">
        <v>359</v>
      </c>
      <c r="B208" s="345">
        <v>1.5060240963855401E-2</v>
      </c>
      <c r="C208" s="345">
        <v>6.68499072643906E-3</v>
      </c>
      <c r="D208" s="345">
        <v>1.9578999030505999E-3</v>
      </c>
      <c r="E208" s="345">
        <v>2.8162582024660199E-2</v>
      </c>
    </row>
    <row r="209" spans="1:5" x14ac:dyDescent="0.3">
      <c r="A209" s="345" t="s">
        <v>360</v>
      </c>
      <c r="B209" s="345">
        <v>8.1325301204819206E-2</v>
      </c>
      <c r="C209" s="345">
        <v>1.5002848798562E-2</v>
      </c>
      <c r="D209" s="345">
        <v>5.1920257894137602E-2</v>
      </c>
      <c r="E209" s="345">
        <v>0.1107303445155</v>
      </c>
    </row>
    <row r="210" spans="1:5" x14ac:dyDescent="0.3">
      <c r="A210" s="345" t="s">
        <v>591</v>
      </c>
      <c r="B210" s="345">
        <v>0.92500564716512301</v>
      </c>
      <c r="C210" s="345">
        <v>3.9589568488071899E-3</v>
      </c>
      <c r="D210" s="345">
        <v>0.91724623432511199</v>
      </c>
      <c r="E210" s="345">
        <v>0.93276506000513304</v>
      </c>
    </row>
    <row r="211" spans="1:5" x14ac:dyDescent="0.3">
      <c r="A211" s="345" t="s">
        <v>422</v>
      </c>
      <c r="B211" s="345">
        <v>0.27542372881355898</v>
      </c>
      <c r="C211" s="345">
        <v>2.90827711081733E-2</v>
      </c>
      <c r="D211" s="345">
        <v>0.218422544870917</v>
      </c>
      <c r="E211" s="345">
        <v>0.33242491275620101</v>
      </c>
    </row>
    <row r="212" spans="1:5" x14ac:dyDescent="0.3">
      <c r="A212" s="345" t="s">
        <v>424</v>
      </c>
      <c r="B212" s="345">
        <v>2.5423728813559299E-2</v>
      </c>
      <c r="C212" s="345">
        <v>1.02475629524669E-2</v>
      </c>
      <c r="D212" s="345">
        <v>5.33887449741714E-3</v>
      </c>
      <c r="E212" s="345">
        <v>4.5508583129701498E-2</v>
      </c>
    </row>
    <row r="213" spans="1:5" x14ac:dyDescent="0.3">
      <c r="A213" s="345" t="s">
        <v>426</v>
      </c>
      <c r="B213" s="345">
        <v>0.338983050847457</v>
      </c>
      <c r="C213" s="345">
        <v>3.08168570927135E-2</v>
      </c>
      <c r="D213" s="345">
        <v>0.27858312082902098</v>
      </c>
      <c r="E213" s="345">
        <v>0.39938298086589302</v>
      </c>
    </row>
    <row r="214" spans="1:5" x14ac:dyDescent="0.3">
      <c r="A214" s="345" t="s">
        <v>428</v>
      </c>
      <c r="B214" s="345">
        <v>0.13135593220338901</v>
      </c>
      <c r="C214" s="345">
        <v>2.19906886221212E-2</v>
      </c>
      <c r="D214" s="345">
        <v>8.8254974508797407E-2</v>
      </c>
      <c r="E214" s="345">
        <v>0.174456889897982</v>
      </c>
    </row>
    <row r="215" spans="1:5" x14ac:dyDescent="0.3">
      <c r="A215" s="345" t="s">
        <v>430</v>
      </c>
      <c r="B215" s="345">
        <v>2.1186440677966101E-2</v>
      </c>
      <c r="C215" s="345">
        <v>9.3750165668187099E-3</v>
      </c>
      <c r="D215" s="345">
        <v>2.8117458525350799E-3</v>
      </c>
      <c r="E215" s="345">
        <v>3.9561135503397099E-2</v>
      </c>
    </row>
    <row r="216" spans="1:5" x14ac:dyDescent="0.3">
      <c r="A216" s="345" t="s">
        <v>432</v>
      </c>
      <c r="B216" s="345">
        <v>0.101694915254237</v>
      </c>
      <c r="C216" s="345">
        <v>1.9676805966739701E-2</v>
      </c>
      <c r="D216" s="345">
        <v>6.3129084228644494E-2</v>
      </c>
      <c r="E216" s="345">
        <v>0.14026074627983001</v>
      </c>
    </row>
    <row r="217" spans="1:5" x14ac:dyDescent="0.3">
      <c r="A217" s="345" t="s">
        <v>433</v>
      </c>
      <c r="B217" s="345">
        <v>0.10593220338983</v>
      </c>
      <c r="C217" s="345">
        <v>2.0035135488915098E-2</v>
      </c>
      <c r="D217" s="345">
        <v>6.6664059406176604E-2</v>
      </c>
      <c r="E217" s="345">
        <v>0.145200347373484</v>
      </c>
    </row>
    <row r="218" spans="1:5" x14ac:dyDescent="0.3">
      <c r="A218" s="345" t="s">
        <v>592</v>
      </c>
      <c r="B218" s="345">
        <v>0.946690761237858</v>
      </c>
      <c r="C218" s="345">
        <v>3.3767554161800899E-3</v>
      </c>
      <c r="D218" s="345">
        <v>0.94007244223754505</v>
      </c>
      <c r="E218" s="345">
        <v>0.95330908023817196</v>
      </c>
    </row>
    <row r="219" spans="1:5" x14ac:dyDescent="0.3">
      <c r="A219" s="345" t="s">
        <v>435</v>
      </c>
      <c r="B219" s="345">
        <v>3.9548022598869997E-2</v>
      </c>
      <c r="C219" s="345">
        <v>2.9301687546107401E-3</v>
      </c>
      <c r="D219" s="345">
        <v>3.3804997371208401E-2</v>
      </c>
      <c r="E219" s="345">
        <v>4.5291047826531601E-2</v>
      </c>
    </row>
    <row r="220" spans="1:5" x14ac:dyDescent="0.3">
      <c r="A220" s="345" t="s">
        <v>438</v>
      </c>
      <c r="B220" s="345">
        <v>9.4463276836158197E-2</v>
      </c>
      <c r="C220" s="345">
        <v>4.3972074565034203E-3</v>
      </c>
      <c r="D220" s="345">
        <v>8.58449085888605E-2</v>
      </c>
      <c r="E220" s="345">
        <v>0.10308164508345501</v>
      </c>
    </row>
    <row r="221" spans="1:5" x14ac:dyDescent="0.3">
      <c r="A221" s="345" t="s">
        <v>441</v>
      </c>
      <c r="B221" s="345">
        <v>0.184858757062146</v>
      </c>
      <c r="C221" s="345">
        <v>5.8361825352647402E-3</v>
      </c>
      <c r="D221" s="345">
        <v>0.17342004948582601</v>
      </c>
      <c r="E221" s="345">
        <v>0.19629746463846701</v>
      </c>
    </row>
    <row r="222" spans="1:5" x14ac:dyDescent="0.3">
      <c r="A222" s="345" t="s">
        <v>444</v>
      </c>
      <c r="B222" s="345">
        <v>0.22757062146892601</v>
      </c>
      <c r="C222" s="345">
        <v>6.30347316219674E-3</v>
      </c>
      <c r="D222" s="345">
        <v>0.21521604109350601</v>
      </c>
      <c r="E222" s="345">
        <v>0.23992520184434599</v>
      </c>
    </row>
    <row r="223" spans="1:5" x14ac:dyDescent="0.3">
      <c r="A223" s="345" t="s">
        <v>448</v>
      </c>
      <c r="B223" s="345">
        <v>5.8757062146892599E-3</v>
      </c>
      <c r="C223" s="345">
        <v>1.1490602433024599E-3</v>
      </c>
      <c r="D223" s="345">
        <v>3.6235895217496001E-3</v>
      </c>
      <c r="E223" s="345">
        <v>8.1278229076289302E-3</v>
      </c>
    </row>
    <row r="224" spans="1:5" x14ac:dyDescent="0.3">
      <c r="A224" s="345" t="s">
        <v>451</v>
      </c>
      <c r="B224" s="345">
        <v>0.12790960451977401</v>
      </c>
      <c r="C224" s="345">
        <v>5.0213991938913398E-3</v>
      </c>
      <c r="D224" s="345">
        <v>0.118067842947748</v>
      </c>
      <c r="E224" s="345">
        <v>0.137751366091799</v>
      </c>
    </row>
    <row r="225" spans="1:5" x14ac:dyDescent="0.3">
      <c r="A225" s="345" t="s">
        <v>454</v>
      </c>
      <c r="B225" s="345">
        <v>0.27864406779661</v>
      </c>
      <c r="C225" s="345">
        <v>6.7405001590604497E-3</v>
      </c>
      <c r="D225" s="345">
        <v>0.26543293024706499</v>
      </c>
      <c r="E225" s="345">
        <v>0.291855205346155</v>
      </c>
    </row>
    <row r="226" spans="1:5" x14ac:dyDescent="0.3">
      <c r="A226" s="345" t="s">
        <v>457</v>
      </c>
      <c r="B226" s="345">
        <v>1.1525423728813501E-2</v>
      </c>
      <c r="C226" s="345">
        <v>1.6047360943405699E-3</v>
      </c>
      <c r="D226" s="345">
        <v>8.3801987792145507E-3</v>
      </c>
      <c r="E226" s="345">
        <v>1.4670648678412499E-2</v>
      </c>
    </row>
    <row r="227" spans="1:5" x14ac:dyDescent="0.3">
      <c r="A227" s="345" t="s">
        <v>461</v>
      </c>
      <c r="B227" s="345">
        <v>9.4915254237288096E-3</v>
      </c>
      <c r="C227" s="345">
        <v>1.4577717310024899E-3</v>
      </c>
      <c r="D227" s="345">
        <v>6.6343453332833096E-3</v>
      </c>
      <c r="E227" s="345">
        <v>1.23487055141743E-2</v>
      </c>
    </row>
    <row r="228" spans="1:5" x14ac:dyDescent="0.3">
      <c r="A228" s="345" t="s">
        <v>465</v>
      </c>
      <c r="B228" s="345">
        <v>1.1525423728813501E-2</v>
      </c>
      <c r="C228" s="345">
        <v>1.6047360943405801E-3</v>
      </c>
      <c r="D228" s="345">
        <v>8.3801987792145299E-3</v>
      </c>
      <c r="E228" s="345">
        <v>1.4670648678412499E-2</v>
      </c>
    </row>
    <row r="229" spans="1:5" x14ac:dyDescent="0.3">
      <c r="A229" s="345" t="s">
        <v>469</v>
      </c>
      <c r="B229" s="345">
        <v>8.5875706214689207E-3</v>
      </c>
      <c r="C229" s="345">
        <v>1.3872500819893099E-3</v>
      </c>
      <c r="D229" s="345">
        <v>5.8686104232196301E-3</v>
      </c>
      <c r="E229" s="345">
        <v>1.13065308197182E-2</v>
      </c>
    </row>
    <row r="230" spans="1:5" x14ac:dyDescent="0.3">
      <c r="A230" s="345" t="s">
        <v>593</v>
      </c>
      <c r="B230" s="346">
        <v>4.5177320984865499E-4</v>
      </c>
      <c r="C230" s="346">
        <v>3.1941581009933698E-4</v>
      </c>
      <c r="D230" s="346">
        <v>-1.7427027403873099E-4</v>
      </c>
      <c r="E230" s="345">
        <v>1.0778166937360401E-3</v>
      </c>
    </row>
    <row r="231" spans="1:5" x14ac:dyDescent="0.3">
      <c r="A231" s="345" t="s">
        <v>436</v>
      </c>
      <c r="B231" s="345">
        <v>0.17645729778581101</v>
      </c>
      <c r="C231" s="345">
        <v>5.7306808821492696E-3</v>
      </c>
      <c r="D231" s="345">
        <v>0.165225369649906</v>
      </c>
      <c r="E231" s="345">
        <v>0.187689225921715</v>
      </c>
    </row>
    <row r="232" spans="1:5" x14ac:dyDescent="0.3">
      <c r="A232" s="345" t="s">
        <v>439</v>
      </c>
      <c r="B232" s="345">
        <v>2.0560325350203301E-2</v>
      </c>
      <c r="C232" s="345">
        <v>2.13327669471342E-3</v>
      </c>
      <c r="D232" s="345">
        <v>1.63791798595063E-2</v>
      </c>
      <c r="E232" s="345">
        <v>2.4741470840900299E-2</v>
      </c>
    </row>
    <row r="233" spans="1:5" x14ac:dyDescent="0.3">
      <c r="A233" s="345" t="s">
        <v>442</v>
      </c>
      <c r="B233" s="345">
        <v>0.36556710347943899</v>
      </c>
      <c r="C233" s="345">
        <v>7.2396863635545003E-3</v>
      </c>
      <c r="D233" s="345">
        <v>0.35137757894750699</v>
      </c>
      <c r="E233" s="345">
        <v>0.379756628011372</v>
      </c>
    </row>
    <row r="234" spans="1:5" x14ac:dyDescent="0.3">
      <c r="A234" s="345" t="s">
        <v>445</v>
      </c>
      <c r="B234" s="345">
        <v>0.39313149570718398</v>
      </c>
      <c r="C234" s="345">
        <v>7.3427640019944496E-3</v>
      </c>
      <c r="D234" s="345">
        <v>0.37873994271629802</v>
      </c>
      <c r="E234" s="345">
        <v>0.40752304869807099</v>
      </c>
    </row>
    <row r="235" spans="1:5" x14ac:dyDescent="0.3">
      <c r="A235" s="345" t="s">
        <v>449</v>
      </c>
      <c r="B235" s="345">
        <v>9.9412562132851299E-3</v>
      </c>
      <c r="C235" s="345">
        <v>1.4914011260603001E-3</v>
      </c>
      <c r="D235" s="345">
        <v>7.0181637197044497E-3</v>
      </c>
      <c r="E235" s="345">
        <v>1.28643487068658E-2</v>
      </c>
    </row>
    <row r="236" spans="1:5" x14ac:dyDescent="0.3">
      <c r="A236" s="345" t="s">
        <v>452</v>
      </c>
      <c r="B236" s="345">
        <v>2.93718933574333E-3</v>
      </c>
      <c r="C236" s="346">
        <v>8.1352439708012999E-4</v>
      </c>
      <c r="D236" s="345">
        <v>1.34271081692161E-3</v>
      </c>
      <c r="E236" s="345">
        <v>4.5316678545650503E-3</v>
      </c>
    </row>
    <row r="237" spans="1:5" x14ac:dyDescent="0.3">
      <c r="A237" s="345" t="s">
        <v>455</v>
      </c>
      <c r="B237" s="345">
        <v>3.84093990058743E-3</v>
      </c>
      <c r="C237" s="346">
        <v>9.2987902572021295E-4</v>
      </c>
      <c r="D237" s="345">
        <v>2.0184105001966198E-3</v>
      </c>
      <c r="E237" s="345">
        <v>5.6634693009782501E-3</v>
      </c>
    </row>
    <row r="238" spans="1:5" x14ac:dyDescent="0.3">
      <c r="A238" s="345" t="s">
        <v>458</v>
      </c>
      <c r="B238" s="345">
        <v>3.3890646181653798E-3</v>
      </c>
      <c r="C238" s="346">
        <v>8.7366733856604397E-4</v>
      </c>
      <c r="D238" s="345">
        <v>1.6767081001069701E-3</v>
      </c>
      <c r="E238" s="345">
        <v>5.1014211362237901E-3</v>
      </c>
    </row>
    <row r="239" spans="1:5" x14ac:dyDescent="0.3">
      <c r="A239" s="345" t="s">
        <v>462</v>
      </c>
      <c r="B239" s="345">
        <v>1.58156348847718E-2</v>
      </c>
      <c r="C239" s="345">
        <v>1.87553380926338E-3</v>
      </c>
      <c r="D239" s="345">
        <v>1.21396561668283E-2</v>
      </c>
      <c r="E239" s="345">
        <v>1.9491613602715199E-2</v>
      </c>
    </row>
    <row r="240" spans="1:5" x14ac:dyDescent="0.3">
      <c r="A240" s="345" t="s">
        <v>466</v>
      </c>
      <c r="B240" s="346">
        <v>9.0375056484410295E-4</v>
      </c>
      <c r="C240" s="346">
        <v>4.5172206685932601E-4</v>
      </c>
      <c r="D240" s="346">
        <v>1.8391582777829599E-5</v>
      </c>
      <c r="E240" s="345">
        <v>1.78910954691037E-3</v>
      </c>
    </row>
    <row r="241" spans="1:5" x14ac:dyDescent="0.3">
      <c r="A241" s="345" t="s">
        <v>470</v>
      </c>
      <c r="B241" s="345">
        <v>7.4559421599638496E-3</v>
      </c>
      <c r="C241" s="345">
        <v>1.2932113672497901E-3</v>
      </c>
      <c r="D241" s="345">
        <v>4.9212944557564401E-3</v>
      </c>
      <c r="E241" s="345">
        <v>9.9905898641712496E-3</v>
      </c>
    </row>
    <row r="242" spans="1:5" x14ac:dyDescent="0.3">
      <c r="A242" s="345" t="s">
        <v>594</v>
      </c>
      <c r="B242" s="346">
        <v>2.2588660492432701E-4</v>
      </c>
      <c r="C242" s="346">
        <v>2.2588660492433701E-4</v>
      </c>
      <c r="D242" s="346">
        <v>-2.1684300531740099E-4</v>
      </c>
      <c r="E242" s="346">
        <v>6.6861621516605698E-4</v>
      </c>
    </row>
    <row r="243" spans="1:5" x14ac:dyDescent="0.3">
      <c r="A243" s="345" t="s">
        <v>437</v>
      </c>
      <c r="B243" s="345">
        <v>1.05540897097625E-3</v>
      </c>
      <c r="C243" s="346">
        <v>5.2748551927112497E-4</v>
      </c>
      <c r="D243" s="346">
        <v>2.1556350838439001E-5</v>
      </c>
      <c r="E243" s="345">
        <v>2.0892615911140599E-3</v>
      </c>
    </row>
    <row r="244" spans="1:5" x14ac:dyDescent="0.3">
      <c r="A244" s="345" t="s">
        <v>440</v>
      </c>
      <c r="B244" s="346">
        <v>5.2770448548812598E-4</v>
      </c>
      <c r="C244" s="346">
        <v>3.73087092498965E-4</v>
      </c>
      <c r="D244" s="346">
        <v>-2.0353277890661E-4</v>
      </c>
      <c r="E244" s="345">
        <v>1.25894174988286E-3</v>
      </c>
    </row>
    <row r="245" spans="1:5" x14ac:dyDescent="0.3">
      <c r="A245" s="345" t="s">
        <v>443</v>
      </c>
      <c r="B245" s="345">
        <v>0.57361477572559305</v>
      </c>
      <c r="C245" s="345">
        <v>8.0341639384314094E-3</v>
      </c>
      <c r="D245" s="345">
        <v>0.55786810376037699</v>
      </c>
      <c r="E245" s="345">
        <v>0.589361447690809</v>
      </c>
    </row>
    <row r="246" spans="1:5" x14ac:dyDescent="0.3">
      <c r="A246" s="345" t="s">
        <v>446</v>
      </c>
      <c r="B246" s="345">
        <v>0.33799472295514499</v>
      </c>
      <c r="C246" s="345">
        <v>7.6844915393268296E-3</v>
      </c>
      <c r="D246" s="345">
        <v>0.32293339629856099</v>
      </c>
      <c r="E246" s="345">
        <v>0.35305604961172798</v>
      </c>
    </row>
    <row r="247" spans="1:5" x14ac:dyDescent="0.3">
      <c r="A247" s="345" t="s">
        <v>450</v>
      </c>
      <c r="B247" s="345">
        <v>1.688654353562E-2</v>
      </c>
      <c r="C247" s="345">
        <v>2.09315627282367E-3</v>
      </c>
      <c r="D247" s="345">
        <v>1.27840326268715E-2</v>
      </c>
      <c r="E247" s="345">
        <v>2.09890544443685E-2</v>
      </c>
    </row>
    <row r="248" spans="1:5" x14ac:dyDescent="0.3">
      <c r="A248" s="345" t="s">
        <v>453</v>
      </c>
      <c r="B248" s="345">
        <v>6.5963060686015798E-3</v>
      </c>
      <c r="C248" s="345">
        <v>1.3150514238824201E-3</v>
      </c>
      <c r="D248" s="345">
        <v>4.0188526399739096E-3</v>
      </c>
      <c r="E248" s="345">
        <v>9.1737594972292492E-3</v>
      </c>
    </row>
    <row r="249" spans="1:5" x14ac:dyDescent="0.3">
      <c r="A249" s="345" t="s">
        <v>456</v>
      </c>
      <c r="B249" s="345">
        <v>6.8601583113456401E-3</v>
      </c>
      <c r="C249" s="345">
        <v>1.3409164623142001E-3</v>
      </c>
      <c r="D249" s="345">
        <v>4.2320103389329299E-3</v>
      </c>
      <c r="E249" s="345">
        <v>9.4883062837583503E-3</v>
      </c>
    </row>
    <row r="250" spans="1:5" x14ac:dyDescent="0.3">
      <c r="A250" s="345" t="s">
        <v>459</v>
      </c>
      <c r="B250" s="346">
        <v>2.6385224274406299E-4</v>
      </c>
      <c r="C250" s="346">
        <v>2.6384723290552201E-4</v>
      </c>
      <c r="D250" s="346">
        <v>-2.5327883117131099E-4</v>
      </c>
      <c r="E250" s="346">
        <v>7.8098331665943702E-4</v>
      </c>
    </row>
    <row r="251" spans="1:5" x14ac:dyDescent="0.3">
      <c r="A251" s="345" t="s">
        <v>463</v>
      </c>
      <c r="B251" s="345">
        <v>5.3034300791556702E-2</v>
      </c>
      <c r="C251" s="345">
        <v>3.6406170537087198E-3</v>
      </c>
      <c r="D251" s="345">
        <v>4.5898822484785301E-2</v>
      </c>
      <c r="E251" s="345">
        <v>6.0169779098328102E-2</v>
      </c>
    </row>
    <row r="252" spans="1:5" x14ac:dyDescent="0.3">
      <c r="A252" s="345" t="s">
        <v>467</v>
      </c>
      <c r="B252" s="346">
        <v>2.6385224274406299E-4</v>
      </c>
      <c r="C252" s="346">
        <v>2.6384723290553302E-4</v>
      </c>
      <c r="D252" s="346">
        <v>-2.53278831171333E-4</v>
      </c>
      <c r="E252" s="346">
        <v>7.8098331665945903E-4</v>
      </c>
    </row>
    <row r="253" spans="1:5" x14ac:dyDescent="0.3">
      <c r="A253" s="345" t="s">
        <v>471</v>
      </c>
      <c r="B253" s="345">
        <v>2.90237467018469E-3</v>
      </c>
      <c r="C253" s="346">
        <v>8.7392674380334402E-4</v>
      </c>
      <c r="D253" s="345">
        <v>1.1895097272037699E-3</v>
      </c>
      <c r="E253" s="345">
        <v>4.6152396131656096E-3</v>
      </c>
    </row>
    <row r="254" spans="1:5" x14ac:dyDescent="0.3">
      <c r="A254" s="345" t="s">
        <v>595</v>
      </c>
      <c r="B254" s="345">
        <v>0.14388976733679601</v>
      </c>
      <c r="C254" s="345">
        <v>5.2756271472483903E-3</v>
      </c>
      <c r="D254" s="345">
        <v>0.13354972813232799</v>
      </c>
      <c r="E254" s="345">
        <v>0.154229806541265</v>
      </c>
    </row>
    <row r="255" spans="1:5" x14ac:dyDescent="0.3">
      <c r="A255" s="345" t="s">
        <v>547</v>
      </c>
      <c r="B255" s="345">
        <v>8.4745762711864403E-2</v>
      </c>
      <c r="C255" s="345">
        <v>4.1871863460714301E-3</v>
      </c>
      <c r="D255" s="345">
        <v>7.6539028277006496E-2</v>
      </c>
      <c r="E255" s="345">
        <v>9.2952497146722199E-2</v>
      </c>
    </row>
    <row r="256" spans="1:5" x14ac:dyDescent="0.3">
      <c r="A256" s="345" t="s">
        <v>549</v>
      </c>
      <c r="B256" s="345">
        <v>8.1581920903954802E-2</v>
      </c>
      <c r="C256" s="345">
        <v>4.1153766983586804E-3</v>
      </c>
      <c r="D256" s="345">
        <v>7.3515930792356396E-2</v>
      </c>
      <c r="E256" s="345">
        <v>8.9647911015553097E-2</v>
      </c>
    </row>
    <row r="257" spans="1:5" x14ac:dyDescent="0.3">
      <c r="A257" s="345" t="s">
        <v>551</v>
      </c>
      <c r="B257" s="345">
        <v>8.5649717514124299E-2</v>
      </c>
      <c r="C257" s="345">
        <v>4.2073795123970898E-3</v>
      </c>
      <c r="D257" s="345">
        <v>7.7403405200534195E-2</v>
      </c>
      <c r="E257" s="345">
        <v>9.3896029827714306E-2</v>
      </c>
    </row>
    <row r="258" spans="1:5" x14ac:dyDescent="0.3">
      <c r="A258" s="345" t="s">
        <v>553</v>
      </c>
      <c r="B258" s="345">
        <v>0.15548022598870001</v>
      </c>
      <c r="C258" s="345">
        <v>5.4479725625349003E-3</v>
      </c>
      <c r="D258" s="345">
        <v>0.14480239597736899</v>
      </c>
      <c r="E258" s="345">
        <v>0.166158056000031</v>
      </c>
    </row>
    <row r="259" spans="1:5" x14ac:dyDescent="0.3">
      <c r="A259" s="345" t="s">
        <v>555</v>
      </c>
      <c r="B259" s="345">
        <v>0.219887005649717</v>
      </c>
      <c r="C259" s="345">
        <v>6.2268866085083904E-3</v>
      </c>
      <c r="D259" s="345">
        <v>0.20768253216122601</v>
      </c>
      <c r="E259" s="345">
        <v>0.23209147913820799</v>
      </c>
    </row>
    <row r="260" spans="1:5" x14ac:dyDescent="0.3">
      <c r="A260" s="345" t="s">
        <v>557</v>
      </c>
      <c r="B260" s="345">
        <v>0.27548022598869998</v>
      </c>
      <c r="C260" s="345">
        <v>6.7168052361567298E-3</v>
      </c>
      <c r="D260" s="345">
        <v>0.26231552963466298</v>
      </c>
      <c r="E260" s="345">
        <v>0.28864492234273698</v>
      </c>
    </row>
    <row r="261" spans="1:5" x14ac:dyDescent="0.3">
      <c r="A261" s="345" t="s">
        <v>559</v>
      </c>
      <c r="B261" s="345">
        <v>9.7175141242937801E-2</v>
      </c>
      <c r="C261" s="345">
        <v>4.45319551763946E-3</v>
      </c>
      <c r="D261" s="345">
        <v>8.8447038412249296E-2</v>
      </c>
      <c r="E261" s="345">
        <v>0.105903244073626</v>
      </c>
    </row>
    <row r="262" spans="1:5" x14ac:dyDescent="0.3">
      <c r="A262" s="345" t="s">
        <v>596</v>
      </c>
      <c r="B262" s="346">
        <v>4.5177320984865499E-4</v>
      </c>
      <c r="C262" s="346">
        <v>3.1941581009933698E-4</v>
      </c>
      <c r="D262" s="346">
        <v>-1.7427027403873099E-4</v>
      </c>
      <c r="E262" s="345">
        <v>1.0778166937360401E-3</v>
      </c>
    </row>
    <row r="263" spans="1:5" x14ac:dyDescent="0.3">
      <c r="A263" s="345" t="s">
        <v>931</v>
      </c>
      <c r="B263" s="345">
        <v>0.74952606635071095</v>
      </c>
      <c r="C263" s="345">
        <v>6.67063947793658E-3</v>
      </c>
      <c r="D263" s="345">
        <v>0.73645185322010398</v>
      </c>
      <c r="E263" s="345">
        <v>0.76260027948131703</v>
      </c>
    </row>
    <row r="264" spans="1:5" x14ac:dyDescent="0.3">
      <c r="A264" s="345" t="s">
        <v>932</v>
      </c>
      <c r="B264" s="345">
        <v>0.192890995260663</v>
      </c>
      <c r="C264" s="345">
        <v>6.0745610903239202E-3</v>
      </c>
      <c r="D264" s="345">
        <v>0.18098507430173999</v>
      </c>
      <c r="E264" s="345">
        <v>0.20479691621958601</v>
      </c>
    </row>
    <row r="265" spans="1:5" x14ac:dyDescent="0.3">
      <c r="A265" s="345" t="s">
        <v>933</v>
      </c>
      <c r="B265" s="345">
        <v>4.7156398104265397E-2</v>
      </c>
      <c r="C265" s="345">
        <v>3.26342739189917E-3</v>
      </c>
      <c r="D265" s="345">
        <v>4.0760197949981501E-2</v>
      </c>
      <c r="E265" s="345">
        <v>5.3552598258549203E-2</v>
      </c>
    </row>
    <row r="266" spans="1:5" x14ac:dyDescent="0.3">
      <c r="A266" s="345" t="s">
        <v>934</v>
      </c>
      <c r="B266" s="345">
        <v>9.0047393364928903E-3</v>
      </c>
      <c r="C266" s="345">
        <v>1.4543341170472201E-3</v>
      </c>
      <c r="D266" s="345">
        <v>6.1542968455924702E-3</v>
      </c>
      <c r="E266" s="345">
        <v>1.1855181827393301E-2</v>
      </c>
    </row>
    <row r="267" spans="1:5" x14ac:dyDescent="0.3">
      <c r="A267" s="345" t="s">
        <v>935</v>
      </c>
      <c r="B267" s="345">
        <v>1.18483412322274E-3</v>
      </c>
      <c r="C267" s="346">
        <v>5.29619749306851E-4</v>
      </c>
      <c r="D267" s="346">
        <v>1.4679848908018801E-4</v>
      </c>
      <c r="E267" s="345">
        <v>2.2228697573653E-3</v>
      </c>
    </row>
    <row r="268" spans="1:5" x14ac:dyDescent="0.3">
      <c r="A268" s="345" t="s">
        <v>936</v>
      </c>
      <c r="B268" s="346">
        <v>2.3696682464454901E-4</v>
      </c>
      <c r="C268" s="346">
        <v>2.36965511522047E-4</v>
      </c>
      <c r="D268" s="346">
        <v>-2.27477043516774E-4</v>
      </c>
      <c r="E268" s="346">
        <v>7.0141069280587297E-4</v>
      </c>
    </row>
    <row r="269" spans="1:5" x14ac:dyDescent="0.3">
      <c r="A269" s="345" t="s">
        <v>938</v>
      </c>
      <c r="B269" s="345">
        <v>4.6758527219335801E-2</v>
      </c>
      <c r="C269" s="345">
        <v>3.1734098939606402E-3</v>
      </c>
      <c r="D269" s="345">
        <v>4.0538758118989902E-2</v>
      </c>
      <c r="E269" s="345">
        <v>5.2978296319681803E-2</v>
      </c>
    </row>
    <row r="270" spans="1:5" x14ac:dyDescent="0.3">
      <c r="A270" s="345" t="s">
        <v>939</v>
      </c>
      <c r="B270" s="345">
        <v>0.72356828193832601</v>
      </c>
      <c r="C270" s="345">
        <v>7.4218100196462699E-3</v>
      </c>
      <c r="D270" s="345">
        <v>0.70902180159971995</v>
      </c>
      <c r="E270" s="345">
        <v>0.73811476227693096</v>
      </c>
    </row>
    <row r="271" spans="1:5" x14ac:dyDescent="0.3">
      <c r="A271" s="345" t="s">
        <v>940</v>
      </c>
      <c r="B271" s="345">
        <v>0.22797356828193799</v>
      </c>
      <c r="C271" s="345">
        <v>6.9620072219756099E-3</v>
      </c>
      <c r="D271" s="345">
        <v>0.21432828486675801</v>
      </c>
      <c r="E271" s="345">
        <v>0.241618851697118</v>
      </c>
    </row>
    <row r="272" spans="1:5" x14ac:dyDescent="0.3">
      <c r="A272" s="345" t="s">
        <v>941</v>
      </c>
      <c r="B272" s="345">
        <v>3.9372246696035201E-2</v>
      </c>
      <c r="C272" s="345">
        <v>3.2273703134113002E-3</v>
      </c>
      <c r="D272" s="345">
        <v>3.3046717116975301E-2</v>
      </c>
      <c r="E272" s="345">
        <v>4.5697776275095102E-2</v>
      </c>
    </row>
    <row r="273" spans="1:5" x14ac:dyDescent="0.3">
      <c r="A273" s="345" t="s">
        <v>942</v>
      </c>
      <c r="B273" s="345">
        <v>7.1585903083700398E-3</v>
      </c>
      <c r="C273" s="345">
        <v>1.39903903358183E-3</v>
      </c>
      <c r="D273" s="345">
        <v>4.4165241895839299E-3</v>
      </c>
      <c r="E273" s="345">
        <v>9.9006564271561497E-3</v>
      </c>
    </row>
    <row r="274" spans="1:5" x14ac:dyDescent="0.3">
      <c r="A274" s="345" t="s">
        <v>1211</v>
      </c>
      <c r="B274" s="345">
        <v>1.92731277533039E-3</v>
      </c>
      <c r="C274" s="346">
        <v>7.2783564665164003E-4</v>
      </c>
      <c r="D274" s="346">
        <v>5.0078112122876103E-4</v>
      </c>
      <c r="E274" s="345">
        <v>3.3538444294320298E-3</v>
      </c>
    </row>
    <row r="275" spans="1:5" x14ac:dyDescent="0.3">
      <c r="A275" s="345" t="s">
        <v>945</v>
      </c>
      <c r="B275" s="345">
        <v>0.17957985091483999</v>
      </c>
      <c r="C275" s="345">
        <v>5.7695409144368302E-3</v>
      </c>
      <c r="D275" s="345">
        <v>0.168271758515214</v>
      </c>
      <c r="E275" s="345">
        <v>0.19088794331446701</v>
      </c>
    </row>
    <row r="276" spans="1:5" x14ac:dyDescent="0.3">
      <c r="A276" s="345" t="s">
        <v>1267</v>
      </c>
      <c r="B276" s="345">
        <v>1.1014918625678101</v>
      </c>
      <c r="C276" s="345">
        <v>6.9803689723913504E-3</v>
      </c>
      <c r="D276" s="345">
        <v>1.0878105907831199</v>
      </c>
      <c r="E276" s="345">
        <v>1.11517313435249</v>
      </c>
    </row>
    <row r="277" spans="1:5" x14ac:dyDescent="0.3">
      <c r="A277" s="345" t="s">
        <v>1268</v>
      </c>
      <c r="B277" s="345">
        <v>0.70037453183520604</v>
      </c>
      <c r="C277" s="345">
        <v>2.80380600086803E-2</v>
      </c>
      <c r="D277" s="345">
        <v>0.64542094402181904</v>
      </c>
      <c r="E277" s="345">
        <v>0.75532811964859203</v>
      </c>
    </row>
    <row r="278" spans="1:5" x14ac:dyDescent="0.3">
      <c r="A278" s="345" t="s">
        <v>1269</v>
      </c>
      <c r="B278" s="345">
        <v>0.59925093632958804</v>
      </c>
      <c r="C278" s="345">
        <v>2.9993976323666901E-2</v>
      </c>
      <c r="D278" s="345">
        <v>0.54046382298205298</v>
      </c>
      <c r="E278" s="345">
        <v>0.65803804967712198</v>
      </c>
    </row>
    <row r="279" spans="1:5" x14ac:dyDescent="0.3">
      <c r="A279" s="345" t="s">
        <v>1270</v>
      </c>
      <c r="B279" s="345">
        <v>0.52059925093632897</v>
      </c>
      <c r="C279" s="345">
        <v>3.0576977177780001E-2</v>
      </c>
      <c r="D279" s="345">
        <v>0.46066947691177701</v>
      </c>
      <c r="E279" s="345">
        <v>0.58052902496088099</v>
      </c>
    </row>
    <row r="280" spans="1:5" x14ac:dyDescent="0.3">
      <c r="A280" s="345" t="s">
        <v>1271</v>
      </c>
      <c r="B280" s="345">
        <v>0.68164794007490603</v>
      </c>
      <c r="C280" s="345">
        <v>2.8511976276243599E-2</v>
      </c>
      <c r="D280" s="345">
        <v>0.62576549344540799</v>
      </c>
      <c r="E280" s="345">
        <v>0.73753038670440396</v>
      </c>
    </row>
    <row r="281" spans="1:5" x14ac:dyDescent="0.3">
      <c r="A281" s="345" t="s">
        <v>1272</v>
      </c>
      <c r="B281" s="345">
        <v>2.9962546816479401E-2</v>
      </c>
      <c r="C281" s="345">
        <v>1.0434629653842901E-2</v>
      </c>
      <c r="D281" s="345">
        <v>9.5110485029336299E-3</v>
      </c>
      <c r="E281" s="345">
        <v>5.0414045130025099E-2</v>
      </c>
    </row>
    <row r="282" spans="1:5" x14ac:dyDescent="0.3">
      <c r="A282" s="345" t="s">
        <v>1273</v>
      </c>
      <c r="B282" s="345">
        <v>0.93968827648520403</v>
      </c>
      <c r="C282" s="345">
        <v>3.5783850374374298E-3</v>
      </c>
      <c r="D282" s="345">
        <v>0.93267477068900995</v>
      </c>
      <c r="E282" s="345">
        <v>0.94670178228139801</v>
      </c>
    </row>
    <row r="283" spans="1:5" x14ac:dyDescent="0.3">
      <c r="A283" s="345" t="s">
        <v>1274</v>
      </c>
      <c r="B283" s="345">
        <v>4.7436187034108797E-3</v>
      </c>
      <c r="C283" s="345">
        <v>1.0328010409979399E-3</v>
      </c>
      <c r="D283" s="345">
        <v>2.7193658598594398E-3</v>
      </c>
      <c r="E283" s="345">
        <v>6.76787154696232E-3</v>
      </c>
    </row>
    <row r="284" spans="1:5" x14ac:dyDescent="0.3">
      <c r="A284" s="345" t="s">
        <v>1275</v>
      </c>
      <c r="B284" s="345">
        <v>1.5812062344702899E-3</v>
      </c>
      <c r="C284" s="346">
        <v>5.9723455578308501E-4</v>
      </c>
      <c r="D284" s="346">
        <v>4.1064801481266997E-4</v>
      </c>
      <c r="E284" s="345">
        <v>2.75176445412792E-3</v>
      </c>
    </row>
    <row r="285" spans="1:5" x14ac:dyDescent="0.3">
      <c r="A285" s="345" t="s">
        <v>1276</v>
      </c>
      <c r="B285" s="346">
        <v>4.5177320984865499E-4</v>
      </c>
      <c r="C285" s="346">
        <v>3.1941581009933199E-4</v>
      </c>
      <c r="D285" s="346">
        <v>-1.7427027403871999E-4</v>
      </c>
      <c r="E285" s="345">
        <v>1.0778166937360301E-3</v>
      </c>
    </row>
    <row r="286" spans="1:5" x14ac:dyDescent="0.3">
      <c r="A286" s="345" t="s">
        <v>1277</v>
      </c>
      <c r="B286" s="345">
        <v>1.3553196295459601E-3</v>
      </c>
      <c r="C286" s="346">
        <v>5.5299430132646997E-4</v>
      </c>
      <c r="D286" s="346">
        <v>2.7147071529019502E-4</v>
      </c>
      <c r="E286" s="345">
        <v>2.43916854380174E-3</v>
      </c>
    </row>
    <row r="287" spans="1:5" x14ac:dyDescent="0.3">
      <c r="A287" s="345" t="s">
        <v>1278</v>
      </c>
      <c r="B287" s="346">
        <v>6.7765981477298297E-4</v>
      </c>
      <c r="C287" s="346">
        <v>3.9115866904819099E-4</v>
      </c>
      <c r="D287" s="346">
        <v>-8.8997088802092594E-5</v>
      </c>
      <c r="E287" s="345">
        <v>1.44431671834806E-3</v>
      </c>
    </row>
    <row r="288" spans="1:5" x14ac:dyDescent="0.3">
      <c r="A288" s="345" t="s">
        <v>1279</v>
      </c>
      <c r="B288" s="346">
        <v>6.7765981477298297E-4</v>
      </c>
      <c r="C288" s="346">
        <v>3.9115866904818102E-4</v>
      </c>
      <c r="D288" s="346">
        <v>-8.8997088802074E-5</v>
      </c>
      <c r="E288" s="345">
        <v>1.4443167183480401E-3</v>
      </c>
    </row>
    <row r="289" spans="1:5" x14ac:dyDescent="0.3">
      <c r="A289" s="345" t="s">
        <v>1280</v>
      </c>
      <c r="B289" s="346">
        <v>2.2588660492432701E-4</v>
      </c>
      <c r="C289" s="346">
        <v>2.2588660492435099E-4</v>
      </c>
      <c r="D289" s="346">
        <v>-2.1684300531742799E-4</v>
      </c>
      <c r="E289" s="346">
        <v>6.6861621516608398E-4</v>
      </c>
    </row>
    <row r="290" spans="1:5" x14ac:dyDescent="0.3">
      <c r="A290" s="345" t="s">
        <v>1281</v>
      </c>
      <c r="B290" s="346">
        <v>2.2588660492432701E-4</v>
      </c>
      <c r="C290" s="346">
        <v>2.2588660492433701E-4</v>
      </c>
      <c r="D290" s="346">
        <v>-2.1684300531740099E-4</v>
      </c>
      <c r="E290" s="346">
        <v>6.6861621516605698E-4</v>
      </c>
    </row>
    <row r="291" spans="1:5" x14ac:dyDescent="0.3">
      <c r="A291" s="345" t="s">
        <v>1282</v>
      </c>
      <c r="B291" s="346">
        <v>4.5177320984865499E-4</v>
      </c>
      <c r="C291" s="346">
        <v>3.1941581009933102E-4</v>
      </c>
      <c r="D291" s="346">
        <v>-1.7427027403871701E-4</v>
      </c>
      <c r="E291" s="345">
        <v>1.0778166937360199E-3</v>
      </c>
    </row>
    <row r="292" spans="1:5" x14ac:dyDescent="0.3">
      <c r="A292" s="345" t="s">
        <v>1283</v>
      </c>
      <c r="B292" s="346">
        <v>4.5177320984865499E-4</v>
      </c>
      <c r="C292" s="346">
        <v>3.1941581009933698E-4</v>
      </c>
      <c r="D292" s="346">
        <v>-1.7427027403872999E-4</v>
      </c>
      <c r="E292" s="345">
        <v>1.0778166937360401E-3</v>
      </c>
    </row>
    <row r="293" spans="1:5" x14ac:dyDescent="0.3">
      <c r="A293" s="345" t="s">
        <v>1284</v>
      </c>
      <c r="B293" s="346">
        <v>9.0354641969731095E-4</v>
      </c>
      <c r="C293" s="346">
        <v>4.5162007503496101E-4</v>
      </c>
      <c r="D293" s="346">
        <v>1.8387337933510499E-5</v>
      </c>
      <c r="E293" s="345">
        <v>1.7887055014611101E-3</v>
      </c>
    </row>
    <row r="294" spans="1:5" x14ac:dyDescent="0.3">
      <c r="A294" s="345" t="s">
        <v>1285</v>
      </c>
      <c r="B294" s="345">
        <v>4.0659588886379E-3</v>
      </c>
      <c r="C294" s="346">
        <v>9.5651343669397599E-4</v>
      </c>
      <c r="D294" s="345">
        <v>2.19122700198907E-3</v>
      </c>
      <c r="E294" s="345">
        <v>5.94069077528673E-3</v>
      </c>
    </row>
    <row r="295" spans="1:5" x14ac:dyDescent="0.3">
      <c r="A295" s="345" t="s">
        <v>1286</v>
      </c>
      <c r="B295" s="346">
        <v>6.7765981477298297E-4</v>
      </c>
      <c r="C295" s="346">
        <v>3.9115866904819799E-4</v>
      </c>
      <c r="D295" s="346">
        <v>-8.8997088802107894E-5</v>
      </c>
      <c r="E295" s="345">
        <v>1.44431671834807E-3</v>
      </c>
    </row>
    <row r="296" spans="1:5" x14ac:dyDescent="0.3">
      <c r="A296" s="345" t="s">
        <v>1287</v>
      </c>
      <c r="B296" s="345">
        <v>1.12943302462163E-3</v>
      </c>
      <c r="C296" s="346">
        <v>5.0486951101308603E-4</v>
      </c>
      <c r="D296" s="346">
        <v>1.3990696614364301E-4</v>
      </c>
      <c r="E296" s="345">
        <v>2.1189590830996302E-3</v>
      </c>
    </row>
    <row r="297" spans="1:5" x14ac:dyDescent="0.3">
      <c r="A297" s="345" t="s">
        <v>1288</v>
      </c>
      <c r="B297" s="346">
        <v>2.2588660492432701E-4</v>
      </c>
      <c r="C297" s="346">
        <v>2.2588660492433099E-4</v>
      </c>
      <c r="D297" s="346">
        <v>-2.1684300531738901E-4</v>
      </c>
      <c r="E297" s="346">
        <v>6.6861621516604505E-4</v>
      </c>
    </row>
    <row r="298" spans="1:5" x14ac:dyDescent="0.3">
      <c r="A298" s="345" t="s">
        <v>1289</v>
      </c>
      <c r="B298" s="346">
        <v>9.0354641969731095E-4</v>
      </c>
      <c r="C298" s="346">
        <v>4.51620075034968E-4</v>
      </c>
      <c r="D298" s="346">
        <v>1.83873379334978E-5</v>
      </c>
      <c r="E298" s="345">
        <v>1.78870550146112E-3</v>
      </c>
    </row>
    <row r="299" spans="1:5" x14ac:dyDescent="0.3">
      <c r="A299" s="345" t="s">
        <v>1290</v>
      </c>
      <c r="B299" s="346">
        <v>6.7765981477298297E-4</v>
      </c>
      <c r="C299" s="346">
        <v>3.9115866904819799E-4</v>
      </c>
      <c r="D299" s="346">
        <v>-8.8997088802107203E-5</v>
      </c>
      <c r="E299" s="345">
        <v>1.44431671834807E-3</v>
      </c>
    </row>
    <row r="300" spans="1:5" x14ac:dyDescent="0.3">
      <c r="A300" s="345" t="s">
        <v>1291</v>
      </c>
      <c r="B300" s="345">
        <v>4.0659588886379E-3</v>
      </c>
      <c r="C300" s="346">
        <v>9.5651343669397903E-4</v>
      </c>
      <c r="D300" s="345">
        <v>2.19122700198907E-3</v>
      </c>
      <c r="E300" s="345">
        <v>5.94069077528673E-3</v>
      </c>
    </row>
    <row r="301" spans="1:5" x14ac:dyDescent="0.3">
      <c r="A301" s="345" t="s">
        <v>1292</v>
      </c>
      <c r="B301" s="345">
        <v>2.2588660492432701E-3</v>
      </c>
      <c r="C301" s="346">
        <v>7.1358953581500395E-4</v>
      </c>
      <c r="D301" s="346">
        <v>8.6025625930121602E-4</v>
      </c>
      <c r="E301" s="345">
        <v>3.65747583918534E-3</v>
      </c>
    </row>
    <row r="302" spans="1:5" x14ac:dyDescent="0.3">
      <c r="A302" s="345" t="s">
        <v>1293</v>
      </c>
      <c r="B302" s="346">
        <v>4.5177320984865499E-4</v>
      </c>
      <c r="C302" s="346">
        <v>3.1941581009933899E-4</v>
      </c>
      <c r="D302" s="346">
        <v>-1.74270274038734E-4</v>
      </c>
      <c r="E302" s="345">
        <v>1.0778166937360401E-3</v>
      </c>
    </row>
    <row r="303" spans="1:5" x14ac:dyDescent="0.3">
      <c r="A303" s="345" t="s">
        <v>1294</v>
      </c>
      <c r="B303" s="346">
        <v>2.2588660492432701E-4</v>
      </c>
      <c r="C303" s="346">
        <v>2.25886604924336E-4</v>
      </c>
      <c r="D303" s="346">
        <v>-2.1684300531739901E-4</v>
      </c>
      <c r="E303" s="346">
        <v>6.6861621516605503E-4</v>
      </c>
    </row>
    <row r="304" spans="1:5" x14ac:dyDescent="0.3">
      <c r="A304" s="345" t="s">
        <v>1295</v>
      </c>
      <c r="B304" s="345">
        <v>1.8070928393946199E-3</v>
      </c>
      <c r="C304" s="346">
        <v>6.3839836710023799E-4</v>
      </c>
      <c r="D304" s="346">
        <v>5.5585503208897596E-4</v>
      </c>
      <c r="E304" s="345">
        <v>3.0583306467002699E-3</v>
      </c>
    </row>
    <row r="305" spans="1:5" x14ac:dyDescent="0.3">
      <c r="A305" s="345" t="s">
        <v>1296</v>
      </c>
      <c r="B305" s="346">
        <v>6.7765981477298297E-4</v>
      </c>
      <c r="C305" s="346">
        <v>3.9115866904818497E-4</v>
      </c>
      <c r="D305" s="346">
        <v>-8.8997088802082605E-5</v>
      </c>
      <c r="E305" s="345">
        <v>1.4443167183480501E-3</v>
      </c>
    </row>
    <row r="306" spans="1:5" x14ac:dyDescent="0.3">
      <c r="A306" s="345" t="s">
        <v>1297</v>
      </c>
      <c r="B306" s="346">
        <v>2.2588660492432701E-4</v>
      </c>
      <c r="C306" s="346">
        <v>2.2588660492433999E-4</v>
      </c>
      <c r="D306" s="346">
        <v>-2.1684300531740701E-4</v>
      </c>
      <c r="E306" s="346">
        <v>6.6861621516606305E-4</v>
      </c>
    </row>
    <row r="307" spans="1:5" x14ac:dyDescent="0.3">
      <c r="A307" s="345" t="s">
        <v>1298</v>
      </c>
      <c r="B307" s="346">
        <v>2.2588660492432701E-4</v>
      </c>
      <c r="C307" s="346">
        <v>2.25886604924334E-4</v>
      </c>
      <c r="D307" s="346">
        <v>-2.16843005317394E-4</v>
      </c>
      <c r="E307" s="346">
        <v>6.6861621516605004E-4</v>
      </c>
    </row>
    <row r="308" spans="1:5" x14ac:dyDescent="0.3">
      <c r="A308" s="345" t="s">
        <v>1299</v>
      </c>
      <c r="B308" s="346">
        <v>9.0354641969731095E-4</v>
      </c>
      <c r="C308" s="346">
        <v>4.5162007503497001E-4</v>
      </c>
      <c r="D308" s="346">
        <v>1.83873379334941E-5</v>
      </c>
      <c r="E308" s="345">
        <v>1.78870550146112E-3</v>
      </c>
    </row>
    <row r="309" spans="1:5" x14ac:dyDescent="0.3">
      <c r="A309" s="345" t="s">
        <v>1300</v>
      </c>
      <c r="B309" s="345">
        <v>1.5812062344702899E-3</v>
      </c>
      <c r="C309" s="346">
        <v>5.9723455578309802E-4</v>
      </c>
      <c r="D309" s="346">
        <v>4.1064801481264498E-4</v>
      </c>
      <c r="E309" s="345">
        <v>2.75176445412794E-3</v>
      </c>
    </row>
    <row r="310" spans="1:5" x14ac:dyDescent="0.3">
      <c r="A310" s="345" t="s">
        <v>1301</v>
      </c>
      <c r="B310" s="346">
        <v>9.0354641969731095E-4</v>
      </c>
      <c r="C310" s="346">
        <v>4.5162007503497201E-4</v>
      </c>
      <c r="D310" s="346">
        <v>1.8387337933489299E-5</v>
      </c>
      <c r="E310" s="345">
        <v>1.78870550146113E-3</v>
      </c>
    </row>
    <row r="311" spans="1:5" x14ac:dyDescent="0.3">
      <c r="A311" s="345" t="s">
        <v>1302</v>
      </c>
      <c r="B311" s="346">
        <v>9.0354641969731095E-4</v>
      </c>
      <c r="C311" s="346">
        <v>4.5162007503497602E-4</v>
      </c>
      <c r="D311" s="346">
        <v>1.8387337933481601E-5</v>
      </c>
      <c r="E311" s="345">
        <v>1.78870550146114E-3</v>
      </c>
    </row>
    <row r="312" spans="1:5" x14ac:dyDescent="0.3">
      <c r="A312" s="345" t="s">
        <v>1303</v>
      </c>
      <c r="B312" s="346">
        <v>4.5177320984865499E-4</v>
      </c>
      <c r="C312" s="346">
        <v>3.1941581009933801E-4</v>
      </c>
      <c r="D312" s="346">
        <v>-1.74270274038732E-4</v>
      </c>
      <c r="E312" s="345">
        <v>1.0778166937360401E-3</v>
      </c>
    </row>
    <row r="313" spans="1:5" x14ac:dyDescent="0.3">
      <c r="A313" s="345" t="s">
        <v>1304</v>
      </c>
      <c r="B313" s="346">
        <v>9.0354641969731095E-4</v>
      </c>
      <c r="C313" s="346">
        <v>4.5162007503498502E-4</v>
      </c>
      <c r="D313" s="346">
        <v>1.8387337933463499E-5</v>
      </c>
      <c r="E313" s="345">
        <v>1.7887055014611599E-3</v>
      </c>
    </row>
    <row r="314" spans="1:5" x14ac:dyDescent="0.3">
      <c r="A314" s="345" t="s">
        <v>1305</v>
      </c>
      <c r="B314" s="345">
        <v>1.3553196295459601E-3</v>
      </c>
      <c r="C314" s="346">
        <v>5.5299430132647203E-4</v>
      </c>
      <c r="D314" s="346">
        <v>2.7147071529019199E-4</v>
      </c>
      <c r="E314" s="345">
        <v>2.43916854380174E-3</v>
      </c>
    </row>
    <row r="315" spans="1:5" x14ac:dyDescent="0.3">
      <c r="A315" s="345" t="s">
        <v>1306</v>
      </c>
      <c r="B315" s="345">
        <v>2.2588660492432701E-3</v>
      </c>
      <c r="C315" s="346">
        <v>7.1358953581500395E-4</v>
      </c>
      <c r="D315" s="346">
        <v>8.6025625930121505E-4</v>
      </c>
      <c r="E315" s="345">
        <v>3.65747583918534E-3</v>
      </c>
    </row>
    <row r="316" spans="1:5" x14ac:dyDescent="0.3">
      <c r="A316" s="345" t="s">
        <v>1307</v>
      </c>
      <c r="B316" s="346">
        <v>4.5177320984865499E-4</v>
      </c>
      <c r="C316" s="346">
        <v>3.1941581009933102E-4</v>
      </c>
      <c r="D316" s="346">
        <v>-1.7427027403871899E-4</v>
      </c>
      <c r="E316" s="345">
        <v>1.0778166937360301E-3</v>
      </c>
    </row>
    <row r="317" spans="1:5" x14ac:dyDescent="0.3">
      <c r="A317" s="345" t="s">
        <v>1308</v>
      </c>
      <c r="B317" s="346">
        <v>2.2588660492432701E-4</v>
      </c>
      <c r="C317" s="346">
        <v>2.2588660492432801E-4</v>
      </c>
      <c r="D317" s="346">
        <v>-2.1684300531738299E-4</v>
      </c>
      <c r="E317" s="346">
        <v>6.6861621516603898E-4</v>
      </c>
    </row>
    <row r="318" spans="1:5" x14ac:dyDescent="0.3">
      <c r="A318" s="345" t="s">
        <v>1309</v>
      </c>
      <c r="B318" s="346">
        <v>2.2588660492432701E-4</v>
      </c>
      <c r="C318" s="346">
        <v>2.2588660492435099E-4</v>
      </c>
      <c r="D318" s="346">
        <v>-2.1684300531742799E-4</v>
      </c>
      <c r="E318" s="346">
        <v>6.6861621516608398E-4</v>
      </c>
    </row>
    <row r="319" spans="1:5" x14ac:dyDescent="0.3">
      <c r="A319" s="345" t="s">
        <v>1310</v>
      </c>
      <c r="B319" s="346">
        <v>2.2588660492432701E-4</v>
      </c>
      <c r="C319" s="346">
        <v>2.2588660492432999E-4</v>
      </c>
      <c r="D319" s="346">
        <v>-2.1684300531738801E-4</v>
      </c>
      <c r="E319" s="346">
        <v>6.6861621516604397E-4</v>
      </c>
    </row>
    <row r="320" spans="1:5" x14ac:dyDescent="0.3">
      <c r="A320" s="345" t="s">
        <v>1311</v>
      </c>
      <c r="B320" s="346">
        <v>9.0354641969731095E-4</v>
      </c>
      <c r="C320" s="346">
        <v>4.5162007503497798E-4</v>
      </c>
      <c r="D320" s="346">
        <v>1.83873379334782E-5</v>
      </c>
      <c r="E320" s="345">
        <v>1.78870550146114E-3</v>
      </c>
    </row>
    <row r="321" spans="1:5" x14ac:dyDescent="0.3">
      <c r="A321" s="345" t="s">
        <v>1312</v>
      </c>
      <c r="B321" s="346">
        <v>2.2588660492432701E-4</v>
      </c>
      <c r="C321" s="346">
        <v>2.2588660492434099E-4</v>
      </c>
      <c r="D321" s="346">
        <v>-2.1684300531740901E-4</v>
      </c>
      <c r="E321" s="346">
        <v>6.68616215166065E-4</v>
      </c>
    </row>
    <row r="322" spans="1:5" x14ac:dyDescent="0.3">
      <c r="A322" s="345" t="s">
        <v>1313</v>
      </c>
      <c r="B322" s="346">
        <v>9.0354641969731095E-4</v>
      </c>
      <c r="C322" s="346">
        <v>4.5162007503498101E-4</v>
      </c>
      <c r="D322" s="346">
        <v>1.8387337933472301E-5</v>
      </c>
      <c r="E322" s="345">
        <v>1.78870550146115E-3</v>
      </c>
    </row>
    <row r="323" spans="1:5" x14ac:dyDescent="0.3">
      <c r="A323" s="345" t="s">
        <v>1314</v>
      </c>
      <c r="B323" s="346">
        <v>4.5177320984865499E-4</v>
      </c>
      <c r="C323" s="346">
        <v>3.1941581009933899E-4</v>
      </c>
      <c r="D323" s="346">
        <v>-1.74270274038734E-4</v>
      </c>
      <c r="E323" s="345">
        <v>1.0778166937360401E-3</v>
      </c>
    </row>
    <row r="324" spans="1:5" x14ac:dyDescent="0.3">
      <c r="A324" s="345" t="s">
        <v>1315</v>
      </c>
      <c r="B324" s="346">
        <v>2.2588660492432701E-4</v>
      </c>
      <c r="C324" s="346">
        <v>2.2588660492434999E-4</v>
      </c>
      <c r="D324" s="346">
        <v>-2.1684300531742701E-4</v>
      </c>
      <c r="E324" s="346">
        <v>6.68616215166083E-4</v>
      </c>
    </row>
    <row r="325" spans="1:5" x14ac:dyDescent="0.3">
      <c r="A325" s="345" t="s">
        <v>1316</v>
      </c>
      <c r="B325" s="345">
        <v>1.12943302462163E-3</v>
      </c>
      <c r="C325" s="346">
        <v>5.0486951101308495E-4</v>
      </c>
      <c r="D325" s="346">
        <v>1.3990696614364401E-4</v>
      </c>
      <c r="E325" s="345">
        <v>2.1189590830996302E-3</v>
      </c>
    </row>
    <row r="326" spans="1:5" x14ac:dyDescent="0.3">
      <c r="A326" s="345" t="s">
        <v>1317</v>
      </c>
      <c r="B326" s="346">
        <v>6.7765981477298297E-4</v>
      </c>
      <c r="C326" s="346">
        <v>3.9115866904817202E-4</v>
      </c>
      <c r="D326" s="346">
        <v>-8.8997088802055799E-5</v>
      </c>
      <c r="E326" s="345">
        <v>1.4443167183480199E-3</v>
      </c>
    </row>
    <row r="327" spans="1:5" x14ac:dyDescent="0.3">
      <c r="A327" s="345" t="s">
        <v>1318</v>
      </c>
      <c r="B327" s="346">
        <v>6.7765981477298297E-4</v>
      </c>
      <c r="C327" s="346">
        <v>3.9115866904818302E-4</v>
      </c>
      <c r="D327" s="346">
        <v>-8.8997088802078201E-5</v>
      </c>
      <c r="E327" s="345">
        <v>1.4443167183480401E-3</v>
      </c>
    </row>
    <row r="328" spans="1:5" x14ac:dyDescent="0.3">
      <c r="A328" s="345" t="s">
        <v>1319</v>
      </c>
      <c r="B328" s="346">
        <v>2.2588660492432701E-4</v>
      </c>
      <c r="C328" s="346">
        <v>2.25886604924345E-4</v>
      </c>
      <c r="D328" s="346">
        <v>-2.1684300531741601E-4</v>
      </c>
      <c r="E328" s="346">
        <v>6.6861621516607205E-4</v>
      </c>
    </row>
    <row r="329" spans="1:5" x14ac:dyDescent="0.3">
      <c r="A329" s="345" t="s">
        <v>1320</v>
      </c>
      <c r="B329" s="346">
        <v>4.5177320984865499E-4</v>
      </c>
      <c r="C329" s="346">
        <v>3.1941581009933199E-4</v>
      </c>
      <c r="D329" s="346">
        <v>-1.7427027403872099E-4</v>
      </c>
      <c r="E329" s="345">
        <v>1.0778166937360301E-3</v>
      </c>
    </row>
    <row r="330" spans="1:5" x14ac:dyDescent="0.3">
      <c r="A330" s="345" t="s">
        <v>1321</v>
      </c>
      <c r="B330" s="345">
        <v>3.1624124689405902E-3</v>
      </c>
      <c r="C330" s="346">
        <v>8.4394812916246801E-4</v>
      </c>
      <c r="D330" s="345">
        <v>1.50830453096219E-3</v>
      </c>
      <c r="E330" s="345">
        <v>4.8165204069189798E-3</v>
      </c>
    </row>
    <row r="331" spans="1:5" x14ac:dyDescent="0.3">
      <c r="A331" s="345" t="s">
        <v>1322</v>
      </c>
      <c r="B331" s="345">
        <v>2.2588660492432701E-3</v>
      </c>
      <c r="C331" s="346">
        <v>7.1358953581500504E-4</v>
      </c>
      <c r="D331" s="346">
        <v>8.6025625930121396E-4</v>
      </c>
      <c r="E331" s="345">
        <v>3.65747583918534E-3</v>
      </c>
    </row>
    <row r="332" spans="1:5" x14ac:dyDescent="0.3">
      <c r="A332" s="345" t="s">
        <v>1323</v>
      </c>
      <c r="B332" s="346">
        <v>2.2588660492432701E-4</v>
      </c>
      <c r="C332" s="346">
        <v>2.25886604924335E-4</v>
      </c>
      <c r="D332" s="346">
        <v>-2.16843005317396E-4</v>
      </c>
      <c r="E332" s="346">
        <v>6.6861621516605199E-4</v>
      </c>
    </row>
    <row r="333" spans="1:5" x14ac:dyDescent="0.3">
      <c r="A333" s="345" t="s">
        <v>1324</v>
      </c>
      <c r="B333" s="346">
        <v>4.5177320984865499E-4</v>
      </c>
      <c r="C333" s="346">
        <v>3.1941581009934002E-4</v>
      </c>
      <c r="D333" s="346">
        <v>-1.7427027403873501E-4</v>
      </c>
      <c r="E333" s="345">
        <v>1.0778166937360401E-3</v>
      </c>
    </row>
    <row r="334" spans="1:5" x14ac:dyDescent="0.3">
      <c r="A334" s="345" t="s">
        <v>1325</v>
      </c>
      <c r="B334" s="346">
        <v>9.0354641969731095E-4</v>
      </c>
      <c r="C334" s="346">
        <v>4.5162007503496703E-4</v>
      </c>
      <c r="D334" s="346">
        <v>1.8387337933498102E-5</v>
      </c>
      <c r="E334" s="345">
        <v>1.78870550146112E-3</v>
      </c>
    </row>
    <row r="335" spans="1:5" x14ac:dyDescent="0.3">
      <c r="A335" s="345" t="s">
        <v>1326</v>
      </c>
      <c r="B335" s="346">
        <v>2.2588660492432701E-4</v>
      </c>
      <c r="C335" s="346">
        <v>2.2588660492435099E-4</v>
      </c>
      <c r="D335" s="346">
        <v>-2.1684300531742899E-4</v>
      </c>
      <c r="E335" s="346">
        <v>6.6861621516608495E-4</v>
      </c>
    </row>
    <row r="336" spans="1:5" x14ac:dyDescent="0.3">
      <c r="A336" s="345" t="s">
        <v>1327</v>
      </c>
      <c r="B336" s="346">
        <v>2.2588660492432701E-4</v>
      </c>
      <c r="C336" s="346">
        <v>2.2588660492432801E-4</v>
      </c>
      <c r="D336" s="346">
        <v>-2.1684300531738299E-4</v>
      </c>
      <c r="E336" s="346">
        <v>6.6861621516603898E-4</v>
      </c>
    </row>
    <row r="337" spans="1:5" x14ac:dyDescent="0.3">
      <c r="A337" s="345" t="s">
        <v>1328</v>
      </c>
      <c r="B337" s="345">
        <v>1.3553196295459601E-3</v>
      </c>
      <c r="C337" s="346">
        <v>5.5299430132646303E-4</v>
      </c>
      <c r="D337" s="346">
        <v>2.7147071529020901E-4</v>
      </c>
      <c r="E337" s="345">
        <v>2.43916854380172E-3</v>
      </c>
    </row>
    <row r="338" spans="1:5" x14ac:dyDescent="0.3">
      <c r="A338" s="345" t="s">
        <v>1329</v>
      </c>
      <c r="B338" s="346">
        <v>4.5177320984865499E-4</v>
      </c>
      <c r="C338" s="346">
        <v>3.19415810099334E-4</v>
      </c>
      <c r="D338" s="346">
        <v>-1.74270274038724E-4</v>
      </c>
      <c r="E338" s="345">
        <v>1.0778166937360301E-3</v>
      </c>
    </row>
    <row r="339" spans="1:5" x14ac:dyDescent="0.3">
      <c r="A339" s="345" t="s">
        <v>1330</v>
      </c>
      <c r="B339" s="346">
        <v>6.7765981477298297E-4</v>
      </c>
      <c r="C339" s="346">
        <v>3.91158669048184E-4</v>
      </c>
      <c r="D339" s="346">
        <v>-8.8997088802079095E-5</v>
      </c>
      <c r="E339" s="345">
        <v>1.4443167183480401E-3</v>
      </c>
    </row>
    <row r="340" spans="1:5" x14ac:dyDescent="0.3">
      <c r="A340" s="345" t="s">
        <v>1331</v>
      </c>
      <c r="B340" s="346">
        <v>6.7765981477298297E-4</v>
      </c>
      <c r="C340" s="346">
        <v>3.9115866904817202E-4</v>
      </c>
      <c r="D340" s="346">
        <v>-8.8997088802056896E-5</v>
      </c>
      <c r="E340" s="345">
        <v>1.4443167183480199E-3</v>
      </c>
    </row>
    <row r="341" spans="1:5" x14ac:dyDescent="0.3">
      <c r="A341" s="345" t="s">
        <v>1332</v>
      </c>
      <c r="B341" s="346">
        <v>9.0354641969731095E-4</v>
      </c>
      <c r="C341" s="346">
        <v>4.51620075034966E-4</v>
      </c>
      <c r="D341" s="346">
        <v>1.8387337933500998E-5</v>
      </c>
      <c r="E341" s="345">
        <v>1.78870550146112E-3</v>
      </c>
    </row>
    <row r="342" spans="1:5" x14ac:dyDescent="0.3">
      <c r="A342" s="345" t="s">
        <v>1333</v>
      </c>
      <c r="B342" s="346">
        <v>4.5177320984865499E-4</v>
      </c>
      <c r="C342" s="346">
        <v>3.1941581009933801E-4</v>
      </c>
      <c r="D342" s="346">
        <v>-1.74270274038732E-4</v>
      </c>
      <c r="E342" s="345">
        <v>1.0778166937360401E-3</v>
      </c>
    </row>
    <row r="343" spans="1:5" x14ac:dyDescent="0.3">
      <c r="A343" s="345" t="s">
        <v>1334</v>
      </c>
      <c r="B343" s="346">
        <v>9.0354641969731095E-4</v>
      </c>
      <c r="C343" s="346">
        <v>4.51620075034988E-4</v>
      </c>
      <c r="D343" s="346">
        <v>1.8387337933458399E-5</v>
      </c>
      <c r="E343" s="345">
        <v>1.7887055014611599E-3</v>
      </c>
    </row>
    <row r="344" spans="1:5" x14ac:dyDescent="0.3">
      <c r="A344" s="345" t="s">
        <v>1335</v>
      </c>
      <c r="B344" s="346">
        <v>4.5177320984865499E-4</v>
      </c>
      <c r="C344" s="346">
        <v>3.1941581009933302E-4</v>
      </c>
      <c r="D344" s="346">
        <v>-1.74270274038722E-4</v>
      </c>
      <c r="E344" s="345">
        <v>1.0778166937360301E-3</v>
      </c>
    </row>
    <row r="345" spans="1:5" x14ac:dyDescent="0.3">
      <c r="A345" s="345" t="s">
        <v>1336</v>
      </c>
      <c r="B345" s="346">
        <v>2.2588660492432701E-4</v>
      </c>
      <c r="C345" s="346">
        <v>2.2588660492432801E-4</v>
      </c>
      <c r="D345" s="346">
        <v>-2.16843005317384E-4</v>
      </c>
      <c r="E345" s="346">
        <v>6.6861621516603996E-4</v>
      </c>
    </row>
    <row r="346" spans="1:5" x14ac:dyDescent="0.3">
      <c r="A346" s="345" t="s">
        <v>1337</v>
      </c>
      <c r="B346" s="345">
        <v>1.12943302462163E-3</v>
      </c>
      <c r="C346" s="346">
        <v>5.0486951101308603E-4</v>
      </c>
      <c r="D346" s="346">
        <v>1.3990696614364301E-4</v>
      </c>
      <c r="E346" s="345">
        <v>2.1189590830996302E-3</v>
      </c>
    </row>
    <row r="347" spans="1:5" x14ac:dyDescent="0.3">
      <c r="A347" s="345" t="s">
        <v>1338</v>
      </c>
      <c r="B347" s="345">
        <v>2.44</v>
      </c>
      <c r="C347" s="345">
        <v>6.7232146625046105E-2</v>
      </c>
      <c r="D347" s="345">
        <v>2.3082274140115899</v>
      </c>
      <c r="E347" s="345">
        <v>2.5717725859884002</v>
      </c>
    </row>
    <row r="348" spans="1:5" x14ac:dyDescent="0.3">
      <c r="A348" s="345" t="s">
        <v>1339</v>
      </c>
      <c r="B348" s="345">
        <v>2.5454545454545401</v>
      </c>
      <c r="C348" s="345">
        <v>6.6879264714226699E-2</v>
      </c>
      <c r="D348" s="345">
        <v>2.4143735953021399</v>
      </c>
      <c r="E348" s="345">
        <v>2.67653549560695</v>
      </c>
    </row>
    <row r="349" spans="1:5" x14ac:dyDescent="0.3">
      <c r="A349" s="345" t="s">
        <v>1340</v>
      </c>
      <c r="B349" s="345">
        <v>2.52</v>
      </c>
      <c r="C349" s="345">
        <v>6.6129320239422695E-2</v>
      </c>
      <c r="D349" s="345">
        <v>2.3903889140086099</v>
      </c>
      <c r="E349" s="345">
        <v>2.64961108599138</v>
      </c>
    </row>
    <row r="350" spans="1:5" x14ac:dyDescent="0.3">
      <c r="A350" s="345" t="s">
        <v>1341</v>
      </c>
      <c r="B350" s="345">
        <v>2.4945454545454502</v>
      </c>
      <c r="C350" s="345">
        <v>6.9265213165608394E-2</v>
      </c>
      <c r="D350" s="345">
        <v>2.3587881313593702</v>
      </c>
      <c r="E350" s="345">
        <v>2.6303027777315302</v>
      </c>
    </row>
    <row r="351" spans="1:5" x14ac:dyDescent="0.3">
      <c r="A351" s="345" t="s">
        <v>1342</v>
      </c>
      <c r="B351" s="345">
        <v>5</v>
      </c>
      <c r="C351" s="345">
        <v>0</v>
      </c>
      <c r="D351" s="345">
        <v>5</v>
      </c>
      <c r="E351" s="345">
        <v>5</v>
      </c>
    </row>
    <row r="352" spans="1:5" x14ac:dyDescent="0.3">
      <c r="A352" s="345" t="s">
        <v>1343</v>
      </c>
      <c r="B352" s="345">
        <v>0.25668449197860899</v>
      </c>
      <c r="C352" s="345">
        <v>3.1945865968038202E-2</v>
      </c>
      <c r="D352" s="345">
        <v>0.19407174522630999</v>
      </c>
      <c r="E352" s="345">
        <v>0.31929723873090798</v>
      </c>
    </row>
    <row r="353" spans="1:5" x14ac:dyDescent="0.3">
      <c r="A353" s="345" t="s">
        <v>1344</v>
      </c>
      <c r="B353" s="345">
        <v>0.25133689839572099</v>
      </c>
      <c r="C353" s="345">
        <v>3.1724851156802999E-2</v>
      </c>
      <c r="D353" s="345">
        <v>0.189157332713494</v>
      </c>
      <c r="E353" s="345">
        <v>0.31351646407794898</v>
      </c>
    </row>
    <row r="354" spans="1:5" x14ac:dyDescent="0.3">
      <c r="A354" s="345" t="s">
        <v>1345</v>
      </c>
      <c r="B354" s="345">
        <v>0.25133689839572099</v>
      </c>
      <c r="C354" s="345">
        <v>3.1724851156802999E-2</v>
      </c>
      <c r="D354" s="345">
        <v>0.189157332713494</v>
      </c>
      <c r="E354" s="345">
        <v>0.31351646407794898</v>
      </c>
    </row>
    <row r="355" spans="1:5" x14ac:dyDescent="0.3">
      <c r="A355" s="345" t="s">
        <v>1346</v>
      </c>
      <c r="B355" s="345">
        <v>0.19786096256684399</v>
      </c>
      <c r="C355" s="345">
        <v>2.9136215320084102E-2</v>
      </c>
      <c r="D355" s="345">
        <v>0.140755029893675</v>
      </c>
      <c r="E355" s="345">
        <v>0.25496689524001398</v>
      </c>
    </row>
    <row r="356" spans="1:5" x14ac:dyDescent="0.3">
      <c r="A356" s="345" t="s">
        <v>1347</v>
      </c>
      <c r="B356" s="345">
        <v>0.21925133689839499</v>
      </c>
      <c r="C356" s="345">
        <v>3.0259030049611699E-2</v>
      </c>
      <c r="D356" s="345">
        <v>0.15994472779404101</v>
      </c>
      <c r="E356" s="345">
        <v>0.27855794600275002</v>
      </c>
    </row>
    <row r="357" spans="1:5" x14ac:dyDescent="0.3">
      <c r="A357" s="345" t="s">
        <v>1348</v>
      </c>
      <c r="B357" s="345">
        <v>0.95685565845945297</v>
      </c>
      <c r="C357" s="345">
        <v>3.0540731335843702E-3</v>
      </c>
      <c r="D357" s="345">
        <v>0.95086978511147602</v>
      </c>
      <c r="E357" s="345">
        <v>0.96284153180743004</v>
      </c>
    </row>
    <row r="358" spans="1:5" x14ac:dyDescent="0.3">
      <c r="A358" s="345" t="s">
        <v>1349</v>
      </c>
      <c r="B358" s="346">
        <v>9.0354641969731095E-4</v>
      </c>
      <c r="C358" s="346">
        <v>4.5162007503497098E-4</v>
      </c>
      <c r="D358" s="346">
        <v>1.83873379334914E-5</v>
      </c>
      <c r="E358" s="345">
        <v>1.78870550146113E-3</v>
      </c>
    </row>
    <row r="359" spans="1:5" x14ac:dyDescent="0.3">
      <c r="A359" s="345" t="s">
        <v>1350</v>
      </c>
      <c r="B359" s="345">
        <v>7.4542579625028202E-3</v>
      </c>
      <c r="C359" s="345">
        <v>1.29292034506856E-3</v>
      </c>
      <c r="D359" s="345">
        <v>4.9201806512893303E-3</v>
      </c>
      <c r="E359" s="345">
        <v>9.9883352737163093E-3</v>
      </c>
    </row>
    <row r="360" spans="1:5" x14ac:dyDescent="0.3">
      <c r="A360" s="345" t="s">
        <v>1351</v>
      </c>
      <c r="B360" s="346">
        <v>9.0354641969731095E-4</v>
      </c>
      <c r="C360" s="346">
        <v>4.5162007503496301E-4</v>
      </c>
      <c r="D360" s="346">
        <v>1.83873379335077E-5</v>
      </c>
      <c r="E360" s="345">
        <v>1.7887055014611101E-3</v>
      </c>
    </row>
    <row r="361" spans="1:5" x14ac:dyDescent="0.3">
      <c r="A361" s="345" t="s">
        <v>1352</v>
      </c>
      <c r="B361" s="346">
        <v>4.5177320984865499E-4</v>
      </c>
      <c r="C361" s="346">
        <v>3.1941581009933102E-4</v>
      </c>
      <c r="D361" s="346">
        <v>-1.7427027403871899E-4</v>
      </c>
      <c r="E361" s="345">
        <v>1.0778166937360301E-3</v>
      </c>
    </row>
    <row r="362" spans="1:5" x14ac:dyDescent="0.3">
      <c r="A362" s="345" t="s">
        <v>1353</v>
      </c>
      <c r="B362" s="346">
        <v>2.2588660492432701E-4</v>
      </c>
      <c r="C362" s="346">
        <v>2.25886604924345E-4</v>
      </c>
      <c r="D362" s="346">
        <v>-2.1684300531741701E-4</v>
      </c>
      <c r="E362" s="346">
        <v>6.6861621516607302E-4</v>
      </c>
    </row>
    <row r="363" spans="1:5" x14ac:dyDescent="0.3">
      <c r="A363" s="345" t="s">
        <v>1354</v>
      </c>
      <c r="B363" s="346">
        <v>2.2588660492432701E-4</v>
      </c>
      <c r="C363" s="346">
        <v>2.2588660492432801E-4</v>
      </c>
      <c r="D363" s="346">
        <v>-2.1684300531738299E-4</v>
      </c>
      <c r="E363" s="346">
        <v>6.6861621516603898E-4</v>
      </c>
    </row>
    <row r="364" spans="1:5" x14ac:dyDescent="0.3">
      <c r="A364" s="345" t="s">
        <v>1355</v>
      </c>
      <c r="B364" s="346">
        <v>4.5177320984865499E-4</v>
      </c>
      <c r="C364" s="346">
        <v>3.1941581009933899E-4</v>
      </c>
      <c r="D364" s="346">
        <v>-1.74270274038734E-4</v>
      </c>
      <c r="E364" s="345">
        <v>1.0778166937360401E-3</v>
      </c>
    </row>
    <row r="365" spans="1:5" x14ac:dyDescent="0.3">
      <c r="A365" s="345" t="s">
        <v>1356</v>
      </c>
      <c r="B365" s="345">
        <v>7.0024847526541601E-3</v>
      </c>
      <c r="C365" s="345">
        <v>1.25341377135746E-3</v>
      </c>
      <c r="D365" s="345">
        <v>4.5458389030669996E-3</v>
      </c>
      <c r="E365" s="345">
        <v>9.4591306022413207E-3</v>
      </c>
    </row>
    <row r="366" spans="1:5" x14ac:dyDescent="0.3">
      <c r="A366" s="345" t="s">
        <v>1357</v>
      </c>
      <c r="B366" s="346">
        <v>6.7765981477298297E-4</v>
      </c>
      <c r="C366" s="346">
        <v>3.9115866904818102E-4</v>
      </c>
      <c r="D366" s="346">
        <v>-8.8997088802073701E-5</v>
      </c>
      <c r="E366" s="345">
        <v>1.4443167183480401E-3</v>
      </c>
    </row>
    <row r="367" spans="1:5" x14ac:dyDescent="0.3">
      <c r="A367" s="345" t="s">
        <v>1358</v>
      </c>
      <c r="B367" s="346">
        <v>4.5177320984865499E-4</v>
      </c>
      <c r="C367" s="346">
        <v>3.1941581009933102E-4</v>
      </c>
      <c r="D367" s="346">
        <v>-1.7427027403871899E-4</v>
      </c>
      <c r="E367" s="345">
        <v>1.0778166937360301E-3</v>
      </c>
    </row>
    <row r="368" spans="1:5" x14ac:dyDescent="0.3">
      <c r="A368" s="345" t="s">
        <v>1359</v>
      </c>
      <c r="B368" s="345">
        <v>6.3248249378811804E-3</v>
      </c>
      <c r="C368" s="345">
        <v>1.19162819341017E-3</v>
      </c>
      <c r="D368" s="345">
        <v>3.9892765958347001E-3</v>
      </c>
      <c r="E368" s="345">
        <v>8.6603732799276599E-3</v>
      </c>
    </row>
    <row r="369" spans="1:5" x14ac:dyDescent="0.3">
      <c r="A369" s="345" t="s">
        <v>1360</v>
      </c>
      <c r="B369" s="346">
        <v>4.5177320984865499E-4</v>
      </c>
      <c r="C369" s="346">
        <v>3.1941581009932901E-4</v>
      </c>
      <c r="D369" s="346">
        <v>-1.74270274038715E-4</v>
      </c>
      <c r="E369" s="345">
        <v>1.0778166937360199E-3</v>
      </c>
    </row>
    <row r="370" spans="1:5" x14ac:dyDescent="0.3">
      <c r="A370" s="345" t="s">
        <v>1361</v>
      </c>
      <c r="B370" s="346">
        <v>6.7765981477298297E-4</v>
      </c>
      <c r="C370" s="346">
        <v>3.9115866904817999E-4</v>
      </c>
      <c r="D370" s="346">
        <v>-8.8997088802072604E-5</v>
      </c>
      <c r="E370" s="345">
        <v>1.4443167183480401E-3</v>
      </c>
    </row>
    <row r="371" spans="1:5" x14ac:dyDescent="0.3">
      <c r="A371" s="345" t="s">
        <v>1362</v>
      </c>
      <c r="B371" s="346">
        <v>9.0354641969731095E-4</v>
      </c>
      <c r="C371" s="346">
        <v>4.5162007503497098E-4</v>
      </c>
      <c r="D371" s="346">
        <v>1.8387337933490698E-5</v>
      </c>
      <c r="E371" s="345">
        <v>1.78870550146113E-3</v>
      </c>
    </row>
    <row r="372" spans="1:5" x14ac:dyDescent="0.3">
      <c r="A372" s="345" t="s">
        <v>1363</v>
      </c>
      <c r="B372" s="345">
        <v>5.8730517280325203E-3</v>
      </c>
      <c r="C372" s="345">
        <v>1.14854266207033E-3</v>
      </c>
      <c r="D372" s="345">
        <v>3.6219494756669201E-3</v>
      </c>
      <c r="E372" s="345">
        <v>8.1241539803981293E-3</v>
      </c>
    </row>
    <row r="373" spans="1:5" x14ac:dyDescent="0.3">
      <c r="A373" s="345" t="s">
        <v>1364</v>
      </c>
      <c r="B373" s="346">
        <v>4.5177320984865499E-4</v>
      </c>
      <c r="C373" s="346">
        <v>3.1941581009933498E-4</v>
      </c>
      <c r="D373" s="346">
        <v>-1.7427027403872701E-4</v>
      </c>
      <c r="E373" s="345">
        <v>1.0778166937360301E-3</v>
      </c>
    </row>
    <row r="374" spans="1:5" x14ac:dyDescent="0.3">
      <c r="A374" s="345" t="s">
        <v>1365</v>
      </c>
      <c r="B374" s="346">
        <v>2.2588660492432701E-4</v>
      </c>
      <c r="C374" s="346">
        <v>2.25886604924333E-4</v>
      </c>
      <c r="D374" s="346">
        <v>-2.1684300531739299E-4</v>
      </c>
      <c r="E374" s="346">
        <v>6.6861621516604896E-4</v>
      </c>
    </row>
    <row r="375" spans="1:5" x14ac:dyDescent="0.3">
      <c r="A375" s="345" t="s">
        <v>1366</v>
      </c>
      <c r="B375" s="346">
        <v>2.2588660492432701E-4</v>
      </c>
      <c r="C375" s="346">
        <v>2.25886604924336E-4</v>
      </c>
      <c r="D375" s="346">
        <v>-2.1684300531739801E-4</v>
      </c>
      <c r="E375" s="346">
        <v>6.6861621516605405E-4</v>
      </c>
    </row>
    <row r="376" spans="1:5" x14ac:dyDescent="0.3">
      <c r="A376" s="345" t="s">
        <v>1367</v>
      </c>
      <c r="B376" s="345">
        <v>9.2613508018974406E-3</v>
      </c>
      <c r="C376" s="345">
        <v>1.43982932719969E-3</v>
      </c>
      <c r="D376" s="345">
        <v>6.43933717670151E-3</v>
      </c>
      <c r="E376" s="345">
        <v>1.2083364427093299E-2</v>
      </c>
    </row>
    <row r="377" spans="1:5" x14ac:dyDescent="0.3">
      <c r="A377" s="345" t="s">
        <v>1368</v>
      </c>
      <c r="B377" s="345">
        <v>2.5</v>
      </c>
      <c r="C377" s="345">
        <v>0.10534315953498</v>
      </c>
      <c r="D377" s="345">
        <v>2.2935312012937801</v>
      </c>
      <c r="E377" s="345">
        <v>2.7064687987062102</v>
      </c>
    </row>
    <row r="378" spans="1:5" x14ac:dyDescent="0.3">
      <c r="A378" s="345" t="s">
        <v>1369</v>
      </c>
      <c r="B378" s="345">
        <v>2.5619047619047599</v>
      </c>
      <c r="C378" s="345">
        <v>9.7063965226346499E-2</v>
      </c>
      <c r="D378" s="345">
        <v>2.3716628858644699</v>
      </c>
      <c r="E378" s="345">
        <v>2.7521466379450401</v>
      </c>
    </row>
    <row r="379" spans="1:5" x14ac:dyDescent="0.3">
      <c r="A379" s="345" t="s">
        <v>1370</v>
      </c>
      <c r="B379" s="345">
        <v>2.5660377358490498</v>
      </c>
      <c r="C379" s="345">
        <v>9.7156847351438397E-2</v>
      </c>
      <c r="D379" s="345">
        <v>2.3756138141887799</v>
      </c>
      <c r="E379" s="345">
        <v>2.7564616575093299</v>
      </c>
    </row>
    <row r="380" spans="1:5" x14ac:dyDescent="0.3">
      <c r="A380" s="345" t="s">
        <v>1371</v>
      </c>
      <c r="B380" s="345">
        <v>2.5416666666666599</v>
      </c>
      <c r="C380" s="345">
        <v>0.10918045635790299</v>
      </c>
      <c r="D380" s="345">
        <v>2.32767690438952</v>
      </c>
      <c r="E380" s="345">
        <v>2.7556564289438001</v>
      </c>
    </row>
    <row r="381" spans="1:5" x14ac:dyDescent="0.3">
      <c r="A381" s="345" t="s">
        <v>1372</v>
      </c>
      <c r="B381" s="345">
        <v>5</v>
      </c>
      <c r="C381" s="345">
        <v>0</v>
      </c>
      <c r="D381" s="345">
        <v>5</v>
      </c>
      <c r="E381" s="345">
        <v>5</v>
      </c>
    </row>
    <row r="382" spans="1:5" x14ac:dyDescent="0.3">
      <c r="A382" s="345" t="s">
        <v>1373</v>
      </c>
      <c r="B382" s="345">
        <v>1.8662449164030701</v>
      </c>
      <c r="C382" s="345">
        <v>1.24275980565937E-2</v>
      </c>
      <c r="D382" s="345">
        <v>1.8418872717978001</v>
      </c>
      <c r="E382" s="345">
        <v>1.8906025610083299</v>
      </c>
    </row>
    <row r="383" spans="1:5" x14ac:dyDescent="0.3">
      <c r="A383" s="345" t="s">
        <v>1374</v>
      </c>
      <c r="B383" s="345">
        <v>2.7721861471861402</v>
      </c>
      <c r="C383" s="345">
        <v>2.1883559764107201E-2</v>
      </c>
      <c r="D383" s="345">
        <v>2.7292951581949598</v>
      </c>
      <c r="E383" s="345">
        <v>2.8150771361773201</v>
      </c>
    </row>
    <row r="384" spans="1:5" x14ac:dyDescent="0.3">
      <c r="A384" s="345" t="s">
        <v>1375</v>
      </c>
      <c r="B384" s="345">
        <v>0.53196099674972896</v>
      </c>
      <c r="C384" s="345">
        <v>1.16148639288116E-2</v>
      </c>
      <c r="D384" s="345">
        <v>0.50919628176392395</v>
      </c>
      <c r="E384" s="345">
        <v>0.55472571173553298</v>
      </c>
    </row>
    <row r="385" spans="1:5" x14ac:dyDescent="0.3">
      <c r="A385" s="345" t="s">
        <v>1376</v>
      </c>
      <c r="B385" s="345">
        <v>0.36348862405200399</v>
      </c>
      <c r="C385" s="345">
        <v>1.11964850500034E-2</v>
      </c>
      <c r="D385" s="345">
        <v>0.341543916600556</v>
      </c>
      <c r="E385" s="345">
        <v>0.38543333150345199</v>
      </c>
    </row>
    <row r="386" spans="1:5" x14ac:dyDescent="0.3">
      <c r="A386" s="345" t="s">
        <v>1377</v>
      </c>
      <c r="B386" s="345">
        <v>3.5211267605633798E-2</v>
      </c>
      <c r="C386" s="345">
        <v>4.2903245769522298E-3</v>
      </c>
      <c r="D386" s="345">
        <v>2.68023859528203E-2</v>
      </c>
      <c r="E386" s="345">
        <v>4.3620149258447198E-2</v>
      </c>
    </row>
    <row r="387" spans="1:5" x14ac:dyDescent="0.3">
      <c r="A387" s="345" t="s">
        <v>1378</v>
      </c>
      <c r="B387" s="345">
        <v>0.553087757313109</v>
      </c>
      <c r="C387" s="345">
        <v>1.15728775100747E-2</v>
      </c>
      <c r="D387" s="345">
        <v>0.53040533419586899</v>
      </c>
      <c r="E387" s="345">
        <v>0.575770180430349</v>
      </c>
    </row>
    <row r="388" spans="1:5" x14ac:dyDescent="0.3">
      <c r="A388" s="345" t="s">
        <v>1379</v>
      </c>
      <c r="B388" s="345">
        <v>6.1213434452871002E-2</v>
      </c>
      <c r="C388" s="345">
        <v>5.5800747182028201E-3</v>
      </c>
      <c r="D388" s="345">
        <v>5.0276688974151003E-2</v>
      </c>
      <c r="E388" s="345">
        <v>7.2150179931590994E-2</v>
      </c>
    </row>
    <row r="389" spans="1:5" x14ac:dyDescent="0.3">
      <c r="A389" s="345" t="s">
        <v>1380</v>
      </c>
      <c r="B389" s="345">
        <v>0.18201516793066</v>
      </c>
      <c r="C389" s="345">
        <v>8.9817223048262503E-3</v>
      </c>
      <c r="D389" s="345">
        <v>0.16441131569406101</v>
      </c>
      <c r="E389" s="345">
        <v>0.19961902016725999</v>
      </c>
    </row>
    <row r="390" spans="1:5" x14ac:dyDescent="0.3">
      <c r="A390" s="345" t="s">
        <v>1381</v>
      </c>
      <c r="B390" s="345">
        <v>0.58256155409984101</v>
      </c>
      <c r="C390" s="345">
        <v>7.4124440407442897E-3</v>
      </c>
      <c r="D390" s="345">
        <v>0.56803343074256396</v>
      </c>
      <c r="E390" s="345">
        <v>0.59708967745711905</v>
      </c>
    </row>
    <row r="391" spans="1:5" x14ac:dyDescent="0.3">
      <c r="A391" s="345" t="s">
        <v>1382</v>
      </c>
      <c r="B391" s="346">
        <v>4.5177320984865499E-4</v>
      </c>
      <c r="C391" s="346">
        <v>3.1941581009933199E-4</v>
      </c>
      <c r="D391" s="346">
        <v>-1.7427027403871899E-4</v>
      </c>
      <c r="E391" s="345">
        <v>1.0778166937360301E-3</v>
      </c>
    </row>
    <row r="392" spans="1:5" x14ac:dyDescent="0.3">
      <c r="A392" s="345" t="s">
        <v>1383</v>
      </c>
      <c r="B392" s="345">
        <v>6.4377682403433403E-2</v>
      </c>
      <c r="C392" s="345">
        <v>3.6890305392992002E-3</v>
      </c>
      <c r="D392" s="345">
        <v>5.7147315408538603E-2</v>
      </c>
      <c r="E392" s="345">
        <v>7.1608049398328197E-2</v>
      </c>
    </row>
    <row r="393" spans="1:5" x14ac:dyDescent="0.3">
      <c r="A393" s="345" t="s">
        <v>1384</v>
      </c>
      <c r="B393" s="345">
        <v>4.9695053083352097E-3</v>
      </c>
      <c r="C393" s="345">
        <v>1.0569855983893399E-3</v>
      </c>
      <c r="D393" s="345">
        <v>2.8978516033145701E-3</v>
      </c>
      <c r="E393" s="345">
        <v>7.0411590133558502E-3</v>
      </c>
    </row>
    <row r="394" spans="1:5" x14ac:dyDescent="0.3">
      <c r="A394" s="345" t="s">
        <v>1385</v>
      </c>
      <c r="B394" s="345">
        <v>5.4212785181838698E-3</v>
      </c>
      <c r="C394" s="345">
        <v>1.1037348026374299E-3</v>
      </c>
      <c r="D394" s="345">
        <v>3.25799805653107E-3</v>
      </c>
      <c r="E394" s="345">
        <v>7.5845589798366597E-3</v>
      </c>
    </row>
    <row r="395" spans="1:5" x14ac:dyDescent="0.3">
      <c r="A395" s="345" t="s">
        <v>1386</v>
      </c>
      <c r="B395" s="346">
        <v>6.7765981477298297E-4</v>
      </c>
      <c r="C395" s="346">
        <v>3.9115866904817701E-4</v>
      </c>
      <c r="D395" s="346">
        <v>-8.8997088802065299E-5</v>
      </c>
      <c r="E395" s="345">
        <v>1.4443167183480301E-3</v>
      </c>
    </row>
    <row r="396" spans="1:5" x14ac:dyDescent="0.3">
      <c r="A396" s="345" t="s">
        <v>1387</v>
      </c>
      <c r="B396" s="346">
        <v>6.7765981477298297E-4</v>
      </c>
      <c r="C396" s="346">
        <v>3.9115866904820303E-4</v>
      </c>
      <c r="D396" s="346">
        <v>-8.8997088802116202E-5</v>
      </c>
      <c r="E396" s="345">
        <v>1.44431671834808E-3</v>
      </c>
    </row>
    <row r="397" spans="1:5" x14ac:dyDescent="0.3">
      <c r="A397" s="345" t="s">
        <v>1388</v>
      </c>
      <c r="B397" s="346">
        <v>2.2588660492432701E-4</v>
      </c>
      <c r="C397" s="346">
        <v>2.2588660492434999E-4</v>
      </c>
      <c r="D397" s="346">
        <v>-2.1684300531742601E-4</v>
      </c>
      <c r="E397" s="346">
        <v>6.6861621516608202E-4</v>
      </c>
    </row>
    <row r="398" spans="1:5" x14ac:dyDescent="0.3">
      <c r="A398" s="345" t="s">
        <v>1389</v>
      </c>
      <c r="B398" s="346">
        <v>9.0354641969731095E-4</v>
      </c>
      <c r="C398" s="346">
        <v>4.5162007503498199E-4</v>
      </c>
      <c r="D398" s="346">
        <v>1.83873379334704E-5</v>
      </c>
      <c r="E398" s="345">
        <v>1.78870550146115E-3</v>
      </c>
    </row>
    <row r="399" spans="1:5" x14ac:dyDescent="0.3">
      <c r="A399" s="345" t="s">
        <v>1390</v>
      </c>
      <c r="B399" s="346">
        <v>9.0354641969731095E-4</v>
      </c>
      <c r="C399" s="346">
        <v>4.5162007503499099E-4</v>
      </c>
      <c r="D399" s="346">
        <v>1.83873379334529E-5</v>
      </c>
      <c r="E399" s="345">
        <v>1.7887055014611699E-3</v>
      </c>
    </row>
    <row r="400" spans="1:5" x14ac:dyDescent="0.3">
      <c r="A400" s="345" t="s">
        <v>1391</v>
      </c>
      <c r="B400" s="346">
        <v>2.2588660492432701E-4</v>
      </c>
      <c r="C400" s="346">
        <v>2.25886604924345E-4</v>
      </c>
      <c r="D400" s="346">
        <v>-2.1684300531741701E-4</v>
      </c>
      <c r="E400" s="346">
        <v>6.6861621516607302E-4</v>
      </c>
    </row>
    <row r="401" spans="1:5" x14ac:dyDescent="0.3">
      <c r="A401" s="345" t="s">
        <v>1392</v>
      </c>
      <c r="B401" s="346">
        <v>2.2588660492432701E-4</v>
      </c>
      <c r="C401" s="346">
        <v>2.25886604924353E-4</v>
      </c>
      <c r="D401" s="346">
        <v>-2.16843005317431E-4</v>
      </c>
      <c r="E401" s="346">
        <v>6.6861621516608799E-4</v>
      </c>
    </row>
    <row r="402" spans="1:5" x14ac:dyDescent="0.3">
      <c r="A402" s="345" t="s">
        <v>1393</v>
      </c>
      <c r="B402" s="346">
        <v>2.2588660492432701E-4</v>
      </c>
      <c r="C402" s="346">
        <v>2.25886604924336E-4</v>
      </c>
      <c r="D402" s="346">
        <v>-2.1684300531739901E-4</v>
      </c>
      <c r="E402" s="346">
        <v>6.6861621516605503E-4</v>
      </c>
    </row>
    <row r="403" spans="1:5" x14ac:dyDescent="0.3">
      <c r="A403" s="345" t="s">
        <v>1394</v>
      </c>
      <c r="B403" s="346">
        <v>2.2588660492432701E-4</v>
      </c>
      <c r="C403" s="346">
        <v>2.2588660492434199E-4</v>
      </c>
      <c r="D403" s="346">
        <v>-2.1684300531740999E-4</v>
      </c>
      <c r="E403" s="346">
        <v>6.6861621516606598E-4</v>
      </c>
    </row>
    <row r="404" spans="1:5" x14ac:dyDescent="0.3">
      <c r="A404" s="345" t="s">
        <v>1395</v>
      </c>
      <c r="B404" s="345">
        <v>2.7332279195843599E-2</v>
      </c>
      <c r="C404" s="345">
        <v>2.4508372422370498E-3</v>
      </c>
      <c r="D404" s="345">
        <v>2.2528726469089499E-2</v>
      </c>
      <c r="E404" s="345">
        <v>3.2135831922597703E-2</v>
      </c>
    </row>
    <row r="405" spans="1:5" x14ac:dyDescent="0.3">
      <c r="A405" s="345" t="s">
        <v>1396</v>
      </c>
      <c r="B405" s="345">
        <v>8.1319177772757999E-3</v>
      </c>
      <c r="C405" s="345">
        <v>1.34995018322336E-3</v>
      </c>
      <c r="D405" s="345">
        <v>5.4860640372347697E-3</v>
      </c>
      <c r="E405" s="345">
        <v>1.0777771517316801E-2</v>
      </c>
    </row>
    <row r="406" spans="1:5" x14ac:dyDescent="0.3">
      <c r="A406" s="345" t="s">
        <v>1397</v>
      </c>
      <c r="B406" s="346">
        <v>2.2588660492432701E-4</v>
      </c>
      <c r="C406" s="346">
        <v>2.2588660492434999E-4</v>
      </c>
      <c r="D406" s="346">
        <v>-2.1684300531742601E-4</v>
      </c>
      <c r="E406" s="346">
        <v>6.6861621516608202E-4</v>
      </c>
    </row>
    <row r="407" spans="1:5" x14ac:dyDescent="0.3">
      <c r="A407" s="345" t="s">
        <v>1398</v>
      </c>
      <c r="B407" s="346">
        <v>4.5177320984865499E-4</v>
      </c>
      <c r="C407" s="346">
        <v>3.1941581009933601E-4</v>
      </c>
      <c r="D407" s="346">
        <v>-1.7427027403872899E-4</v>
      </c>
      <c r="E407" s="345">
        <v>1.0778166937360401E-3</v>
      </c>
    </row>
    <row r="408" spans="1:5" x14ac:dyDescent="0.3">
      <c r="A408" s="345" t="s">
        <v>1399</v>
      </c>
      <c r="B408" s="346">
        <v>6.7765981477298297E-4</v>
      </c>
      <c r="C408" s="346">
        <v>3.9115866904819099E-4</v>
      </c>
      <c r="D408" s="346">
        <v>-8.8997088802093502E-5</v>
      </c>
      <c r="E408" s="345">
        <v>1.44431671834806E-3</v>
      </c>
    </row>
    <row r="409" spans="1:5" x14ac:dyDescent="0.3">
      <c r="A409" s="345" t="s">
        <v>1400</v>
      </c>
      <c r="B409" s="346">
        <v>2.2588660492432701E-4</v>
      </c>
      <c r="C409" s="346">
        <v>2.25886604924343E-4</v>
      </c>
      <c r="D409" s="346">
        <v>-2.1684300531741199E-4</v>
      </c>
      <c r="E409" s="346">
        <v>6.6861621516606804E-4</v>
      </c>
    </row>
    <row r="410" spans="1:5" x14ac:dyDescent="0.3">
      <c r="A410" s="345" t="s">
        <v>1401</v>
      </c>
      <c r="B410" s="346">
        <v>2.2588660492432701E-4</v>
      </c>
      <c r="C410" s="346">
        <v>2.2588660492434801E-4</v>
      </c>
      <c r="D410" s="346">
        <v>-2.16843005317422E-4</v>
      </c>
      <c r="E410" s="346">
        <v>6.6861621516607801E-4</v>
      </c>
    </row>
    <row r="411" spans="1:5" x14ac:dyDescent="0.3">
      <c r="A411" s="345" t="s">
        <v>1402</v>
      </c>
      <c r="B411" s="346">
        <v>2.2588660492432701E-4</v>
      </c>
      <c r="C411" s="346">
        <v>2.2588660492434199E-4</v>
      </c>
      <c r="D411" s="346">
        <v>-2.1684300531741099E-4</v>
      </c>
      <c r="E411" s="346">
        <v>6.6861621516606695E-4</v>
      </c>
    </row>
    <row r="412" spans="1:5" x14ac:dyDescent="0.3">
      <c r="A412" s="345" t="s">
        <v>1403</v>
      </c>
      <c r="B412" s="346">
        <v>2.2588660492432701E-4</v>
      </c>
      <c r="C412" s="346">
        <v>2.25886604924353E-4</v>
      </c>
      <c r="D412" s="346">
        <v>-2.16843005317432E-4</v>
      </c>
      <c r="E412" s="346">
        <v>6.6861621516608799E-4</v>
      </c>
    </row>
    <row r="413" spans="1:5" x14ac:dyDescent="0.3">
      <c r="A413" s="345" t="s">
        <v>1404</v>
      </c>
      <c r="B413" s="345">
        <v>2.9365258640162602E-3</v>
      </c>
      <c r="C413" s="346">
        <v>8.1334090342511398E-4</v>
      </c>
      <c r="D413" s="345">
        <v>1.3424069861497699E-3</v>
      </c>
      <c r="E413" s="345">
        <v>4.53064474188275E-3</v>
      </c>
    </row>
    <row r="414" spans="1:5" x14ac:dyDescent="0.3">
      <c r="A414" s="345" t="s">
        <v>1405</v>
      </c>
      <c r="B414" s="346">
        <v>2.2588660492432701E-4</v>
      </c>
      <c r="C414" s="346">
        <v>2.2588660492432801E-4</v>
      </c>
      <c r="D414" s="346">
        <v>-2.16843005317384E-4</v>
      </c>
      <c r="E414" s="346">
        <v>6.6861621516603996E-4</v>
      </c>
    </row>
    <row r="415" spans="1:5" x14ac:dyDescent="0.3">
      <c r="A415" s="345" t="s">
        <v>1406</v>
      </c>
      <c r="B415" s="346">
        <v>6.7765981477298297E-4</v>
      </c>
      <c r="C415" s="346">
        <v>3.9115866904818698E-4</v>
      </c>
      <c r="D415" s="346">
        <v>-8.8997088802084801E-5</v>
      </c>
      <c r="E415" s="345">
        <v>1.4443167183480501E-3</v>
      </c>
    </row>
    <row r="416" spans="1:5" x14ac:dyDescent="0.3">
      <c r="A416" s="345" t="s">
        <v>1407</v>
      </c>
      <c r="B416" s="346">
        <v>2.2588660492432701E-4</v>
      </c>
      <c r="C416" s="346">
        <v>2.2588660492432801E-4</v>
      </c>
      <c r="D416" s="346">
        <v>-2.16843005317384E-4</v>
      </c>
      <c r="E416" s="346">
        <v>6.6861621516603996E-4</v>
      </c>
    </row>
    <row r="417" spans="1:5" x14ac:dyDescent="0.3">
      <c r="A417" s="345" t="s">
        <v>1408</v>
      </c>
      <c r="B417" s="346">
        <v>2.2588660492432701E-4</v>
      </c>
      <c r="C417" s="346">
        <v>2.2588660492435099E-4</v>
      </c>
      <c r="D417" s="346">
        <v>-2.1684300531742899E-4</v>
      </c>
      <c r="E417" s="346">
        <v>6.6861621516608495E-4</v>
      </c>
    </row>
    <row r="418" spans="1:5" x14ac:dyDescent="0.3">
      <c r="A418" s="345" t="s">
        <v>1409</v>
      </c>
      <c r="B418" s="346">
        <v>6.7765981477298297E-4</v>
      </c>
      <c r="C418" s="346">
        <v>3.9115866904817299E-4</v>
      </c>
      <c r="D418" s="346">
        <v>-8.8997088802057994E-5</v>
      </c>
      <c r="E418" s="345">
        <v>1.4443167183480199E-3</v>
      </c>
    </row>
    <row r="419" spans="1:5" x14ac:dyDescent="0.3">
      <c r="A419" s="345" t="s">
        <v>1410</v>
      </c>
      <c r="B419" s="346">
        <v>4.5177320984865499E-4</v>
      </c>
      <c r="C419" s="346">
        <v>3.1941581009933102E-4</v>
      </c>
      <c r="D419" s="346">
        <v>-1.7427027403871899E-4</v>
      </c>
      <c r="E419" s="345">
        <v>1.0778166937360301E-3</v>
      </c>
    </row>
    <row r="420" spans="1:5" x14ac:dyDescent="0.3">
      <c r="A420" s="345" t="s">
        <v>1411</v>
      </c>
      <c r="B420" s="345">
        <v>4.29184549356223E-3</v>
      </c>
      <c r="C420" s="346">
        <v>9.8261268563625296E-4</v>
      </c>
      <c r="D420" s="345">
        <v>2.3659600189629899E-3</v>
      </c>
      <c r="E420" s="345">
        <v>6.2177309681614602E-3</v>
      </c>
    </row>
    <row r="421" spans="1:5" x14ac:dyDescent="0.3">
      <c r="A421" s="345" t="s">
        <v>1412</v>
      </c>
      <c r="B421" s="345">
        <v>4.5177320984865599E-2</v>
      </c>
      <c r="C421" s="345">
        <v>3.1218777680028001E-3</v>
      </c>
      <c r="D421" s="345">
        <v>3.90585529954438E-2</v>
      </c>
      <c r="E421" s="345">
        <v>5.12960889742873E-2</v>
      </c>
    </row>
    <row r="422" spans="1:5" x14ac:dyDescent="0.3">
      <c r="A422" s="345" t="s">
        <v>1413</v>
      </c>
      <c r="B422" s="345">
        <v>7.6801445674271503E-3</v>
      </c>
      <c r="C422" s="345">
        <v>1.3122145029237601E-3</v>
      </c>
      <c r="D422" s="345">
        <v>5.10825140170544E-3</v>
      </c>
      <c r="E422" s="345">
        <v>1.0252037733148801E-2</v>
      </c>
    </row>
    <row r="423" spans="1:5" x14ac:dyDescent="0.3">
      <c r="A423" s="345" t="s">
        <v>1414</v>
      </c>
      <c r="B423" s="345">
        <v>5.4212785181838698E-3</v>
      </c>
      <c r="C423" s="345">
        <v>1.1037348026374199E-3</v>
      </c>
      <c r="D423" s="345">
        <v>3.2579980565310999E-3</v>
      </c>
      <c r="E423" s="345">
        <v>7.5845589798366397E-3</v>
      </c>
    </row>
    <row r="424" spans="1:5" x14ac:dyDescent="0.3">
      <c r="A424" s="345" t="s">
        <v>1415</v>
      </c>
      <c r="B424" s="346">
        <v>2.2588660492432701E-4</v>
      </c>
      <c r="C424" s="346">
        <v>2.2588660492433901E-4</v>
      </c>
      <c r="D424" s="346">
        <v>-2.16843005317404E-4</v>
      </c>
      <c r="E424" s="346">
        <v>6.6861621516606001E-4</v>
      </c>
    </row>
    <row r="425" spans="1:5" x14ac:dyDescent="0.3">
      <c r="A425" s="345" t="s">
        <v>1416</v>
      </c>
      <c r="B425" s="346">
        <v>2.2588660492432701E-4</v>
      </c>
      <c r="C425" s="346">
        <v>2.2588660492433199E-4</v>
      </c>
      <c r="D425" s="346">
        <v>-2.1684300531739001E-4</v>
      </c>
      <c r="E425" s="346">
        <v>6.6861621516604603E-4</v>
      </c>
    </row>
    <row r="426" spans="1:5" x14ac:dyDescent="0.3">
      <c r="A426" s="345" t="s">
        <v>1417</v>
      </c>
      <c r="B426" s="346">
        <v>2.2588660492432701E-4</v>
      </c>
      <c r="C426" s="346">
        <v>2.2588660492432801E-4</v>
      </c>
      <c r="D426" s="346">
        <v>-2.1684300531738299E-4</v>
      </c>
      <c r="E426" s="346">
        <v>6.6861621516603898E-4</v>
      </c>
    </row>
    <row r="427" spans="1:5" x14ac:dyDescent="0.3">
      <c r="A427" s="345" t="s">
        <v>1418</v>
      </c>
      <c r="B427" s="346">
        <v>4.5177320984865499E-4</v>
      </c>
      <c r="C427" s="346">
        <v>3.1941581009933601E-4</v>
      </c>
      <c r="D427" s="346">
        <v>-1.7427027403872701E-4</v>
      </c>
      <c r="E427" s="345">
        <v>1.0778166937360301E-3</v>
      </c>
    </row>
    <row r="428" spans="1:5" x14ac:dyDescent="0.3">
      <c r="A428" s="345" t="s">
        <v>1419</v>
      </c>
      <c r="B428" s="346">
        <v>9.0354641969731095E-4</v>
      </c>
      <c r="C428" s="346">
        <v>4.51620075034966E-4</v>
      </c>
      <c r="D428" s="346">
        <v>1.8387337933500101E-5</v>
      </c>
      <c r="E428" s="345">
        <v>1.78870550146112E-3</v>
      </c>
    </row>
    <row r="429" spans="1:5" x14ac:dyDescent="0.3">
      <c r="A429" s="345" t="s">
        <v>1420</v>
      </c>
      <c r="B429" s="346">
        <v>6.7765981477298297E-4</v>
      </c>
      <c r="C429" s="346">
        <v>3.9115866904818801E-4</v>
      </c>
      <c r="D429" s="346">
        <v>-8.8997088802088297E-5</v>
      </c>
      <c r="E429" s="345">
        <v>1.4443167183480501E-3</v>
      </c>
    </row>
    <row r="430" spans="1:5" x14ac:dyDescent="0.3">
      <c r="A430" s="345" t="s">
        <v>1421</v>
      </c>
      <c r="B430" s="345">
        <v>9.7131240117461007E-3</v>
      </c>
      <c r="C430" s="345">
        <v>1.4741927592371101E-3</v>
      </c>
      <c r="D430" s="345">
        <v>6.8237592973716303E-3</v>
      </c>
      <c r="E430" s="345">
        <v>1.2602488726120501E-2</v>
      </c>
    </row>
    <row r="431" spans="1:5" x14ac:dyDescent="0.3">
      <c r="A431" s="345" t="s">
        <v>1422</v>
      </c>
      <c r="B431" s="345">
        <v>8.8095775920487892E-3</v>
      </c>
      <c r="C431" s="345">
        <v>1.40459263284185E-3</v>
      </c>
      <c r="D431" s="345">
        <v>6.0566266187284598E-3</v>
      </c>
      <c r="E431" s="345">
        <v>1.1562528565369099E-2</v>
      </c>
    </row>
    <row r="432" spans="1:5" x14ac:dyDescent="0.3">
      <c r="A432" s="345" t="s">
        <v>1423</v>
      </c>
      <c r="B432" s="346">
        <v>2.2588660492432701E-4</v>
      </c>
      <c r="C432" s="346">
        <v>2.25886604924336E-4</v>
      </c>
      <c r="D432" s="346">
        <v>-2.1684300531739901E-4</v>
      </c>
      <c r="E432" s="346">
        <v>6.6861621516605503E-4</v>
      </c>
    </row>
    <row r="433" spans="1:5" x14ac:dyDescent="0.3">
      <c r="A433" s="345" t="s">
        <v>1424</v>
      </c>
      <c r="B433" s="346">
        <v>2.2588660492432701E-4</v>
      </c>
      <c r="C433" s="346">
        <v>2.25886604924334E-4</v>
      </c>
      <c r="D433" s="346">
        <v>-2.16843005317396E-4</v>
      </c>
      <c r="E433" s="346">
        <v>6.6861621516605199E-4</v>
      </c>
    </row>
    <row r="434" spans="1:5" x14ac:dyDescent="0.3">
      <c r="A434" s="345" t="s">
        <v>1425</v>
      </c>
      <c r="B434" s="346">
        <v>4.5177320984865499E-4</v>
      </c>
      <c r="C434" s="346">
        <v>3.1941581009933801E-4</v>
      </c>
      <c r="D434" s="346">
        <v>-1.74270274038733E-4</v>
      </c>
      <c r="E434" s="345">
        <v>1.0778166937360401E-3</v>
      </c>
    </row>
    <row r="435" spans="1:5" x14ac:dyDescent="0.3">
      <c r="A435" s="345" t="s">
        <v>1426</v>
      </c>
      <c r="B435" s="346">
        <v>2.2588660492432701E-4</v>
      </c>
      <c r="C435" s="346">
        <v>2.2588660492432999E-4</v>
      </c>
      <c r="D435" s="346">
        <v>-2.16843005317387E-4</v>
      </c>
      <c r="E435" s="346">
        <v>6.6861621516604299E-4</v>
      </c>
    </row>
    <row r="436" spans="1:5" x14ac:dyDescent="0.3">
      <c r="A436" s="345" t="s">
        <v>1427</v>
      </c>
      <c r="B436" s="346">
        <v>2.2588660492432701E-4</v>
      </c>
      <c r="C436" s="346">
        <v>2.25886604924355E-4</v>
      </c>
      <c r="D436" s="346">
        <v>-2.1684300531743601E-4</v>
      </c>
      <c r="E436" s="346">
        <v>6.68616215166092E-4</v>
      </c>
    </row>
    <row r="437" spans="1:5" x14ac:dyDescent="0.3">
      <c r="A437" s="345" t="s">
        <v>1428</v>
      </c>
      <c r="B437" s="346">
        <v>4.5177320984865499E-4</v>
      </c>
      <c r="C437" s="346">
        <v>3.1941581009933102E-4</v>
      </c>
      <c r="D437" s="346">
        <v>-1.7427027403871801E-4</v>
      </c>
      <c r="E437" s="345">
        <v>1.0778166937360301E-3</v>
      </c>
    </row>
    <row r="438" spans="1:5" x14ac:dyDescent="0.3">
      <c r="A438" s="345" t="s">
        <v>1429</v>
      </c>
      <c r="B438" s="346">
        <v>9.0354641969731095E-4</v>
      </c>
      <c r="C438" s="346">
        <v>4.5162007503496101E-4</v>
      </c>
      <c r="D438" s="346">
        <v>1.8387337933511701E-5</v>
      </c>
      <c r="E438" s="345">
        <v>1.7887055014611101E-3</v>
      </c>
    </row>
    <row r="439" spans="1:5" x14ac:dyDescent="0.3">
      <c r="A439" s="345" t="s">
        <v>1430</v>
      </c>
      <c r="B439" s="346">
        <v>2.2588660492432701E-4</v>
      </c>
      <c r="C439" s="346">
        <v>2.25886604924344E-4</v>
      </c>
      <c r="D439" s="346">
        <v>-2.16843005317414E-4</v>
      </c>
      <c r="E439" s="346">
        <v>6.6861621516606999E-4</v>
      </c>
    </row>
    <row r="440" spans="1:5" x14ac:dyDescent="0.3">
      <c r="A440" s="345" t="s">
        <v>1431</v>
      </c>
      <c r="B440" s="346">
        <v>2.2588660492432701E-4</v>
      </c>
      <c r="C440" s="346">
        <v>2.25886604924336E-4</v>
      </c>
      <c r="D440" s="346">
        <v>-2.1684300531739801E-4</v>
      </c>
      <c r="E440" s="346">
        <v>6.6861621516605405E-4</v>
      </c>
    </row>
    <row r="441" spans="1:5" x14ac:dyDescent="0.3">
      <c r="A441" s="345" t="s">
        <v>1432</v>
      </c>
      <c r="B441" s="346">
        <v>4.5177320984865499E-4</v>
      </c>
      <c r="C441" s="346">
        <v>3.1941581009933601E-4</v>
      </c>
      <c r="D441" s="346">
        <v>-1.7427027403872701E-4</v>
      </c>
      <c r="E441" s="345">
        <v>1.0778166937360301E-3</v>
      </c>
    </row>
    <row r="442" spans="1:5" x14ac:dyDescent="0.3">
      <c r="A442" s="345" t="s">
        <v>1433</v>
      </c>
      <c r="B442" s="346">
        <v>6.7765981477298297E-4</v>
      </c>
      <c r="C442" s="346">
        <v>3.9115866904817299E-4</v>
      </c>
      <c r="D442" s="346">
        <v>-8.8997088802058401E-5</v>
      </c>
      <c r="E442" s="345">
        <v>1.4443167183480199E-3</v>
      </c>
    </row>
    <row r="443" spans="1:5" x14ac:dyDescent="0.3">
      <c r="A443" s="345" t="s">
        <v>1434</v>
      </c>
      <c r="B443" s="345">
        <v>1.12943302462163E-3</v>
      </c>
      <c r="C443" s="346">
        <v>5.0486951101308603E-4</v>
      </c>
      <c r="D443" s="346">
        <v>1.39906966143641E-4</v>
      </c>
      <c r="E443" s="345">
        <v>2.1189590830996302E-3</v>
      </c>
    </row>
    <row r="444" spans="1:5" x14ac:dyDescent="0.3">
      <c r="A444" s="345" t="s">
        <v>1435</v>
      </c>
      <c r="B444" s="345">
        <v>4.5177320984865496E-3</v>
      </c>
      <c r="C444" s="345">
        <v>1.0080249840868499E-3</v>
      </c>
      <c r="D444" s="345">
        <v>2.5420394341597501E-3</v>
      </c>
      <c r="E444" s="345">
        <v>6.4934247628133596E-3</v>
      </c>
    </row>
    <row r="445" spans="1:5" x14ac:dyDescent="0.3">
      <c r="A445" s="345" t="s">
        <v>1436</v>
      </c>
      <c r="B445" s="346">
        <v>2.2588660492432701E-4</v>
      </c>
      <c r="C445" s="346">
        <v>2.25886604924336E-4</v>
      </c>
      <c r="D445" s="346">
        <v>-2.1684300531739999E-4</v>
      </c>
      <c r="E445" s="346">
        <v>6.68616215166056E-4</v>
      </c>
    </row>
    <row r="446" spans="1:5" x14ac:dyDescent="0.3">
      <c r="A446" s="345" t="s">
        <v>1437</v>
      </c>
      <c r="B446" s="346">
        <v>4.5177320984865499E-4</v>
      </c>
      <c r="C446" s="346">
        <v>3.1941581009933102E-4</v>
      </c>
      <c r="D446" s="346">
        <v>-1.7427027403871801E-4</v>
      </c>
      <c r="E446" s="345">
        <v>1.0778166937360301E-3</v>
      </c>
    </row>
    <row r="447" spans="1:5" x14ac:dyDescent="0.3">
      <c r="A447" s="345" t="s">
        <v>1438</v>
      </c>
      <c r="B447" s="346">
        <v>2.2588660492432701E-4</v>
      </c>
      <c r="C447" s="346">
        <v>2.25886604924343E-4</v>
      </c>
      <c r="D447" s="346">
        <v>-2.1684300531741199E-4</v>
      </c>
      <c r="E447" s="346">
        <v>6.6861621516606804E-4</v>
      </c>
    </row>
    <row r="448" spans="1:5" x14ac:dyDescent="0.3">
      <c r="A448" s="345" t="s">
        <v>1439</v>
      </c>
      <c r="B448" s="346">
        <v>2.2588660492432701E-4</v>
      </c>
      <c r="C448" s="346">
        <v>2.2588660492434099E-4</v>
      </c>
      <c r="D448" s="346">
        <v>-2.1684300531740801E-4</v>
      </c>
      <c r="E448" s="346">
        <v>6.6861621516606403E-4</v>
      </c>
    </row>
    <row r="449" spans="1:5" x14ac:dyDescent="0.3">
      <c r="A449" s="345" t="s">
        <v>1440</v>
      </c>
      <c r="B449" s="346">
        <v>9.0354641969731095E-4</v>
      </c>
      <c r="C449" s="345">
        <v>4.5162007503497201E-4</v>
      </c>
      <c r="D449" s="346">
        <v>1.8387337933489099E-5</v>
      </c>
      <c r="E449" s="345">
        <v>1.78870550146113E-3</v>
      </c>
    </row>
    <row r="450" spans="1:5" x14ac:dyDescent="0.3">
      <c r="A450" s="345" t="s">
        <v>1441</v>
      </c>
      <c r="B450" s="346">
        <v>2.2588660492432701E-4</v>
      </c>
      <c r="C450" s="346">
        <v>2.25886604924355E-4</v>
      </c>
      <c r="D450" s="346">
        <v>-2.1684300531743701E-4</v>
      </c>
      <c r="E450" s="346">
        <v>6.6861621516609297E-4</v>
      </c>
    </row>
    <row r="451" spans="1:5" x14ac:dyDescent="0.3">
      <c r="A451" s="345" t="s">
        <v>1442</v>
      </c>
      <c r="B451" s="346">
        <v>2.2588660492432701E-4</v>
      </c>
      <c r="C451" s="346">
        <v>2.25886604924343E-4</v>
      </c>
      <c r="D451" s="346">
        <v>-2.16843005317413E-4</v>
      </c>
      <c r="E451" s="346">
        <v>6.6861621516606901E-4</v>
      </c>
    </row>
    <row r="452" spans="1:5" x14ac:dyDescent="0.3">
      <c r="A452" s="345" t="s">
        <v>1443</v>
      </c>
      <c r="B452" s="346">
        <v>2.2588660492432701E-4</v>
      </c>
      <c r="C452" s="346">
        <v>2.25886604924352E-4</v>
      </c>
      <c r="D452" s="346">
        <v>-2.16843005317431E-4</v>
      </c>
      <c r="E452" s="346">
        <v>6.6861621516608701E-4</v>
      </c>
    </row>
    <row r="453" spans="1:5" x14ac:dyDescent="0.3">
      <c r="A453" s="345" t="s">
        <v>1444</v>
      </c>
      <c r="B453" s="346">
        <v>4.5177320984865499E-4</v>
      </c>
      <c r="C453" s="346">
        <v>3.1941581009932999E-4</v>
      </c>
      <c r="D453" s="346">
        <v>-1.74270274038715E-4</v>
      </c>
      <c r="E453" s="345">
        <v>1.0778166937360199E-3</v>
      </c>
    </row>
    <row r="454" spans="1:5" x14ac:dyDescent="0.3">
      <c r="A454" s="345" t="s">
        <v>1445</v>
      </c>
      <c r="B454" s="345">
        <v>5.8730517280325203E-2</v>
      </c>
      <c r="C454" s="345">
        <v>3.53413550769982E-3</v>
      </c>
      <c r="D454" s="345">
        <v>5.1803738968749402E-2</v>
      </c>
      <c r="E454" s="345">
        <v>6.5657295591901102E-2</v>
      </c>
    </row>
    <row r="455" spans="1:5" x14ac:dyDescent="0.3">
      <c r="A455" s="345" t="s">
        <v>1446</v>
      </c>
      <c r="B455" s="345">
        <v>2.9817031850011201E-2</v>
      </c>
      <c r="C455" s="345">
        <v>2.55654430173954E-3</v>
      </c>
      <c r="D455" s="345">
        <v>2.4806297093720599E-2</v>
      </c>
      <c r="E455" s="345">
        <v>3.4827766606301901E-2</v>
      </c>
    </row>
    <row r="456" spans="1:5" x14ac:dyDescent="0.3">
      <c r="A456" s="345" t="s">
        <v>1447</v>
      </c>
      <c r="B456" s="345">
        <v>1.06166704314434E-2</v>
      </c>
      <c r="C456" s="345">
        <v>1.5405321188820501E-3</v>
      </c>
      <c r="D456" s="345">
        <v>7.5972829614074098E-3</v>
      </c>
      <c r="E456" s="345">
        <v>1.36360579014794E-2</v>
      </c>
    </row>
    <row r="457" spans="1:5" x14ac:dyDescent="0.3">
      <c r="A457" s="345" t="s">
        <v>1448</v>
      </c>
      <c r="B457" s="346">
        <v>6.7765981477298297E-4</v>
      </c>
      <c r="C457" s="346">
        <v>3.9115866904817901E-4</v>
      </c>
      <c r="D457" s="346">
        <v>-8.8997088802070096E-5</v>
      </c>
      <c r="E457" s="345">
        <v>1.4443167183480301E-3</v>
      </c>
    </row>
    <row r="458" spans="1:5" x14ac:dyDescent="0.3">
      <c r="A458" s="345" t="s">
        <v>1449</v>
      </c>
      <c r="B458" s="345">
        <v>1.12943302462163E-3</v>
      </c>
      <c r="C458" s="346">
        <v>5.0486951101308495E-4</v>
      </c>
      <c r="D458" s="346">
        <v>1.3990696614364301E-4</v>
      </c>
      <c r="E458" s="345">
        <v>2.1189590830996302E-3</v>
      </c>
    </row>
    <row r="459" spans="1:5" x14ac:dyDescent="0.3">
      <c r="A459" s="345" t="s">
        <v>1450</v>
      </c>
      <c r="B459" s="346">
        <v>2.2588660492432701E-4</v>
      </c>
      <c r="C459" s="346">
        <v>2.2588660492433701E-4</v>
      </c>
      <c r="D459" s="346">
        <v>-2.1684300531740099E-4</v>
      </c>
      <c r="E459" s="346">
        <v>6.6861621516605698E-4</v>
      </c>
    </row>
    <row r="460" spans="1:5" x14ac:dyDescent="0.3">
      <c r="A460" s="345" t="s">
        <v>1451</v>
      </c>
      <c r="B460" s="346">
        <v>6.7765981477298297E-4</v>
      </c>
      <c r="C460" s="346">
        <v>3.91158669048186E-4</v>
      </c>
      <c r="D460" s="346">
        <v>-8.8997088802084096E-5</v>
      </c>
      <c r="E460" s="345">
        <v>1.4443167183480501E-3</v>
      </c>
    </row>
    <row r="461" spans="1:5" x14ac:dyDescent="0.3">
      <c r="A461" s="345" t="s">
        <v>1452</v>
      </c>
      <c r="B461" s="346">
        <v>6.7765981477298297E-4</v>
      </c>
      <c r="C461" s="346">
        <v>3.9115866904818899E-4</v>
      </c>
      <c r="D461" s="346">
        <v>-8.8997088802090601E-5</v>
      </c>
      <c r="E461" s="345">
        <v>1.4443167183480501E-3</v>
      </c>
    </row>
    <row r="462" spans="1:5" x14ac:dyDescent="0.3">
      <c r="A462" s="345" t="s">
        <v>1453</v>
      </c>
      <c r="B462" s="345">
        <v>4.29184549356223E-3</v>
      </c>
      <c r="C462" s="346">
        <v>9.8261268563625296E-4</v>
      </c>
      <c r="D462" s="345">
        <v>2.3659600189629899E-3</v>
      </c>
      <c r="E462" s="345">
        <v>6.2177309681614602E-3</v>
      </c>
    </row>
    <row r="463" spans="1:5" x14ac:dyDescent="0.3">
      <c r="A463" s="345" t="s">
        <v>1454</v>
      </c>
      <c r="B463" s="345">
        <v>1.08425570363677E-2</v>
      </c>
      <c r="C463" s="345">
        <v>1.5566567690790201E-3</v>
      </c>
      <c r="D463" s="345">
        <v>7.79156583268236E-3</v>
      </c>
      <c r="E463" s="345">
        <v>1.3893548240053099E-2</v>
      </c>
    </row>
    <row r="464" spans="1:5" x14ac:dyDescent="0.3">
      <c r="A464" s="345" t="s">
        <v>1455</v>
      </c>
      <c r="B464" s="345">
        <v>9.0354641969731097E-3</v>
      </c>
      <c r="C464" s="345">
        <v>1.42232415653482E-3</v>
      </c>
      <c r="D464" s="345">
        <v>6.2477600758235503E-3</v>
      </c>
      <c r="E464" s="345">
        <v>1.18231683181226E-2</v>
      </c>
    </row>
    <row r="465" spans="1:5" x14ac:dyDescent="0.3">
      <c r="A465" s="345" t="s">
        <v>1456</v>
      </c>
      <c r="B465" s="346">
        <v>4.5177320984865499E-4</v>
      </c>
      <c r="C465" s="346">
        <v>3.1941581009933302E-4</v>
      </c>
      <c r="D465" s="346">
        <v>-1.74270274038722E-4</v>
      </c>
      <c r="E465" s="345">
        <v>1.0778166937360301E-3</v>
      </c>
    </row>
    <row r="466" spans="1:5" x14ac:dyDescent="0.3">
      <c r="A466" s="345" t="s">
        <v>1457</v>
      </c>
      <c r="B466" s="346">
        <v>2.2588660492432701E-4</v>
      </c>
      <c r="C466" s="346">
        <v>2.2588660492434099E-4</v>
      </c>
      <c r="D466" s="346">
        <v>-2.1684300531740901E-4</v>
      </c>
      <c r="E466" s="346">
        <v>6.68616215166065E-4</v>
      </c>
    </row>
    <row r="467" spans="1:5" x14ac:dyDescent="0.3">
      <c r="A467" s="345" t="s">
        <v>1458</v>
      </c>
      <c r="B467" s="345">
        <v>2.2588660492432701E-3</v>
      </c>
      <c r="C467" s="346">
        <v>7.1358953581500395E-4</v>
      </c>
      <c r="D467" s="346">
        <v>8.6025625930121505E-4</v>
      </c>
      <c r="E467" s="345">
        <v>3.65747583918534E-3</v>
      </c>
    </row>
    <row r="468" spans="1:5" x14ac:dyDescent="0.3">
      <c r="A468" s="345" t="s">
        <v>1459</v>
      </c>
      <c r="B468" s="346">
        <v>2.2588660492432701E-4</v>
      </c>
      <c r="C468" s="346">
        <v>2.2588660492434199E-4</v>
      </c>
      <c r="D468" s="346">
        <v>-2.1684300531741099E-4</v>
      </c>
      <c r="E468" s="346">
        <v>6.6861621516606695E-4</v>
      </c>
    </row>
    <row r="469" spans="1:5" x14ac:dyDescent="0.3">
      <c r="A469" s="345" t="s">
        <v>1460</v>
      </c>
      <c r="B469" s="346">
        <v>2.2588660492432701E-4</v>
      </c>
      <c r="C469" s="346">
        <v>2.25886604924343E-4</v>
      </c>
      <c r="D469" s="346">
        <v>-2.16843005317414E-4</v>
      </c>
      <c r="E469" s="346">
        <v>6.6861621516606999E-4</v>
      </c>
    </row>
    <row r="470" spans="1:5" x14ac:dyDescent="0.3">
      <c r="A470" s="345" t="s">
        <v>1461</v>
      </c>
      <c r="B470" s="346">
        <v>2.2588660492432701E-4</v>
      </c>
      <c r="C470" s="346">
        <v>2.2588660492434601E-4</v>
      </c>
      <c r="D470" s="346">
        <v>-2.1684300531741801E-4</v>
      </c>
      <c r="E470" s="346">
        <v>6.6861621516607498E-4</v>
      </c>
    </row>
    <row r="471" spans="1:5" x14ac:dyDescent="0.3">
      <c r="A471" s="345" t="s">
        <v>1462</v>
      </c>
      <c r="B471" s="346">
        <v>6.7765981477298297E-4</v>
      </c>
      <c r="C471" s="346">
        <v>3.9115866904818497E-4</v>
      </c>
      <c r="D471" s="346">
        <v>-8.8997088802080898E-5</v>
      </c>
      <c r="E471" s="345">
        <v>1.4443167183480401E-3</v>
      </c>
    </row>
    <row r="472" spans="1:5" x14ac:dyDescent="0.3">
      <c r="A472" s="345" t="s">
        <v>1463</v>
      </c>
      <c r="B472" s="346">
        <v>2.2588660492432701E-4</v>
      </c>
      <c r="C472" s="346">
        <v>2.25886604924333E-4</v>
      </c>
      <c r="D472" s="346">
        <v>-2.1684300531739299E-4</v>
      </c>
      <c r="E472" s="346">
        <v>6.6861621516604896E-4</v>
      </c>
    </row>
    <row r="473" spans="1:5" x14ac:dyDescent="0.3">
      <c r="A473" s="345" t="s">
        <v>1464</v>
      </c>
      <c r="B473" s="345">
        <v>1.3553196295459601E-3</v>
      </c>
      <c r="C473" s="346">
        <v>5.5299430132647203E-4</v>
      </c>
      <c r="D473" s="346">
        <v>2.7147071529019199E-4</v>
      </c>
      <c r="E473" s="345">
        <v>2.43916854380174E-3</v>
      </c>
    </row>
    <row r="474" spans="1:5" x14ac:dyDescent="0.3">
      <c r="A474" s="345" t="s">
        <v>1465</v>
      </c>
      <c r="B474" s="345">
        <v>1.8070928393946199E-3</v>
      </c>
      <c r="C474" s="346">
        <v>6.3839836710026E-4</v>
      </c>
      <c r="D474" s="346">
        <v>5.5585503208893303E-4</v>
      </c>
      <c r="E474" s="345">
        <v>3.0583306467003098E-3</v>
      </c>
    </row>
    <row r="475" spans="1:5" x14ac:dyDescent="0.3">
      <c r="A475" s="345" t="s">
        <v>1466</v>
      </c>
      <c r="B475" s="346">
        <v>4.5177320984865499E-4</v>
      </c>
      <c r="C475" s="346">
        <v>3.1941581009933199E-4</v>
      </c>
      <c r="D475" s="346">
        <v>-1.7427027403872099E-4</v>
      </c>
      <c r="E475" s="345">
        <v>1.0778166937360301E-3</v>
      </c>
    </row>
    <row r="476" spans="1:5" x14ac:dyDescent="0.3">
      <c r="A476" s="345" t="s">
        <v>1467</v>
      </c>
      <c r="B476" s="346">
        <v>2.2588660492432701E-4</v>
      </c>
      <c r="C476" s="346">
        <v>2.2588660492433701E-4</v>
      </c>
      <c r="D476" s="346">
        <v>-2.1684300531740099E-4</v>
      </c>
      <c r="E476" s="346">
        <v>6.6861621516605698E-4</v>
      </c>
    </row>
    <row r="477" spans="1:5" x14ac:dyDescent="0.3">
      <c r="A477" s="345" t="s">
        <v>1468</v>
      </c>
      <c r="B477" s="346">
        <v>9.0354641969731095E-4</v>
      </c>
      <c r="C477" s="346">
        <v>4.5162007503495602E-4</v>
      </c>
      <c r="D477" s="346">
        <v>1.83873379335213E-5</v>
      </c>
      <c r="E477" s="345">
        <v>1.7887055014611001E-3</v>
      </c>
    </row>
    <row r="478" spans="1:5" x14ac:dyDescent="0.3">
      <c r="A478" s="345" t="s">
        <v>1469</v>
      </c>
      <c r="B478" s="346">
        <v>2.2588660492432701E-4</v>
      </c>
      <c r="C478" s="346">
        <v>2.2588660492434801E-4</v>
      </c>
      <c r="D478" s="346">
        <v>-2.16843005317422E-4</v>
      </c>
      <c r="E478" s="346">
        <v>6.6861621516607801E-4</v>
      </c>
    </row>
    <row r="479" spans="1:5" x14ac:dyDescent="0.3">
      <c r="A479" s="345" t="s">
        <v>1470</v>
      </c>
      <c r="B479" s="345">
        <v>7.9060311723514794E-3</v>
      </c>
      <c r="C479" s="345">
        <v>1.33122039041163E-3</v>
      </c>
      <c r="D479" s="345">
        <v>5.2968871516593302E-3</v>
      </c>
      <c r="E479" s="345">
        <v>1.05151751930436E-2</v>
      </c>
    </row>
    <row r="480" spans="1:5" x14ac:dyDescent="0.3">
      <c r="A480" s="345" t="s">
        <v>1471</v>
      </c>
      <c r="B480" s="346">
        <v>2.2588660492432701E-4</v>
      </c>
      <c r="C480" s="346">
        <v>2.25886604924344E-4</v>
      </c>
      <c r="D480" s="346">
        <v>-2.1684300531741601E-4</v>
      </c>
      <c r="E480" s="346">
        <v>6.6861621516607205E-4</v>
      </c>
    </row>
    <row r="481" spans="1:5" x14ac:dyDescent="0.3">
      <c r="A481" s="345" t="s">
        <v>1472</v>
      </c>
      <c r="B481" s="345">
        <v>4.5177320984865496E-3</v>
      </c>
      <c r="C481" s="345">
        <v>1.0080249840868599E-3</v>
      </c>
      <c r="D481" s="345">
        <v>2.5420394341597401E-3</v>
      </c>
      <c r="E481" s="345">
        <v>6.49342476281337E-3</v>
      </c>
    </row>
    <row r="482" spans="1:5" x14ac:dyDescent="0.3">
      <c r="A482" s="345" t="s">
        <v>1473</v>
      </c>
      <c r="B482" s="346">
        <v>6.7765981477298297E-4</v>
      </c>
      <c r="C482" s="346">
        <v>3.91158669048175E-4</v>
      </c>
      <c r="D482" s="346">
        <v>-8.8997088802062304E-5</v>
      </c>
      <c r="E482" s="345">
        <v>1.4443167183480301E-3</v>
      </c>
    </row>
    <row r="483" spans="1:5" x14ac:dyDescent="0.3">
      <c r="A483" s="345" t="s">
        <v>1474</v>
      </c>
      <c r="B483" s="346">
        <v>2.2588660492432701E-4</v>
      </c>
      <c r="C483" s="346">
        <v>2.25886604924352E-4</v>
      </c>
      <c r="D483" s="346">
        <v>-2.16843005317431E-4</v>
      </c>
      <c r="E483" s="346">
        <v>6.6861621516608701E-4</v>
      </c>
    </row>
    <row r="484" spans="1:5" x14ac:dyDescent="0.3">
      <c r="A484" s="345" t="s">
        <v>1475</v>
      </c>
      <c r="B484" s="346">
        <v>2.2588660492432701E-4</v>
      </c>
      <c r="C484" s="346">
        <v>2.25886604924334E-4</v>
      </c>
      <c r="D484" s="346">
        <v>-2.16843005317396E-4</v>
      </c>
      <c r="E484" s="346">
        <v>6.6861621516605199E-4</v>
      </c>
    </row>
    <row r="485" spans="1:5" x14ac:dyDescent="0.3">
      <c r="A485" s="345" t="s">
        <v>1476</v>
      </c>
      <c r="B485" s="346">
        <v>2.2588660492432701E-4</v>
      </c>
      <c r="C485" s="346">
        <v>2.2588660492434701E-4</v>
      </c>
      <c r="D485" s="346">
        <v>-2.1684300531742099E-4</v>
      </c>
      <c r="E485" s="346">
        <v>6.6861621516607704E-4</v>
      </c>
    </row>
    <row r="486" spans="1:5" x14ac:dyDescent="0.3">
      <c r="A486" s="345" t="s">
        <v>1477</v>
      </c>
      <c r="B486" s="346">
        <v>2.2588660492432701E-4</v>
      </c>
      <c r="C486" s="346">
        <v>2.25886604924333E-4</v>
      </c>
      <c r="D486" s="346">
        <v>-2.1684300531739299E-4</v>
      </c>
      <c r="E486" s="346">
        <v>6.6861621516604896E-4</v>
      </c>
    </row>
    <row r="487" spans="1:5" x14ac:dyDescent="0.3">
      <c r="A487" s="345" t="s">
        <v>1478</v>
      </c>
      <c r="B487" s="346">
        <v>4.5177320984865499E-4</v>
      </c>
      <c r="C487" s="346">
        <v>3.1941581009933498E-4</v>
      </c>
      <c r="D487" s="346">
        <v>-1.7427027403872601E-4</v>
      </c>
      <c r="E487" s="345">
        <v>1.0778166937360301E-3</v>
      </c>
    </row>
    <row r="488" spans="1:5" x14ac:dyDescent="0.3">
      <c r="A488" s="345" t="s">
        <v>1479</v>
      </c>
      <c r="B488" s="346">
        <v>2.2588660492432701E-4</v>
      </c>
      <c r="C488" s="346">
        <v>2.2588660492434601E-4</v>
      </c>
      <c r="D488" s="346">
        <v>-2.1684300531741801E-4</v>
      </c>
      <c r="E488" s="346">
        <v>6.68616215166074E-4</v>
      </c>
    </row>
    <row r="489" spans="1:5" x14ac:dyDescent="0.3">
      <c r="A489" s="345" t="s">
        <v>1480</v>
      </c>
      <c r="B489" s="346">
        <v>9.0354641969731095E-4</v>
      </c>
      <c r="C489" s="346">
        <v>4.51620075034977E-4</v>
      </c>
      <c r="D489" s="346">
        <v>1.8387337933479501E-5</v>
      </c>
      <c r="E489" s="345">
        <v>1.78870550146114E-3</v>
      </c>
    </row>
    <row r="490" spans="1:5" x14ac:dyDescent="0.3">
      <c r="A490" s="345" t="s">
        <v>1481</v>
      </c>
      <c r="B490" s="346">
        <v>4.5177320984865499E-4</v>
      </c>
      <c r="C490" s="346">
        <v>3.1941581009933199E-4</v>
      </c>
      <c r="D490" s="346">
        <v>-1.7427027403871999E-4</v>
      </c>
      <c r="E490" s="345">
        <v>1.0778166937360301E-3</v>
      </c>
    </row>
    <row r="491" spans="1:5" x14ac:dyDescent="0.3">
      <c r="A491" s="345" t="s">
        <v>1482</v>
      </c>
      <c r="B491" s="346">
        <v>9.0354641969731095E-4</v>
      </c>
      <c r="C491" s="346">
        <v>4.5162007503497001E-4</v>
      </c>
      <c r="D491" s="346">
        <v>1.8387337933492301E-5</v>
      </c>
      <c r="E491" s="345">
        <v>1.78870550146113E-3</v>
      </c>
    </row>
    <row r="492" spans="1:5" x14ac:dyDescent="0.3">
      <c r="A492" s="345" t="s">
        <v>1483</v>
      </c>
      <c r="B492" s="346">
        <v>2.2588660492432701E-4</v>
      </c>
      <c r="C492" s="346">
        <v>2.25886604924335E-4</v>
      </c>
      <c r="D492" s="346">
        <v>-2.1684300531739701E-4</v>
      </c>
      <c r="E492" s="346">
        <v>6.6861621516605297E-4</v>
      </c>
    </row>
    <row r="493" spans="1:5" x14ac:dyDescent="0.3">
      <c r="A493" s="345" t="s">
        <v>1484</v>
      </c>
      <c r="B493" s="346">
        <v>2.2588660492432701E-4</v>
      </c>
      <c r="C493" s="346">
        <v>2.2588660492433999E-4</v>
      </c>
      <c r="D493" s="346">
        <v>-2.1684300531740701E-4</v>
      </c>
      <c r="E493" s="346">
        <v>6.6861621516606305E-4</v>
      </c>
    </row>
    <row r="494" spans="1:5" x14ac:dyDescent="0.3">
      <c r="A494" s="345" t="s">
        <v>1485</v>
      </c>
      <c r="B494" s="346">
        <v>2.2588660492432701E-4</v>
      </c>
      <c r="C494" s="346">
        <v>2.2588660492433099E-4</v>
      </c>
      <c r="D494" s="346">
        <v>-2.1684300531739001E-4</v>
      </c>
      <c r="E494" s="346">
        <v>6.6861621516604603E-4</v>
      </c>
    </row>
    <row r="495" spans="1:5" x14ac:dyDescent="0.3">
      <c r="A495" s="345" t="s">
        <v>1486</v>
      </c>
      <c r="B495" s="346">
        <v>6.7765981477298297E-4</v>
      </c>
      <c r="C495" s="346">
        <v>3.9115866904820601E-4</v>
      </c>
      <c r="D495" s="346">
        <v>-8.8997088802122802E-5</v>
      </c>
      <c r="E495" s="345">
        <v>1.44431671834809E-3</v>
      </c>
    </row>
    <row r="496" spans="1:5" x14ac:dyDescent="0.3">
      <c r="A496" s="345" t="s">
        <v>1487</v>
      </c>
      <c r="B496" s="345">
        <v>4.1789021911000597E-2</v>
      </c>
      <c r="C496" s="345">
        <v>3.0078485809659598E-3</v>
      </c>
      <c r="D496" s="345">
        <v>3.5893747021357399E-2</v>
      </c>
      <c r="E496" s="345">
        <v>4.7684296800643802E-2</v>
      </c>
    </row>
    <row r="497" spans="1:5" x14ac:dyDescent="0.3">
      <c r="A497" s="345" t="s">
        <v>1488</v>
      </c>
      <c r="B497" s="346">
        <v>4.5177320984865499E-4</v>
      </c>
      <c r="C497" s="346">
        <v>3.1941581009933102E-4</v>
      </c>
      <c r="D497" s="346">
        <v>-1.7427027403871801E-4</v>
      </c>
      <c r="E497" s="345">
        <v>1.0778166937360301E-3</v>
      </c>
    </row>
    <row r="498" spans="1:5" x14ac:dyDescent="0.3">
      <c r="A498" s="345" t="s">
        <v>1489</v>
      </c>
      <c r="B498" s="346">
        <v>2.2588660492432701E-4</v>
      </c>
      <c r="C498" s="346">
        <v>2.2588660492434899E-4</v>
      </c>
      <c r="D498" s="346">
        <v>-2.1684300531742501E-4</v>
      </c>
      <c r="E498" s="346">
        <v>6.6861621516608105E-4</v>
      </c>
    </row>
    <row r="499" spans="1:5" x14ac:dyDescent="0.3">
      <c r="A499" s="345" t="s">
        <v>1490</v>
      </c>
      <c r="B499" s="346">
        <v>4.5177320984865499E-4</v>
      </c>
      <c r="C499" s="346">
        <v>3.1941581009933601E-4</v>
      </c>
      <c r="D499" s="346">
        <v>-1.7427027403872801E-4</v>
      </c>
      <c r="E499" s="345">
        <v>1.0778166937360401E-3</v>
      </c>
    </row>
    <row r="500" spans="1:5" x14ac:dyDescent="0.3">
      <c r="A500" s="345" t="s">
        <v>1491</v>
      </c>
      <c r="B500" s="346">
        <v>2.2588660492432701E-4</v>
      </c>
      <c r="C500" s="346">
        <v>2.2588660492435601E-4</v>
      </c>
      <c r="D500" s="346">
        <v>-2.1684300531743799E-4</v>
      </c>
      <c r="E500" s="346">
        <v>6.6861621516609395E-4</v>
      </c>
    </row>
    <row r="501" spans="1:5" x14ac:dyDescent="0.3">
      <c r="A501" s="345" t="s">
        <v>1492</v>
      </c>
      <c r="B501" s="345">
        <v>2.9940700808625298</v>
      </c>
      <c r="C501" s="345">
        <v>3.2316908499848702E-2</v>
      </c>
      <c r="D501" s="345">
        <v>2.93073010411115</v>
      </c>
      <c r="E501" s="345">
        <v>3.05741005761391</v>
      </c>
    </row>
    <row r="502" spans="1:5" x14ac:dyDescent="0.3">
      <c r="A502" s="345" t="s">
        <v>1493</v>
      </c>
      <c r="B502" s="345">
        <v>2.9935309973045801</v>
      </c>
      <c r="C502" s="345">
        <v>3.2997765265273697E-2</v>
      </c>
      <c r="D502" s="345">
        <v>2.9288565658143302</v>
      </c>
      <c r="E502" s="345">
        <v>3.0582054287948202</v>
      </c>
    </row>
    <row r="503" spans="1:5" x14ac:dyDescent="0.3">
      <c r="A503" s="345" t="s">
        <v>1494</v>
      </c>
      <c r="B503" s="345">
        <v>3.04366576819407</v>
      </c>
      <c r="C503" s="345">
        <v>3.3171464764263803E-2</v>
      </c>
      <c r="D503" s="345">
        <v>2.9786508919416699</v>
      </c>
      <c r="E503" s="345">
        <v>3.1086806444464599</v>
      </c>
    </row>
    <row r="504" spans="1:5" x14ac:dyDescent="0.3">
      <c r="A504" s="345" t="s">
        <v>1495</v>
      </c>
      <c r="B504" s="345">
        <v>3</v>
      </c>
      <c r="C504" s="345">
        <v>3.2874551379105298E-2</v>
      </c>
      <c r="D504" s="345">
        <v>2.93556706328904</v>
      </c>
      <c r="E504" s="345">
        <v>3.0644329367109502</v>
      </c>
    </row>
    <row r="505" spans="1:5" x14ac:dyDescent="0.3">
      <c r="A505" s="345" t="s">
        <v>1496</v>
      </c>
      <c r="B505" s="345">
        <v>2.96873315363881</v>
      </c>
      <c r="C505" s="345">
        <v>3.2804565511078902E-2</v>
      </c>
      <c r="D505" s="345">
        <v>2.9044373867086102</v>
      </c>
      <c r="E505" s="345">
        <v>3.0330289205690102</v>
      </c>
    </row>
    <row r="506" spans="1:5" x14ac:dyDescent="0.3">
      <c r="A506" s="345" t="s">
        <v>1497</v>
      </c>
      <c r="B506" s="345">
        <v>6</v>
      </c>
      <c r="C506" s="345">
        <v>0</v>
      </c>
      <c r="D506" s="345">
        <v>6</v>
      </c>
      <c r="E506" s="345">
        <v>6</v>
      </c>
    </row>
    <row r="507" spans="1:5" x14ac:dyDescent="0.3">
      <c r="A507" s="345" t="s">
        <v>1498</v>
      </c>
      <c r="B507" s="345">
        <v>0.58041958041957997</v>
      </c>
      <c r="C507" s="345">
        <v>9.7279967945300295E-3</v>
      </c>
      <c r="D507" s="345">
        <v>0.56135305706058003</v>
      </c>
      <c r="E507" s="345">
        <v>0.59948610377858003</v>
      </c>
    </row>
    <row r="508" spans="1:5" x14ac:dyDescent="0.3">
      <c r="A508" s="345" t="s">
        <v>1499</v>
      </c>
      <c r="B508" s="345">
        <v>0.41025641025641002</v>
      </c>
      <c r="C508" s="345">
        <v>9.6962563131969999E-3</v>
      </c>
      <c r="D508" s="345">
        <v>0.391252097097675</v>
      </c>
      <c r="E508" s="345">
        <v>0.42926072341514498</v>
      </c>
    </row>
    <row r="509" spans="1:5" x14ac:dyDescent="0.3">
      <c r="A509" s="345" t="s">
        <v>1500</v>
      </c>
      <c r="B509" s="345">
        <v>0.74592074592074598</v>
      </c>
      <c r="C509" s="345">
        <v>8.5817474738923497E-3</v>
      </c>
      <c r="D509" s="345">
        <v>0.72910082994749903</v>
      </c>
      <c r="E509" s="345">
        <v>0.76274066189399203</v>
      </c>
    </row>
    <row r="510" spans="1:5" x14ac:dyDescent="0.3">
      <c r="A510" s="345" t="s">
        <v>1501</v>
      </c>
      <c r="B510" s="345">
        <v>0.54001554001553997</v>
      </c>
      <c r="C510" s="345">
        <v>9.8247044275507605E-3</v>
      </c>
      <c r="D510" s="345">
        <v>0.52075947317878901</v>
      </c>
      <c r="E510" s="345">
        <v>0.55927160685229005</v>
      </c>
    </row>
    <row r="511" spans="1:5" x14ac:dyDescent="0.3">
      <c r="A511" s="345" t="s">
        <v>1502</v>
      </c>
      <c r="B511" s="345">
        <v>0.58469308469308401</v>
      </c>
      <c r="C511" s="345">
        <v>9.7138936613179096E-3</v>
      </c>
      <c r="D511" s="345">
        <v>0.565654202967249</v>
      </c>
      <c r="E511" s="345">
        <v>0.60373196641891902</v>
      </c>
    </row>
    <row r="512" spans="1:5" x14ac:dyDescent="0.3">
      <c r="A512" s="345" t="s">
        <v>1503</v>
      </c>
      <c r="B512" s="345">
        <v>8.1973581973581899E-2</v>
      </c>
      <c r="C512" s="345">
        <v>5.4076594116374901E-3</v>
      </c>
      <c r="D512" s="345">
        <v>7.1374764286113404E-2</v>
      </c>
      <c r="E512" s="345">
        <v>9.2572399661050506E-2</v>
      </c>
    </row>
    <row r="513" spans="1:5" x14ac:dyDescent="0.3">
      <c r="A513" s="345" t="s">
        <v>1504</v>
      </c>
      <c r="B513" s="345">
        <v>0.417664332505082</v>
      </c>
      <c r="C513" s="345">
        <v>7.4130116955958697E-3</v>
      </c>
      <c r="D513" s="345">
        <v>0.40313509656474</v>
      </c>
      <c r="E513" s="345">
        <v>0.432193568445424</v>
      </c>
    </row>
    <row r="514" spans="1:5" x14ac:dyDescent="0.3">
      <c r="A514" s="345" t="s">
        <v>1505</v>
      </c>
      <c r="B514" s="346">
        <v>9.0354641969731095E-4</v>
      </c>
      <c r="C514" s="346">
        <v>4.5162007503496198E-4</v>
      </c>
      <c r="D514" s="346">
        <v>1.83873379335081E-5</v>
      </c>
      <c r="E514" s="345">
        <v>1.7887055014611101E-3</v>
      </c>
    </row>
    <row r="515" spans="1:5" x14ac:dyDescent="0.3">
      <c r="A515" s="345" t="s">
        <v>1506</v>
      </c>
      <c r="B515" s="345">
        <v>1.9200361418567801E-2</v>
      </c>
      <c r="C515" s="345">
        <v>2.0627146146656099E-3</v>
      </c>
      <c r="D515" s="345">
        <v>1.5157515063438799E-2</v>
      </c>
      <c r="E515" s="345">
        <v>2.3243207773696799E-2</v>
      </c>
    </row>
    <row r="516" spans="1:5" x14ac:dyDescent="0.3">
      <c r="A516" s="345" t="s">
        <v>1507</v>
      </c>
      <c r="B516" s="345">
        <v>1.5812062344702899E-3</v>
      </c>
      <c r="C516" s="346">
        <v>5.9723455578309303E-4</v>
      </c>
      <c r="D516" s="346">
        <v>4.1064801481265501E-4</v>
      </c>
      <c r="E516" s="345">
        <v>2.75176445412793E-3</v>
      </c>
    </row>
    <row r="517" spans="1:5" x14ac:dyDescent="0.3">
      <c r="A517" s="345" t="s">
        <v>1508</v>
      </c>
      <c r="B517" s="345">
        <v>2.4847526541676001E-3</v>
      </c>
      <c r="C517" s="346">
        <v>7.4833429404130099E-4</v>
      </c>
      <c r="D517" s="345">
        <v>1.01804438945045E-3</v>
      </c>
      <c r="E517" s="345">
        <v>3.9514609188847603E-3</v>
      </c>
    </row>
    <row r="518" spans="1:5" x14ac:dyDescent="0.3">
      <c r="A518" s="345" t="s">
        <v>1509</v>
      </c>
      <c r="B518" s="346">
        <v>4.5177320984865499E-4</v>
      </c>
      <c r="C518" s="346">
        <v>3.19415810099334E-4</v>
      </c>
      <c r="D518" s="346">
        <v>-1.74270274038724E-4</v>
      </c>
      <c r="E518" s="345">
        <v>1.0778166937360301E-3</v>
      </c>
    </row>
    <row r="519" spans="1:5" x14ac:dyDescent="0.3">
      <c r="A519" s="345" t="s">
        <v>1510</v>
      </c>
      <c r="B519" s="346">
        <v>6.7765981477298297E-4</v>
      </c>
      <c r="C519" s="346">
        <v>3.9115866904819902E-4</v>
      </c>
      <c r="D519" s="346">
        <v>-8.8997088802109494E-5</v>
      </c>
      <c r="E519" s="345">
        <v>1.44431671834807E-3</v>
      </c>
    </row>
    <row r="520" spans="1:5" x14ac:dyDescent="0.3">
      <c r="A520" s="345" t="s">
        <v>1511</v>
      </c>
      <c r="B520" s="346">
        <v>2.2588660492432701E-4</v>
      </c>
      <c r="C520" s="346">
        <v>2.25886604924336E-4</v>
      </c>
      <c r="D520" s="346">
        <v>-2.1684300531739999E-4</v>
      </c>
      <c r="E520" s="346">
        <v>6.68616215166056E-4</v>
      </c>
    </row>
    <row r="521" spans="1:5" x14ac:dyDescent="0.3">
      <c r="A521" s="345" t="s">
        <v>1512</v>
      </c>
      <c r="B521" s="346">
        <v>4.5177320984865499E-4</v>
      </c>
      <c r="C521" s="346">
        <v>3.1941581009933199E-4</v>
      </c>
      <c r="D521" s="346">
        <v>-1.7427027403871999E-4</v>
      </c>
      <c r="E521" s="345">
        <v>1.0778166937360301E-3</v>
      </c>
    </row>
    <row r="522" spans="1:5" x14ac:dyDescent="0.3">
      <c r="A522" s="345" t="s">
        <v>1513</v>
      </c>
      <c r="B522" s="345">
        <v>1.12943302462163E-3</v>
      </c>
      <c r="C522" s="346">
        <v>5.0486951101308603E-4</v>
      </c>
      <c r="D522" s="346">
        <v>1.39906966143642E-4</v>
      </c>
      <c r="E522" s="345">
        <v>2.1189590830996302E-3</v>
      </c>
    </row>
    <row r="523" spans="1:5" x14ac:dyDescent="0.3">
      <c r="A523" s="345" t="s">
        <v>1514</v>
      </c>
      <c r="B523" s="346">
        <v>2.2588660492432701E-4</v>
      </c>
      <c r="C523" s="346">
        <v>2.25886604924345E-4</v>
      </c>
      <c r="D523" s="346">
        <v>-2.1684300531741701E-4</v>
      </c>
      <c r="E523" s="346">
        <v>6.6861621516607302E-4</v>
      </c>
    </row>
    <row r="524" spans="1:5" x14ac:dyDescent="0.3">
      <c r="A524" s="345" t="s">
        <v>1515</v>
      </c>
      <c r="B524" s="346">
        <v>6.7765981477298297E-4</v>
      </c>
      <c r="C524" s="346">
        <v>3.9115866904818899E-4</v>
      </c>
      <c r="D524" s="346">
        <v>-8.8997088802089504E-5</v>
      </c>
      <c r="E524" s="345">
        <v>1.4443167183480501E-3</v>
      </c>
    </row>
    <row r="525" spans="1:5" x14ac:dyDescent="0.3">
      <c r="A525" s="345" t="s">
        <v>1516</v>
      </c>
      <c r="B525" s="346">
        <v>2.2588660492432701E-4</v>
      </c>
      <c r="C525" s="346">
        <v>2.25886604924352E-4</v>
      </c>
      <c r="D525" s="346">
        <v>-2.16843005317431E-4</v>
      </c>
      <c r="E525" s="346">
        <v>6.6861621516608701E-4</v>
      </c>
    </row>
    <row r="526" spans="1:5" x14ac:dyDescent="0.3">
      <c r="A526" s="345" t="s">
        <v>1517</v>
      </c>
      <c r="B526" s="346">
        <v>2.2588660492432701E-4</v>
      </c>
      <c r="C526" s="346">
        <v>2.2588660492432999E-4</v>
      </c>
      <c r="D526" s="346">
        <v>-2.1684300531738801E-4</v>
      </c>
      <c r="E526" s="346">
        <v>6.6861621516604397E-4</v>
      </c>
    </row>
    <row r="527" spans="1:5" x14ac:dyDescent="0.3">
      <c r="A527" s="345" t="s">
        <v>1518</v>
      </c>
      <c r="B527" s="346">
        <v>2.2588660492432701E-4</v>
      </c>
      <c r="C527" s="346">
        <v>2.25886604924335E-4</v>
      </c>
      <c r="D527" s="346">
        <v>-2.16843005317396E-4</v>
      </c>
      <c r="E527" s="346">
        <v>6.6861621516605199E-4</v>
      </c>
    </row>
    <row r="528" spans="1:5" x14ac:dyDescent="0.3">
      <c r="A528" s="345" t="s">
        <v>1519</v>
      </c>
      <c r="B528" s="346">
        <v>2.2588660492432701E-4</v>
      </c>
      <c r="C528" s="346">
        <v>2.25886604924345E-4</v>
      </c>
      <c r="D528" s="346">
        <v>-2.1684300531741601E-4</v>
      </c>
      <c r="E528" s="346">
        <v>6.6861621516607205E-4</v>
      </c>
    </row>
    <row r="529" spans="1:5" x14ac:dyDescent="0.3">
      <c r="A529" s="345" t="s">
        <v>1520</v>
      </c>
      <c r="B529" s="346">
        <v>2.2588660492432701E-4</v>
      </c>
      <c r="C529" s="346">
        <v>2.25886604924355E-4</v>
      </c>
      <c r="D529" s="346">
        <v>-2.1684300531743501E-4</v>
      </c>
      <c r="E529" s="346">
        <v>6.6861621516609102E-4</v>
      </c>
    </row>
    <row r="530" spans="1:5" x14ac:dyDescent="0.3">
      <c r="A530" s="345" t="s">
        <v>1521</v>
      </c>
      <c r="B530" s="346">
        <v>2.2588660492432701E-4</v>
      </c>
      <c r="C530" s="346">
        <v>2.2588660492433999E-4</v>
      </c>
      <c r="D530" s="346">
        <v>-2.1684300531740701E-4</v>
      </c>
      <c r="E530" s="346">
        <v>6.6861621516606305E-4</v>
      </c>
    </row>
    <row r="531" spans="1:5" x14ac:dyDescent="0.3">
      <c r="A531" s="345" t="s">
        <v>1522</v>
      </c>
      <c r="B531" s="345">
        <v>7.2283713575784902E-3</v>
      </c>
      <c r="C531" s="345">
        <v>1.2733248127927701E-3</v>
      </c>
      <c r="D531" s="345">
        <v>4.7327005838834497E-3</v>
      </c>
      <c r="E531" s="345">
        <v>9.7240421312735394E-3</v>
      </c>
    </row>
    <row r="532" spans="1:5" x14ac:dyDescent="0.3">
      <c r="A532" s="345" t="s">
        <v>1523</v>
      </c>
      <c r="B532" s="345">
        <v>1.3553196295459601E-3</v>
      </c>
      <c r="C532" s="346">
        <v>5.5299430132650304E-4</v>
      </c>
      <c r="D532" s="346">
        <v>2.71470715290131E-4</v>
      </c>
      <c r="E532" s="345">
        <v>2.4391685438017998E-3</v>
      </c>
    </row>
    <row r="533" spans="1:5" x14ac:dyDescent="0.3">
      <c r="A533" s="345" t="s">
        <v>1524</v>
      </c>
      <c r="B533" s="346">
        <v>2.2588660492432701E-4</v>
      </c>
      <c r="C533" s="346">
        <v>2.2588660492435099E-4</v>
      </c>
      <c r="D533" s="346">
        <v>-2.1684300531742899E-4</v>
      </c>
      <c r="E533" s="346">
        <v>6.6861621516608495E-4</v>
      </c>
    </row>
    <row r="534" spans="1:5" x14ac:dyDescent="0.3">
      <c r="A534" s="345" t="s">
        <v>1525</v>
      </c>
      <c r="B534" s="345">
        <v>1.12943302462163E-3</v>
      </c>
      <c r="C534" s="346">
        <v>5.0486951101308495E-4</v>
      </c>
      <c r="D534" s="346">
        <v>1.3990696614364401E-4</v>
      </c>
      <c r="E534" s="345">
        <v>2.1189590830996302E-3</v>
      </c>
    </row>
    <row r="535" spans="1:5" x14ac:dyDescent="0.3">
      <c r="A535" s="345" t="s">
        <v>1526</v>
      </c>
      <c r="B535" s="346">
        <v>2.2588660492432701E-4</v>
      </c>
      <c r="C535" s="346">
        <v>2.2588660492433801E-4</v>
      </c>
      <c r="D535" s="346">
        <v>-2.16843005317403E-4</v>
      </c>
      <c r="E535" s="346">
        <v>6.6861621516605904E-4</v>
      </c>
    </row>
    <row r="536" spans="1:5" x14ac:dyDescent="0.3">
      <c r="A536" s="345" t="s">
        <v>1527</v>
      </c>
      <c r="B536" s="346">
        <v>6.7765981477298297E-4</v>
      </c>
      <c r="C536" s="346">
        <v>3.9115866904818801E-4</v>
      </c>
      <c r="D536" s="346">
        <v>-8.8997088802086996E-5</v>
      </c>
      <c r="E536" s="345">
        <v>1.4443167183480501E-3</v>
      </c>
    </row>
    <row r="537" spans="1:5" x14ac:dyDescent="0.3">
      <c r="A537" s="345" t="s">
        <v>1528</v>
      </c>
      <c r="B537" s="345">
        <v>2.9365258640162602E-3</v>
      </c>
      <c r="C537" s="346">
        <v>8.1334090342511701E-4</v>
      </c>
      <c r="D537" s="345">
        <v>1.3424069861497599E-3</v>
      </c>
      <c r="E537" s="345">
        <v>4.5306447418827604E-3</v>
      </c>
    </row>
    <row r="538" spans="1:5" x14ac:dyDescent="0.3">
      <c r="A538" s="345" t="s">
        <v>1529</v>
      </c>
      <c r="B538" s="346">
        <v>6.7765981477298297E-4</v>
      </c>
      <c r="C538" s="346">
        <v>3.9115866904818497E-4</v>
      </c>
      <c r="D538" s="346">
        <v>-8.8997088802081901E-5</v>
      </c>
      <c r="E538" s="345">
        <v>1.4443167183480401E-3</v>
      </c>
    </row>
    <row r="539" spans="1:5" x14ac:dyDescent="0.3">
      <c r="A539" s="345" t="s">
        <v>1530</v>
      </c>
      <c r="B539" s="345">
        <v>1.12943302462163E-3</v>
      </c>
      <c r="C539" s="346">
        <v>5.0486951101308603E-4</v>
      </c>
      <c r="D539" s="346">
        <v>1.39906966143642E-4</v>
      </c>
      <c r="E539" s="345">
        <v>2.1189590830996302E-3</v>
      </c>
    </row>
    <row r="540" spans="1:5" x14ac:dyDescent="0.3">
      <c r="A540" s="345" t="s">
        <v>1531</v>
      </c>
      <c r="B540" s="345">
        <v>1.3553196295459601E-3</v>
      </c>
      <c r="C540" s="346">
        <v>5.5299430132650705E-4</v>
      </c>
      <c r="D540" s="346">
        <v>2.7147071529012298E-4</v>
      </c>
      <c r="E540" s="345">
        <v>2.4391685438018098E-3</v>
      </c>
    </row>
    <row r="541" spans="1:5" x14ac:dyDescent="0.3">
      <c r="A541" s="345" t="s">
        <v>1532</v>
      </c>
      <c r="B541" s="346">
        <v>6.7765981477298297E-4</v>
      </c>
      <c r="C541" s="346">
        <v>3.91158669048186E-4</v>
      </c>
      <c r="D541" s="346">
        <v>-8.8997088802084096E-5</v>
      </c>
      <c r="E541" s="345">
        <v>1.4443167183480501E-3</v>
      </c>
    </row>
    <row r="542" spans="1:5" x14ac:dyDescent="0.3">
      <c r="A542" s="345" t="s">
        <v>1533</v>
      </c>
      <c r="B542" s="346">
        <v>2.2588660492432701E-4</v>
      </c>
      <c r="C542" s="346">
        <v>2.2588660492433801E-4</v>
      </c>
      <c r="D542" s="346">
        <v>-2.16843005317403E-4</v>
      </c>
      <c r="E542" s="346">
        <v>6.6861621516605904E-4</v>
      </c>
    </row>
    <row r="543" spans="1:5" x14ac:dyDescent="0.3">
      <c r="A543" s="345" t="s">
        <v>1534</v>
      </c>
      <c r="B543" s="346">
        <v>2.2588660492432701E-4</v>
      </c>
      <c r="C543" s="346">
        <v>2.2588660492434801E-4</v>
      </c>
      <c r="D543" s="346">
        <v>-2.16843005317423E-4</v>
      </c>
      <c r="E543" s="346">
        <v>6.6861621516607899E-4</v>
      </c>
    </row>
    <row r="544" spans="1:5" x14ac:dyDescent="0.3">
      <c r="A544" s="345" t="s">
        <v>1535</v>
      </c>
      <c r="B544" s="346">
        <v>2.2588660492432701E-4</v>
      </c>
      <c r="C544" s="346">
        <v>2.2588660492433701E-4</v>
      </c>
      <c r="D544" s="346">
        <v>-2.1684300531739999E-4</v>
      </c>
      <c r="E544" s="346">
        <v>6.68616215166056E-4</v>
      </c>
    </row>
    <row r="545" spans="1:5" x14ac:dyDescent="0.3">
      <c r="A545" s="345" t="s">
        <v>1536</v>
      </c>
      <c r="B545" s="345">
        <v>5.1953919132595398E-3</v>
      </c>
      <c r="C545" s="345">
        <v>1.0806183707911599E-3</v>
      </c>
      <c r="D545" s="345">
        <v>3.0774188254764998E-3</v>
      </c>
      <c r="E545" s="345">
        <v>7.3133650010425702E-3</v>
      </c>
    </row>
    <row r="546" spans="1:5" x14ac:dyDescent="0.3">
      <c r="A546" s="345" t="s">
        <v>1537</v>
      </c>
      <c r="B546" s="346">
        <v>4.5177320984865499E-4</v>
      </c>
      <c r="C546" s="346">
        <v>3.1941581009933102E-4</v>
      </c>
      <c r="D546" s="346">
        <v>-1.7427027403871801E-4</v>
      </c>
      <c r="E546" s="345">
        <v>1.0778166937360301E-3</v>
      </c>
    </row>
    <row r="547" spans="1:5" x14ac:dyDescent="0.3">
      <c r="A547" s="345" t="s">
        <v>1538</v>
      </c>
      <c r="B547" s="345">
        <v>1.12943302462163E-3</v>
      </c>
      <c r="C547" s="346">
        <v>5.0486951101308603E-4</v>
      </c>
      <c r="D547" s="346">
        <v>1.39906966143641E-4</v>
      </c>
      <c r="E547" s="345">
        <v>2.1189590830996302E-3</v>
      </c>
    </row>
    <row r="548" spans="1:5" x14ac:dyDescent="0.3">
      <c r="A548" s="345" t="s">
        <v>1539</v>
      </c>
      <c r="B548" s="345">
        <v>2.03297944431895E-3</v>
      </c>
      <c r="C548" s="346">
        <v>6.7704710233778805E-4</v>
      </c>
      <c r="D548" s="346">
        <v>7.0599150789968097E-4</v>
      </c>
      <c r="E548" s="345">
        <v>3.3599673807382202E-3</v>
      </c>
    </row>
    <row r="549" spans="1:5" x14ac:dyDescent="0.3">
      <c r="A549" s="345" t="s">
        <v>1540</v>
      </c>
      <c r="B549" s="345">
        <v>1.5812062344702899E-3</v>
      </c>
      <c r="C549" s="346">
        <v>5.9723455578307395E-4</v>
      </c>
      <c r="D549" s="346">
        <v>4.1064801481269198E-4</v>
      </c>
      <c r="E549" s="345">
        <v>2.7517644541278901E-3</v>
      </c>
    </row>
    <row r="550" spans="1:5" x14ac:dyDescent="0.3">
      <c r="A550" s="345" t="s">
        <v>1541</v>
      </c>
      <c r="B550" s="346">
        <v>2.2588660492432701E-4</v>
      </c>
      <c r="C550" s="346">
        <v>2.25886604924334E-4</v>
      </c>
      <c r="D550" s="346">
        <v>-2.16843005317396E-4</v>
      </c>
      <c r="E550" s="346">
        <v>6.6861621516605199E-4</v>
      </c>
    </row>
    <row r="551" spans="1:5" x14ac:dyDescent="0.3">
      <c r="A551" s="345" t="s">
        <v>1542</v>
      </c>
      <c r="B551" s="346">
        <v>6.7765981477298297E-4</v>
      </c>
      <c r="C551" s="346">
        <v>3.9115866904819598E-4</v>
      </c>
      <c r="D551" s="346">
        <v>-8.8997088802103802E-5</v>
      </c>
      <c r="E551" s="345">
        <v>1.44431671834807E-3</v>
      </c>
    </row>
    <row r="552" spans="1:5" x14ac:dyDescent="0.3">
      <c r="A552" s="345" t="s">
        <v>1543</v>
      </c>
      <c r="B552" s="345">
        <v>4.5177320984865496E-3</v>
      </c>
      <c r="C552" s="345">
        <v>1.0080249840868499E-3</v>
      </c>
      <c r="D552" s="345">
        <v>2.5420394341597501E-3</v>
      </c>
      <c r="E552" s="345">
        <v>6.4934247628133596E-3</v>
      </c>
    </row>
    <row r="553" spans="1:5" x14ac:dyDescent="0.3">
      <c r="A553" s="345" t="s">
        <v>1544</v>
      </c>
      <c r="B553" s="345">
        <v>1.12943302462163E-3</v>
      </c>
      <c r="C553" s="346">
        <v>5.0486951101308603E-4</v>
      </c>
      <c r="D553" s="346">
        <v>1.39906966143642E-4</v>
      </c>
      <c r="E553" s="345">
        <v>2.1189590830996302E-3</v>
      </c>
    </row>
    <row r="554" spans="1:5" x14ac:dyDescent="0.3">
      <c r="A554" s="345" t="s">
        <v>1545</v>
      </c>
      <c r="B554" s="346">
        <v>6.7765981477298297E-4</v>
      </c>
      <c r="C554" s="346">
        <v>3.91158669048195E-4</v>
      </c>
      <c r="D554" s="346">
        <v>-8.8997088802101105E-5</v>
      </c>
      <c r="E554" s="345">
        <v>1.44431671834806E-3</v>
      </c>
    </row>
    <row r="555" spans="1:5" x14ac:dyDescent="0.3">
      <c r="A555" s="345" t="s">
        <v>1546</v>
      </c>
      <c r="B555" s="346">
        <v>2.2588660492432701E-4</v>
      </c>
      <c r="C555" s="346">
        <v>2.25886604924354E-4</v>
      </c>
      <c r="D555" s="346">
        <v>-2.1684300531743501E-4</v>
      </c>
      <c r="E555" s="346">
        <v>6.6861621516609102E-4</v>
      </c>
    </row>
    <row r="556" spans="1:5" x14ac:dyDescent="0.3">
      <c r="A556" s="345" t="s">
        <v>1547</v>
      </c>
      <c r="B556" s="346">
        <v>6.7765981477298297E-4</v>
      </c>
      <c r="C556" s="346">
        <v>3.9115866904819902E-4</v>
      </c>
      <c r="D556" s="346">
        <v>-8.8997088802108694E-5</v>
      </c>
      <c r="E556" s="345">
        <v>1.44431671834807E-3</v>
      </c>
    </row>
    <row r="557" spans="1:5" x14ac:dyDescent="0.3">
      <c r="A557" s="345" t="s">
        <v>1548</v>
      </c>
      <c r="B557" s="345">
        <v>4.9695053083352097E-3</v>
      </c>
      <c r="C557" s="345">
        <v>1.0569855983893299E-3</v>
      </c>
      <c r="D557" s="345">
        <v>2.89785160331459E-3</v>
      </c>
      <c r="E557" s="345">
        <v>7.0411590133558303E-3</v>
      </c>
    </row>
    <row r="558" spans="1:5" x14ac:dyDescent="0.3">
      <c r="A558" s="345" t="s">
        <v>1549</v>
      </c>
      <c r="B558" s="346">
        <v>9.0354641969731095E-4</v>
      </c>
      <c r="C558" s="346">
        <v>4.51620075034968E-4</v>
      </c>
      <c r="D558" s="346">
        <v>1.8387337933497498E-5</v>
      </c>
      <c r="E558" s="345">
        <v>1.78870550146112E-3</v>
      </c>
    </row>
    <row r="559" spans="1:5" x14ac:dyDescent="0.3">
      <c r="A559" s="345" t="s">
        <v>1550</v>
      </c>
      <c r="B559" s="346">
        <v>2.2588660492432701E-4</v>
      </c>
      <c r="C559" s="346">
        <v>2.25886604924352E-4</v>
      </c>
      <c r="D559" s="346">
        <v>-2.16843005317431E-4</v>
      </c>
      <c r="E559" s="346">
        <v>6.6861621516608701E-4</v>
      </c>
    </row>
    <row r="560" spans="1:5" x14ac:dyDescent="0.3">
      <c r="A560" s="345" t="s">
        <v>1551</v>
      </c>
      <c r="B560" s="345">
        <v>1.5812062344702899E-3</v>
      </c>
      <c r="C560" s="346">
        <v>5.9723455578308403E-4</v>
      </c>
      <c r="D560" s="346">
        <v>4.1064801481267198E-4</v>
      </c>
      <c r="E560" s="345">
        <v>2.75176445412791E-3</v>
      </c>
    </row>
    <row r="561" spans="1:5" x14ac:dyDescent="0.3">
      <c r="A561" s="345" t="s">
        <v>1552</v>
      </c>
      <c r="B561" s="346">
        <v>9.0354641969731095E-4</v>
      </c>
      <c r="C561" s="346">
        <v>4.5162007503497299E-4</v>
      </c>
      <c r="D561" s="346">
        <v>1.8387337933486599E-5</v>
      </c>
      <c r="E561" s="345">
        <v>1.78870550146113E-3</v>
      </c>
    </row>
    <row r="562" spans="1:5" x14ac:dyDescent="0.3">
      <c r="A562" s="345" t="s">
        <v>1553</v>
      </c>
      <c r="B562" s="345">
        <v>1.8070928393946199E-3</v>
      </c>
      <c r="C562" s="346">
        <v>6.3839836710027898E-4</v>
      </c>
      <c r="D562" s="346">
        <v>5.5585503208889595E-4</v>
      </c>
      <c r="E562" s="345">
        <v>3.0583306467003501E-3</v>
      </c>
    </row>
    <row r="563" spans="1:5" x14ac:dyDescent="0.3">
      <c r="A563" s="345" t="s">
        <v>1554</v>
      </c>
      <c r="B563" s="346">
        <v>4.5177320984865499E-4</v>
      </c>
      <c r="C563" s="346">
        <v>3.1941581009933102E-4</v>
      </c>
      <c r="D563" s="346">
        <v>-1.7427027403871801E-4</v>
      </c>
      <c r="E563" s="345">
        <v>1.0778166937360301E-3</v>
      </c>
    </row>
    <row r="564" spans="1:5" x14ac:dyDescent="0.3">
      <c r="A564" s="345" t="s">
        <v>1555</v>
      </c>
      <c r="B564" s="346">
        <v>4.5177320984865499E-4</v>
      </c>
      <c r="C564" s="346">
        <v>3.1941581009933199E-4</v>
      </c>
      <c r="D564" s="346">
        <v>-1.7427027403871999E-4</v>
      </c>
      <c r="E564" s="345">
        <v>1.0778166937360301E-3</v>
      </c>
    </row>
    <row r="565" spans="1:5" x14ac:dyDescent="0.3">
      <c r="A565" s="345" t="s">
        <v>1556</v>
      </c>
      <c r="B565" s="346">
        <v>2.2588660492432701E-4</v>
      </c>
      <c r="C565" s="346">
        <v>2.2588660492434899E-4</v>
      </c>
      <c r="D565" s="346">
        <v>-2.1684300531742501E-4</v>
      </c>
      <c r="E565" s="346">
        <v>6.6861621516608105E-4</v>
      </c>
    </row>
    <row r="566" spans="1:5" x14ac:dyDescent="0.3">
      <c r="A566" s="345" t="s">
        <v>1557</v>
      </c>
      <c r="B566" s="345">
        <v>1.3553196295459601E-3</v>
      </c>
      <c r="C566" s="346">
        <v>5.5299430132645696E-4</v>
      </c>
      <c r="D566" s="346">
        <v>2.7147071529022001E-4</v>
      </c>
      <c r="E566" s="345">
        <v>2.4391685438017101E-3</v>
      </c>
    </row>
    <row r="567" spans="1:5" x14ac:dyDescent="0.3">
      <c r="A567" s="345" t="s">
        <v>1558</v>
      </c>
      <c r="B567" s="346">
        <v>4.5177320984865499E-4</v>
      </c>
      <c r="C567" s="346">
        <v>3.1941581009933698E-4</v>
      </c>
      <c r="D567" s="346">
        <v>-1.7427027403873099E-4</v>
      </c>
      <c r="E567" s="345">
        <v>1.0778166937360401E-3</v>
      </c>
    </row>
    <row r="568" spans="1:5" x14ac:dyDescent="0.3">
      <c r="A568" s="345" t="s">
        <v>1559</v>
      </c>
      <c r="B568" s="346">
        <v>2.2588660492432701E-4</v>
      </c>
      <c r="C568" s="346">
        <v>2.2588660492432901E-4</v>
      </c>
      <c r="D568" s="346">
        <v>-2.16843005317384E-4</v>
      </c>
      <c r="E568" s="346">
        <v>6.6861621516603996E-4</v>
      </c>
    </row>
    <row r="569" spans="1:5" x14ac:dyDescent="0.3">
      <c r="A569" s="345" t="s">
        <v>1560</v>
      </c>
      <c r="B569" s="345">
        <v>2.4847526541676001E-3</v>
      </c>
      <c r="C569" s="346">
        <v>7.4833429404132896E-4</v>
      </c>
      <c r="D569" s="345">
        <v>1.01804438945039E-3</v>
      </c>
      <c r="E569" s="345">
        <v>3.9514609188848202E-3</v>
      </c>
    </row>
    <row r="570" spans="1:5" x14ac:dyDescent="0.3">
      <c r="A570" s="345" t="s">
        <v>1561</v>
      </c>
      <c r="B570" s="346">
        <v>2.2588660492432701E-4</v>
      </c>
      <c r="C570" s="346">
        <v>2.2588660492434199E-4</v>
      </c>
      <c r="D570" s="346">
        <v>-2.1684300531740999E-4</v>
      </c>
      <c r="E570" s="346">
        <v>6.6861621516606598E-4</v>
      </c>
    </row>
    <row r="571" spans="1:5" x14ac:dyDescent="0.3">
      <c r="A571" s="345" t="s">
        <v>1562</v>
      </c>
      <c r="B571" s="346">
        <v>9.0354641969731095E-4</v>
      </c>
      <c r="C571" s="346">
        <v>4.5162007503497299E-4</v>
      </c>
      <c r="D571" s="346">
        <v>1.8387337933486301E-5</v>
      </c>
      <c r="E571" s="345">
        <v>1.78870550146113E-3</v>
      </c>
    </row>
    <row r="572" spans="1:5" x14ac:dyDescent="0.3">
      <c r="A572" s="345" t="s">
        <v>1563</v>
      </c>
      <c r="B572" s="346">
        <v>4.5177320984865499E-4</v>
      </c>
      <c r="C572" s="346">
        <v>3.1941581009933102E-4</v>
      </c>
      <c r="D572" s="346">
        <v>-1.7427027403871801E-4</v>
      </c>
      <c r="E572" s="345">
        <v>1.0778166937360301E-3</v>
      </c>
    </row>
    <row r="573" spans="1:5" x14ac:dyDescent="0.3">
      <c r="A573" s="345" t="s">
        <v>1564</v>
      </c>
      <c r="B573" s="346">
        <v>6.7765981477298297E-4</v>
      </c>
      <c r="C573" s="346">
        <v>3.9115866904818801E-4</v>
      </c>
      <c r="D573" s="346">
        <v>-8.8997088802086902E-5</v>
      </c>
      <c r="E573" s="345">
        <v>1.4443167183480501E-3</v>
      </c>
    </row>
    <row r="574" spans="1:5" x14ac:dyDescent="0.3">
      <c r="A574" s="345" t="s">
        <v>1565</v>
      </c>
      <c r="B574" s="346">
        <v>4.5177320984865499E-4</v>
      </c>
      <c r="C574" s="346">
        <v>3.1941581009933899E-4</v>
      </c>
      <c r="D574" s="346">
        <v>-1.7427027403873501E-4</v>
      </c>
      <c r="E574" s="345">
        <v>1.0778166937360401E-3</v>
      </c>
    </row>
    <row r="575" spans="1:5" x14ac:dyDescent="0.3">
      <c r="A575" s="345" t="s">
        <v>1566</v>
      </c>
      <c r="B575" s="346">
        <v>2.2588660492432701E-4</v>
      </c>
      <c r="C575" s="346">
        <v>2.25886604924336E-4</v>
      </c>
      <c r="D575" s="346">
        <v>-2.1684300531739801E-4</v>
      </c>
      <c r="E575" s="346">
        <v>6.6861621516605405E-4</v>
      </c>
    </row>
    <row r="576" spans="1:5" x14ac:dyDescent="0.3">
      <c r="A576" s="345" t="s">
        <v>1567</v>
      </c>
      <c r="B576" s="345">
        <v>5.1953919132595398E-3</v>
      </c>
      <c r="C576" s="345">
        <v>1.0806183707911599E-3</v>
      </c>
      <c r="D576" s="345">
        <v>3.0774188254765098E-3</v>
      </c>
      <c r="E576" s="345">
        <v>7.3133650010425702E-3</v>
      </c>
    </row>
    <row r="577" spans="1:5" x14ac:dyDescent="0.3">
      <c r="A577" s="345" t="s">
        <v>1568</v>
      </c>
      <c r="B577" s="346">
        <v>4.5177320984865499E-4</v>
      </c>
      <c r="C577" s="346">
        <v>3.19415810099334E-4</v>
      </c>
      <c r="D577" s="346">
        <v>-1.74270274038725E-4</v>
      </c>
      <c r="E577" s="345">
        <v>1.0778166937360301E-3</v>
      </c>
    </row>
    <row r="578" spans="1:5" x14ac:dyDescent="0.3">
      <c r="A578" s="345" t="s">
        <v>1569</v>
      </c>
      <c r="B578" s="345">
        <v>1.12943302462163E-3</v>
      </c>
      <c r="C578" s="346">
        <v>5.0486951101308495E-4</v>
      </c>
      <c r="D578" s="346">
        <v>1.3990696614364301E-4</v>
      </c>
      <c r="E578" s="345">
        <v>2.1189590830996302E-3</v>
      </c>
    </row>
    <row r="579" spans="1:5" x14ac:dyDescent="0.3">
      <c r="A579" s="345" t="s">
        <v>1570</v>
      </c>
      <c r="B579" s="345">
        <v>1.8070928393946199E-3</v>
      </c>
      <c r="C579" s="346">
        <v>6.3839836710027301E-4</v>
      </c>
      <c r="D579" s="346">
        <v>5.5585503208890798E-4</v>
      </c>
      <c r="E579" s="345">
        <v>3.0583306467003302E-3</v>
      </c>
    </row>
    <row r="580" spans="1:5" x14ac:dyDescent="0.3">
      <c r="A580" s="345" t="s">
        <v>1571</v>
      </c>
      <c r="B580" s="346">
        <v>6.7765981477298297E-4</v>
      </c>
      <c r="C580" s="346">
        <v>3.9115866904819598E-4</v>
      </c>
      <c r="D580" s="346">
        <v>-8.89970888021041E-5</v>
      </c>
      <c r="E580" s="345">
        <v>1.44431671834807E-3</v>
      </c>
    </row>
    <row r="581" spans="1:5" x14ac:dyDescent="0.3">
      <c r="A581" s="345" t="s">
        <v>1572</v>
      </c>
      <c r="B581" s="346">
        <v>2.2588660492432701E-4</v>
      </c>
      <c r="C581" s="346">
        <v>2.2588660492433099E-4</v>
      </c>
      <c r="D581" s="346">
        <v>-2.1684300531738901E-4</v>
      </c>
      <c r="E581" s="346">
        <v>6.6861621516604505E-4</v>
      </c>
    </row>
    <row r="582" spans="1:5" x14ac:dyDescent="0.3">
      <c r="A582" s="345" t="s">
        <v>1573</v>
      </c>
      <c r="B582" s="345">
        <v>2.2588660492432701E-3</v>
      </c>
      <c r="C582" s="346">
        <v>7.1358953581500395E-4</v>
      </c>
      <c r="D582" s="346">
        <v>8.6025625930121505E-4</v>
      </c>
      <c r="E582" s="345">
        <v>3.65747583918534E-3</v>
      </c>
    </row>
    <row r="583" spans="1:5" x14ac:dyDescent="0.3">
      <c r="A583" s="345" t="s">
        <v>1574</v>
      </c>
      <c r="B583" s="345">
        <v>1.12943302462163E-3</v>
      </c>
      <c r="C583" s="346">
        <v>5.0486951101308495E-4</v>
      </c>
      <c r="D583" s="346">
        <v>1.3990696614364301E-4</v>
      </c>
      <c r="E583" s="345">
        <v>2.1189590830996302E-3</v>
      </c>
    </row>
    <row r="584" spans="1:5" x14ac:dyDescent="0.3">
      <c r="A584" s="345" t="s">
        <v>1575</v>
      </c>
      <c r="B584" s="346">
        <v>9.0354641969731095E-4</v>
      </c>
      <c r="C584" s="346">
        <v>4.5162007503497499E-4</v>
      </c>
      <c r="D584" s="346">
        <v>1.8387337933482601E-5</v>
      </c>
      <c r="E584" s="345">
        <v>1.78870550146114E-3</v>
      </c>
    </row>
    <row r="585" spans="1:5" x14ac:dyDescent="0.3">
      <c r="A585" s="345" t="s">
        <v>1576</v>
      </c>
      <c r="B585" s="346">
        <v>9.0354641969731095E-4</v>
      </c>
      <c r="C585" s="346">
        <v>4.5162007503497402E-4</v>
      </c>
      <c r="D585" s="346">
        <v>1.8387337933485901E-5</v>
      </c>
      <c r="E585" s="345">
        <v>1.78870550146113E-3</v>
      </c>
    </row>
    <row r="586" spans="1:5" x14ac:dyDescent="0.3">
      <c r="A586" s="345" t="s">
        <v>1577</v>
      </c>
      <c r="B586" s="346">
        <v>4.5177320984865499E-4</v>
      </c>
      <c r="C586" s="346">
        <v>3.1941581009933899E-4</v>
      </c>
      <c r="D586" s="346">
        <v>-1.74270274038734E-4</v>
      </c>
      <c r="E586" s="345">
        <v>1.0778166937360401E-3</v>
      </c>
    </row>
    <row r="587" spans="1:5" x14ac:dyDescent="0.3">
      <c r="A587" s="345" t="s">
        <v>1578</v>
      </c>
      <c r="B587" s="345">
        <v>1.12943302462163E-3</v>
      </c>
      <c r="C587" s="346">
        <v>5.0486951101308701E-4</v>
      </c>
      <c r="D587" s="346">
        <v>1.39906966143641E-4</v>
      </c>
      <c r="E587" s="345">
        <v>2.1189590830996302E-3</v>
      </c>
    </row>
    <row r="588" spans="1:5" x14ac:dyDescent="0.3">
      <c r="A588" s="345" t="s">
        <v>1579</v>
      </c>
      <c r="B588" s="345">
        <v>1.4456742715156901E-2</v>
      </c>
      <c r="C588" s="345">
        <v>1.79418559988586E-3</v>
      </c>
      <c r="D588" s="345">
        <v>1.09402035578003E-2</v>
      </c>
      <c r="E588" s="345">
        <v>1.79732818725136E-2</v>
      </c>
    </row>
    <row r="589" spans="1:5" x14ac:dyDescent="0.3">
      <c r="A589" s="345" t="s">
        <v>1580</v>
      </c>
      <c r="B589" s="345">
        <v>2.7106392590919301E-3</v>
      </c>
      <c r="C589" s="346">
        <v>7.8152117618454696E-4</v>
      </c>
      <c r="D589" s="345">
        <v>1.17888590061484E-3</v>
      </c>
      <c r="E589" s="345">
        <v>4.24239261756903E-3</v>
      </c>
    </row>
    <row r="590" spans="1:5" x14ac:dyDescent="0.3">
      <c r="A590" s="345" t="s">
        <v>1581</v>
      </c>
      <c r="B590" s="345">
        <v>1.3553196295459601E-3</v>
      </c>
      <c r="C590" s="346">
        <v>5.52994301326469E-4</v>
      </c>
      <c r="D590" s="346">
        <v>2.71470715290196E-4</v>
      </c>
      <c r="E590" s="345">
        <v>2.43916854380173E-3</v>
      </c>
    </row>
    <row r="591" spans="1:5" x14ac:dyDescent="0.3">
      <c r="A591" s="345" t="s">
        <v>1582</v>
      </c>
      <c r="B591" s="346">
        <v>6.7765981477298297E-4</v>
      </c>
      <c r="C591" s="346">
        <v>3.9115866904819799E-4</v>
      </c>
      <c r="D591" s="346">
        <v>-8.8997088802107203E-5</v>
      </c>
      <c r="E591" s="345">
        <v>1.44431671834807E-3</v>
      </c>
    </row>
    <row r="592" spans="1:5" x14ac:dyDescent="0.3">
      <c r="A592" s="345" t="s">
        <v>1583</v>
      </c>
      <c r="B592" s="346">
        <v>9.0354641969731095E-4</v>
      </c>
      <c r="C592" s="346">
        <v>4.5162007503497602E-4</v>
      </c>
      <c r="D592" s="346">
        <v>1.8387337933481601E-5</v>
      </c>
      <c r="E592" s="345">
        <v>1.78870550146114E-3</v>
      </c>
    </row>
    <row r="593" spans="1:5" x14ac:dyDescent="0.3">
      <c r="A593" s="345" t="s">
        <v>1584</v>
      </c>
      <c r="B593" s="346">
        <v>6.7765981477298297E-4</v>
      </c>
      <c r="C593" s="346">
        <v>3.9115866904818801E-4</v>
      </c>
      <c r="D593" s="346">
        <v>-8.89970888020872E-5</v>
      </c>
      <c r="E593" s="345">
        <v>1.4443167183480501E-3</v>
      </c>
    </row>
    <row r="594" spans="1:5" x14ac:dyDescent="0.3">
      <c r="A594" s="345" t="s">
        <v>1585</v>
      </c>
      <c r="B594" s="346">
        <v>9.0354641969731095E-4</v>
      </c>
      <c r="C594" s="346">
        <v>4.51620075034959E-4</v>
      </c>
      <c r="D594" s="346">
        <v>1.8387337933514598E-5</v>
      </c>
      <c r="E594" s="345">
        <v>1.7887055014611001E-3</v>
      </c>
    </row>
    <row r="595" spans="1:5" x14ac:dyDescent="0.3">
      <c r="A595" s="345" t="s">
        <v>1586</v>
      </c>
      <c r="B595" s="346">
        <v>2.2588660492432701E-4</v>
      </c>
      <c r="C595" s="346">
        <v>2.25886604924355E-4</v>
      </c>
      <c r="D595" s="346">
        <v>-2.1684300531743701E-4</v>
      </c>
      <c r="E595" s="346">
        <v>6.6861621516609297E-4</v>
      </c>
    </row>
    <row r="596" spans="1:5" x14ac:dyDescent="0.3">
      <c r="A596" s="345" t="s">
        <v>1587</v>
      </c>
      <c r="B596" s="346">
        <v>2.2588660492432701E-4</v>
      </c>
      <c r="C596" s="346">
        <v>2.25886604924343E-4</v>
      </c>
      <c r="D596" s="346">
        <v>-2.1684300531741199E-4</v>
      </c>
      <c r="E596" s="346">
        <v>6.6861621516606804E-4</v>
      </c>
    </row>
    <row r="597" spans="1:5" x14ac:dyDescent="0.3">
      <c r="A597" s="345" t="s">
        <v>1588</v>
      </c>
      <c r="B597" s="346">
        <v>9.0354641969731095E-4</v>
      </c>
      <c r="C597" s="346">
        <v>4.5162007503496101E-4</v>
      </c>
      <c r="D597" s="346">
        <v>1.83873379335112E-5</v>
      </c>
      <c r="E597" s="345">
        <v>1.7887055014611101E-3</v>
      </c>
    </row>
    <row r="598" spans="1:5" x14ac:dyDescent="0.3">
      <c r="A598" s="345" t="s">
        <v>1589</v>
      </c>
      <c r="B598" s="346">
        <v>4.5177320984865499E-4</v>
      </c>
      <c r="C598" s="346">
        <v>3.1941581009933302E-4</v>
      </c>
      <c r="D598" s="346">
        <v>-1.74270274038722E-4</v>
      </c>
      <c r="E598" s="345">
        <v>1.0778166937360301E-3</v>
      </c>
    </row>
    <row r="599" spans="1:5" x14ac:dyDescent="0.3">
      <c r="A599" s="345" t="s">
        <v>1590</v>
      </c>
      <c r="B599" s="345">
        <v>1.5812062344702899E-3</v>
      </c>
      <c r="C599" s="346">
        <v>5.9723455578308403E-4</v>
      </c>
      <c r="D599" s="346">
        <v>4.1064801481267301E-4</v>
      </c>
      <c r="E599" s="345">
        <v>2.75176445412791E-3</v>
      </c>
    </row>
    <row r="600" spans="1:5" x14ac:dyDescent="0.3">
      <c r="A600" s="345" t="s">
        <v>1591</v>
      </c>
      <c r="B600" s="346">
        <v>2.2588660492432701E-4</v>
      </c>
      <c r="C600" s="346">
        <v>2.25886604924353E-4</v>
      </c>
      <c r="D600" s="346">
        <v>-2.16843005317433E-4</v>
      </c>
      <c r="E600" s="346">
        <v>6.6861621516608896E-4</v>
      </c>
    </row>
    <row r="601" spans="1:5" x14ac:dyDescent="0.3">
      <c r="A601" s="345" t="s">
        <v>1592</v>
      </c>
      <c r="B601" s="346">
        <v>2.2588660492432701E-4</v>
      </c>
      <c r="C601" s="346">
        <v>2.2588660492433199E-4</v>
      </c>
      <c r="D601" s="346">
        <v>-2.1684300531739001E-4</v>
      </c>
      <c r="E601" s="346">
        <v>6.6861621516604603E-4</v>
      </c>
    </row>
    <row r="602" spans="1:5" x14ac:dyDescent="0.3">
      <c r="A602" s="345" t="s">
        <v>1593</v>
      </c>
      <c r="B602" s="346">
        <v>9.0354641969731095E-4</v>
      </c>
      <c r="C602" s="346">
        <v>4.5162007503497402E-4</v>
      </c>
      <c r="D602" s="346">
        <v>1.83873379334846E-5</v>
      </c>
      <c r="E602" s="345">
        <v>1.78870550146113E-3</v>
      </c>
    </row>
    <row r="603" spans="1:5" x14ac:dyDescent="0.3">
      <c r="A603" s="345" t="s">
        <v>1594</v>
      </c>
      <c r="B603" s="346">
        <v>2.2588660492432701E-4</v>
      </c>
      <c r="C603" s="346">
        <v>2.2588660492433901E-4</v>
      </c>
      <c r="D603" s="346">
        <v>-2.16843005317405E-4</v>
      </c>
      <c r="E603" s="346">
        <v>6.6861621516606099E-4</v>
      </c>
    </row>
    <row r="604" spans="1:5" x14ac:dyDescent="0.3">
      <c r="A604" s="345" t="s">
        <v>1595</v>
      </c>
      <c r="B604" s="345">
        <v>1.3553196295459601E-3</v>
      </c>
      <c r="C604" s="346">
        <v>5.5299430132647301E-4</v>
      </c>
      <c r="D604" s="346">
        <v>2.7147071529018901E-4</v>
      </c>
      <c r="E604" s="345">
        <v>2.43916854380174E-3</v>
      </c>
    </row>
    <row r="605" spans="1:5" x14ac:dyDescent="0.3">
      <c r="A605" s="345" t="s">
        <v>1596</v>
      </c>
      <c r="B605" s="346">
        <v>6.7765981477298297E-4</v>
      </c>
      <c r="C605" s="346">
        <v>3.9115866904818698E-4</v>
      </c>
      <c r="D605" s="346">
        <v>-8.89970888020864E-5</v>
      </c>
      <c r="E605" s="345">
        <v>1.4443167183480501E-3</v>
      </c>
    </row>
    <row r="606" spans="1:5" x14ac:dyDescent="0.3">
      <c r="A606" s="345" t="s">
        <v>1597</v>
      </c>
      <c r="B606" s="346">
        <v>2.2588660492432701E-4</v>
      </c>
      <c r="C606" s="346">
        <v>2.2588660492432999E-4</v>
      </c>
      <c r="D606" s="346">
        <v>-2.1684300531738801E-4</v>
      </c>
      <c r="E606" s="346">
        <v>6.6861621516604397E-4</v>
      </c>
    </row>
    <row r="607" spans="1:5" x14ac:dyDescent="0.3">
      <c r="A607" s="345" t="s">
        <v>1598</v>
      </c>
      <c r="B607" s="345">
        <v>1.3553196295459601E-3</v>
      </c>
      <c r="C607" s="346">
        <v>5.5299430132650803E-4</v>
      </c>
      <c r="D607" s="346">
        <v>2.7147071529012103E-4</v>
      </c>
      <c r="E607" s="345">
        <v>2.4391685438018098E-3</v>
      </c>
    </row>
    <row r="608" spans="1:5" x14ac:dyDescent="0.3">
      <c r="A608" s="345" t="s">
        <v>1599</v>
      </c>
      <c r="B608" s="346">
        <v>2.2588660492432701E-4</v>
      </c>
      <c r="C608" s="346">
        <v>2.2588660492433701E-4</v>
      </c>
      <c r="D608" s="346">
        <v>-2.1684300531740199E-4</v>
      </c>
      <c r="E608" s="346">
        <v>6.6861621516605795E-4</v>
      </c>
    </row>
    <row r="609" spans="1:5" x14ac:dyDescent="0.3">
      <c r="A609" s="345" t="s">
        <v>1600</v>
      </c>
      <c r="B609" s="345">
        <v>4.9695053083352097E-3</v>
      </c>
      <c r="C609" s="345">
        <v>1.05698559838932E-3</v>
      </c>
      <c r="D609" s="345">
        <v>2.8978516033146199E-3</v>
      </c>
      <c r="E609" s="345">
        <v>7.0411590133557999E-3</v>
      </c>
    </row>
    <row r="610" spans="1:5" x14ac:dyDescent="0.3">
      <c r="A610" s="345" t="s">
        <v>1601</v>
      </c>
      <c r="B610" s="345">
        <v>1.12943302462163E-3</v>
      </c>
      <c r="C610" s="346">
        <v>5.0486951101308603E-4</v>
      </c>
      <c r="D610" s="346">
        <v>1.39906966143641E-4</v>
      </c>
      <c r="E610" s="345">
        <v>2.1189590830996302E-3</v>
      </c>
    </row>
    <row r="611" spans="1:5" x14ac:dyDescent="0.3">
      <c r="A611" s="345" t="s">
        <v>1602</v>
      </c>
      <c r="B611" s="345">
        <v>1.12943302462163E-3</v>
      </c>
      <c r="C611" s="346">
        <v>5.0486951101308603E-4</v>
      </c>
      <c r="D611" s="346">
        <v>1.39906966143642E-4</v>
      </c>
      <c r="E611" s="345">
        <v>2.1189590830996302E-3</v>
      </c>
    </row>
    <row r="612" spans="1:5" x14ac:dyDescent="0.3">
      <c r="A612" s="345" t="s">
        <v>1603</v>
      </c>
      <c r="B612" s="346">
        <v>6.7765981477298297E-4</v>
      </c>
      <c r="C612" s="346">
        <v>3.9115866904819099E-4</v>
      </c>
      <c r="D612" s="346">
        <v>-8.8997088802093095E-5</v>
      </c>
      <c r="E612" s="345">
        <v>1.44431671834806E-3</v>
      </c>
    </row>
    <row r="613" spans="1:5" x14ac:dyDescent="0.3">
      <c r="A613" s="345" t="s">
        <v>1604</v>
      </c>
      <c r="B613" s="345">
        <v>1.5812062344702899E-3</v>
      </c>
      <c r="C613" s="346">
        <v>5.9723455578307005E-4</v>
      </c>
      <c r="D613" s="346">
        <v>4.1064801481270001E-4</v>
      </c>
      <c r="E613" s="345">
        <v>2.7517644541278901E-3</v>
      </c>
    </row>
    <row r="614" spans="1:5" x14ac:dyDescent="0.3">
      <c r="A614" s="345" t="s">
        <v>1605</v>
      </c>
      <c r="B614" s="346">
        <v>6.7765981477298297E-4</v>
      </c>
      <c r="C614" s="346">
        <v>3.9115866904820303E-4</v>
      </c>
      <c r="D614" s="346">
        <v>-8.8997088802116202E-5</v>
      </c>
      <c r="E614" s="345">
        <v>1.44431671834808E-3</v>
      </c>
    </row>
    <row r="615" spans="1:5" x14ac:dyDescent="0.3">
      <c r="A615" s="345" t="s">
        <v>1606</v>
      </c>
      <c r="B615" s="346">
        <v>2.2588660492432701E-4</v>
      </c>
      <c r="C615" s="346">
        <v>2.2588660492433199E-4</v>
      </c>
      <c r="D615" s="346">
        <v>-2.1684300531739099E-4</v>
      </c>
      <c r="E615" s="346">
        <v>6.68616215166047E-4</v>
      </c>
    </row>
    <row r="616" spans="1:5" x14ac:dyDescent="0.3">
      <c r="A616" s="345" t="s">
        <v>1607</v>
      </c>
      <c r="B616" s="346">
        <v>9.0354641969731095E-4</v>
      </c>
      <c r="C616" s="346">
        <v>4.51620075034966E-4</v>
      </c>
      <c r="D616" s="346">
        <v>1.83873379335007E-5</v>
      </c>
      <c r="E616" s="345">
        <v>1.78870550146112E-3</v>
      </c>
    </row>
    <row r="617" spans="1:5" x14ac:dyDescent="0.3">
      <c r="A617" s="345" t="s">
        <v>1608</v>
      </c>
      <c r="B617" s="346">
        <v>4.5177320984865499E-4</v>
      </c>
      <c r="C617" s="346">
        <v>3.1941581009933302E-4</v>
      </c>
      <c r="D617" s="346">
        <v>-1.7427027403872099E-4</v>
      </c>
      <c r="E617" s="345">
        <v>1.0778166937360301E-3</v>
      </c>
    </row>
    <row r="618" spans="1:5" x14ac:dyDescent="0.3">
      <c r="A618" s="345" t="s">
        <v>1609</v>
      </c>
      <c r="B618" s="346">
        <v>2.2588660492432701E-4</v>
      </c>
      <c r="C618" s="346">
        <v>2.25886604924344E-4</v>
      </c>
      <c r="D618" s="346">
        <v>-2.16843005317414E-4</v>
      </c>
      <c r="E618" s="346">
        <v>6.6861621516606999E-4</v>
      </c>
    </row>
    <row r="619" spans="1:5" x14ac:dyDescent="0.3">
      <c r="A619" s="345" t="s">
        <v>1610</v>
      </c>
      <c r="B619" s="346">
        <v>2.2588660492432701E-4</v>
      </c>
      <c r="C619" s="346">
        <v>2.2588660492433199E-4</v>
      </c>
      <c r="D619" s="346">
        <v>-2.1684300531739099E-4</v>
      </c>
      <c r="E619" s="346">
        <v>6.68616215166047E-4</v>
      </c>
    </row>
    <row r="620" spans="1:5" x14ac:dyDescent="0.3">
      <c r="A620" s="345" t="s">
        <v>1611</v>
      </c>
      <c r="B620" s="346">
        <v>2.2588660492432701E-4</v>
      </c>
      <c r="C620" s="346">
        <v>2.2588660492432801E-4</v>
      </c>
      <c r="D620" s="346">
        <v>-2.16843005317384E-4</v>
      </c>
      <c r="E620" s="346">
        <v>6.6861621516603996E-4</v>
      </c>
    </row>
    <row r="621" spans="1:5" x14ac:dyDescent="0.3">
      <c r="A621" s="345" t="s">
        <v>1612</v>
      </c>
      <c r="B621" s="345">
        <v>2.7106392590919301E-3</v>
      </c>
      <c r="C621" s="346">
        <v>7.8152117618454295E-4</v>
      </c>
      <c r="D621" s="345">
        <v>1.17888590061484E-3</v>
      </c>
      <c r="E621" s="345">
        <v>4.2423926175690196E-3</v>
      </c>
    </row>
    <row r="622" spans="1:5" x14ac:dyDescent="0.3">
      <c r="A622" s="345" t="s">
        <v>1613</v>
      </c>
      <c r="B622" s="345">
        <v>1.12943302462163E-3</v>
      </c>
      <c r="C622" s="346">
        <v>5.0486951101308603E-4</v>
      </c>
      <c r="D622" s="346">
        <v>1.39906966143642E-4</v>
      </c>
      <c r="E622" s="345">
        <v>2.1189590830996302E-3</v>
      </c>
    </row>
    <row r="623" spans="1:5" x14ac:dyDescent="0.3">
      <c r="A623" s="345" t="s">
        <v>1614</v>
      </c>
      <c r="B623" s="346">
        <v>6.7765981477298297E-4</v>
      </c>
      <c r="C623" s="346">
        <v>3.9115866904819902E-4</v>
      </c>
      <c r="D623" s="346">
        <v>-8.8997088802108504E-5</v>
      </c>
      <c r="E623" s="345">
        <v>1.44431671834807E-3</v>
      </c>
    </row>
    <row r="624" spans="1:5" x14ac:dyDescent="0.3">
      <c r="A624" s="345" t="s">
        <v>1615</v>
      </c>
      <c r="B624" s="346">
        <v>9.0354641969731095E-4</v>
      </c>
      <c r="C624" s="346">
        <v>4.5162007503497098E-4</v>
      </c>
      <c r="D624" s="346">
        <v>1.8387337933490698E-5</v>
      </c>
      <c r="E624" s="345">
        <v>1.78870550146113E-3</v>
      </c>
    </row>
    <row r="625" spans="1:5" x14ac:dyDescent="0.3">
      <c r="A625" s="345" t="s">
        <v>1616</v>
      </c>
      <c r="B625" s="346">
        <v>6.7765981477298297E-4</v>
      </c>
      <c r="C625" s="346">
        <v>3.91158669048186E-4</v>
      </c>
      <c r="D625" s="346">
        <v>-8.8997088802082904E-5</v>
      </c>
      <c r="E625" s="345">
        <v>1.4443167183480501E-3</v>
      </c>
    </row>
    <row r="626" spans="1:5" x14ac:dyDescent="0.3">
      <c r="A626" s="345" t="s">
        <v>1617</v>
      </c>
      <c r="B626" s="346">
        <v>2.2588660492432701E-4</v>
      </c>
      <c r="C626" s="346">
        <v>2.25886604924334E-4</v>
      </c>
      <c r="D626" s="346">
        <v>-2.16843005317396E-4</v>
      </c>
      <c r="E626" s="346">
        <v>6.6861621516605199E-4</v>
      </c>
    </row>
    <row r="627" spans="1:5" x14ac:dyDescent="0.3">
      <c r="A627" s="345" t="s">
        <v>1618</v>
      </c>
      <c r="B627" s="346">
        <v>2.2588660492432701E-4</v>
      </c>
      <c r="C627" s="346">
        <v>2.25886604924335E-4</v>
      </c>
      <c r="D627" s="346">
        <v>-2.1684300531739701E-4</v>
      </c>
      <c r="E627" s="346">
        <v>6.6861621516605297E-4</v>
      </c>
    </row>
    <row r="628" spans="1:5" x14ac:dyDescent="0.3">
      <c r="A628" s="345" t="s">
        <v>1619</v>
      </c>
      <c r="B628" s="345">
        <v>2.03297944431895E-3</v>
      </c>
      <c r="C628" s="346">
        <v>6.7704710233778696E-4</v>
      </c>
      <c r="D628" s="346">
        <v>7.05991507899684E-4</v>
      </c>
      <c r="E628" s="345">
        <v>3.3599673807382098E-3</v>
      </c>
    </row>
    <row r="629" spans="1:5" x14ac:dyDescent="0.3">
      <c r="A629" s="345" t="s">
        <v>1620</v>
      </c>
      <c r="B629" s="346">
        <v>4.5177320984865499E-4</v>
      </c>
      <c r="C629" s="346">
        <v>3.1941581009933199E-4</v>
      </c>
      <c r="D629" s="346">
        <v>-1.7427027403872099E-4</v>
      </c>
      <c r="E629" s="345">
        <v>1.0778166937360301E-3</v>
      </c>
    </row>
    <row r="630" spans="1:5" x14ac:dyDescent="0.3">
      <c r="A630" s="345" t="s">
        <v>1621</v>
      </c>
      <c r="B630" s="346">
        <v>6.7765981477298297E-4</v>
      </c>
      <c r="C630" s="346">
        <v>3.9115866904817999E-4</v>
      </c>
      <c r="D630" s="346">
        <v>-8.8997088802071099E-5</v>
      </c>
      <c r="E630" s="345">
        <v>1.4443167183480301E-3</v>
      </c>
    </row>
    <row r="631" spans="1:5" x14ac:dyDescent="0.3">
      <c r="A631" s="345" t="s">
        <v>1622</v>
      </c>
      <c r="B631" s="346">
        <v>2.2588660492432701E-4</v>
      </c>
      <c r="C631" s="346">
        <v>2.25886604924343E-4</v>
      </c>
      <c r="D631" s="346">
        <v>-2.16843005317413E-4</v>
      </c>
      <c r="E631" s="346">
        <v>6.6861621516606901E-4</v>
      </c>
    </row>
    <row r="632" spans="1:5" x14ac:dyDescent="0.3">
      <c r="A632" s="345" t="s">
        <v>1623</v>
      </c>
      <c r="B632" s="346">
        <v>2.2588660492432701E-4</v>
      </c>
      <c r="C632" s="346">
        <v>2.25886604924334E-4</v>
      </c>
      <c r="D632" s="346">
        <v>-2.16843005317395E-4</v>
      </c>
      <c r="E632" s="346">
        <v>6.6861621516605102E-4</v>
      </c>
    </row>
    <row r="633" spans="1:5" x14ac:dyDescent="0.3">
      <c r="A633" s="345" t="s">
        <v>1624</v>
      </c>
      <c r="B633" s="345">
        <v>1.12943302462163E-3</v>
      </c>
      <c r="C633" s="346">
        <v>5.0486951101308495E-4</v>
      </c>
      <c r="D633" s="346">
        <v>1.3990696614364401E-4</v>
      </c>
      <c r="E633" s="345">
        <v>2.1189590830996302E-3</v>
      </c>
    </row>
    <row r="634" spans="1:5" x14ac:dyDescent="0.3">
      <c r="A634" s="345" t="s">
        <v>1625</v>
      </c>
      <c r="B634" s="346">
        <v>4.5177320984865499E-4</v>
      </c>
      <c r="C634" s="346">
        <v>3.1941581009933698E-4</v>
      </c>
      <c r="D634" s="346">
        <v>-1.7427027403872999E-4</v>
      </c>
      <c r="E634" s="345">
        <v>1.0778166937360401E-3</v>
      </c>
    </row>
    <row r="635" spans="1:5" x14ac:dyDescent="0.3">
      <c r="A635" s="345" t="s">
        <v>1626</v>
      </c>
      <c r="B635" s="346">
        <v>9.0354641969731095E-4</v>
      </c>
      <c r="C635" s="346">
        <v>4.5162007503497098E-4</v>
      </c>
      <c r="D635" s="346">
        <v>1.8387337933491E-5</v>
      </c>
      <c r="E635" s="345">
        <v>1.78870550146113E-3</v>
      </c>
    </row>
    <row r="636" spans="1:5" x14ac:dyDescent="0.3">
      <c r="A636" s="345" t="s">
        <v>1627</v>
      </c>
      <c r="B636" s="346">
        <v>2.2588660492432701E-4</v>
      </c>
      <c r="C636" s="346">
        <v>2.25886604924336E-4</v>
      </c>
      <c r="D636" s="346">
        <v>-2.1684300531739999E-4</v>
      </c>
      <c r="E636" s="346">
        <v>6.6861621516605503E-4</v>
      </c>
    </row>
    <row r="637" spans="1:5" x14ac:dyDescent="0.3">
      <c r="A637" s="345" t="s">
        <v>1628</v>
      </c>
      <c r="B637" s="346">
        <v>9.0354641969731095E-4</v>
      </c>
      <c r="C637" s="346">
        <v>4.5162007503497001E-4</v>
      </c>
      <c r="D637" s="346">
        <v>1.8387337933493101E-5</v>
      </c>
      <c r="E637" s="345">
        <v>1.78870550146113E-3</v>
      </c>
    </row>
    <row r="638" spans="1:5" x14ac:dyDescent="0.3">
      <c r="A638" s="345" t="s">
        <v>1629</v>
      </c>
      <c r="B638" s="346">
        <v>4.5177320984865499E-4</v>
      </c>
      <c r="C638" s="346">
        <v>3.1941581009933102E-4</v>
      </c>
      <c r="D638" s="346">
        <v>-1.7427027403871801E-4</v>
      </c>
      <c r="E638" s="345">
        <v>1.0778166937360301E-3</v>
      </c>
    </row>
    <row r="639" spans="1:5" x14ac:dyDescent="0.3">
      <c r="A639" s="345" t="s">
        <v>1630</v>
      </c>
      <c r="B639" s="346">
        <v>2.2588660492432701E-4</v>
      </c>
      <c r="C639" s="346">
        <v>2.2588660492432999E-4</v>
      </c>
      <c r="D639" s="346">
        <v>-2.16843005317386E-4</v>
      </c>
      <c r="E639" s="346">
        <v>6.6861621516604202E-4</v>
      </c>
    </row>
    <row r="640" spans="1:5" x14ac:dyDescent="0.3">
      <c r="A640" s="345" t="s">
        <v>1631</v>
      </c>
      <c r="B640" s="346">
        <v>4.5177320984865499E-4</v>
      </c>
      <c r="C640" s="346">
        <v>3.1941581009932999E-4</v>
      </c>
      <c r="D640" s="346">
        <v>-1.7427027403871601E-4</v>
      </c>
      <c r="E640" s="345">
        <v>1.0778166937360199E-3</v>
      </c>
    </row>
    <row r="641" spans="1:5" x14ac:dyDescent="0.3">
      <c r="A641" s="345" t="s">
        <v>1632</v>
      </c>
      <c r="B641" s="346">
        <v>4.5177320984865499E-4</v>
      </c>
      <c r="C641" s="346">
        <v>3.1941581009932999E-4</v>
      </c>
      <c r="D641" s="346">
        <v>-1.74270274038715E-4</v>
      </c>
      <c r="E641" s="345">
        <v>1.0778166937360199E-3</v>
      </c>
    </row>
    <row r="642" spans="1:5" x14ac:dyDescent="0.3">
      <c r="A642" s="345" t="s">
        <v>1633</v>
      </c>
      <c r="B642" s="346">
        <v>4.5177320984865499E-4</v>
      </c>
      <c r="C642" s="346">
        <v>3.1941581009933899E-4</v>
      </c>
      <c r="D642" s="346">
        <v>-1.74270274038733E-4</v>
      </c>
      <c r="E642" s="345">
        <v>1.0778166937360401E-3</v>
      </c>
    </row>
    <row r="643" spans="1:5" x14ac:dyDescent="0.3">
      <c r="A643" s="345" t="s">
        <v>1634</v>
      </c>
      <c r="B643" s="345">
        <v>2.9365258640162602E-3</v>
      </c>
      <c r="C643" s="346">
        <v>8.1334090342511701E-4</v>
      </c>
      <c r="D643" s="345">
        <v>1.3424069861497599E-3</v>
      </c>
      <c r="E643" s="345">
        <v>4.5306447418827604E-3</v>
      </c>
    </row>
    <row r="644" spans="1:5" x14ac:dyDescent="0.3">
      <c r="A644" s="345" t="s">
        <v>1635</v>
      </c>
      <c r="B644" s="345">
        <v>1.12943302462163E-3</v>
      </c>
      <c r="C644" s="346">
        <v>5.0486951101308603E-4</v>
      </c>
      <c r="D644" s="346">
        <v>1.39906966143642E-4</v>
      </c>
      <c r="E644" s="345">
        <v>2.1189590830996302E-3</v>
      </c>
    </row>
    <row r="645" spans="1:5" x14ac:dyDescent="0.3">
      <c r="A645" s="345" t="s">
        <v>1636</v>
      </c>
      <c r="B645" s="346">
        <v>6.7765981477298297E-4</v>
      </c>
      <c r="C645" s="346">
        <v>3.9115866904819099E-4</v>
      </c>
      <c r="D645" s="346">
        <v>-8.8997088802093895E-5</v>
      </c>
      <c r="E645" s="345">
        <v>1.44431671834806E-3</v>
      </c>
    </row>
    <row r="646" spans="1:5" x14ac:dyDescent="0.3">
      <c r="A646" s="345" t="s">
        <v>1637</v>
      </c>
      <c r="B646" s="345">
        <v>1.3553196295459601E-3</v>
      </c>
      <c r="C646" s="346">
        <v>5.5299430132646997E-4</v>
      </c>
      <c r="D646" s="346">
        <v>2.71470715290196E-4</v>
      </c>
      <c r="E646" s="345">
        <v>2.43916854380173E-3</v>
      </c>
    </row>
    <row r="647" spans="1:5" x14ac:dyDescent="0.3">
      <c r="A647" s="345" t="s">
        <v>1638</v>
      </c>
      <c r="B647" s="346">
        <v>2.2588660492432701E-4</v>
      </c>
      <c r="C647" s="346">
        <v>2.25886604924344E-4</v>
      </c>
      <c r="D647" s="346">
        <v>-2.16843005317414E-4</v>
      </c>
      <c r="E647" s="346">
        <v>6.6861621516606999E-4</v>
      </c>
    </row>
    <row r="648" spans="1:5" x14ac:dyDescent="0.3">
      <c r="A648" s="345" t="s">
        <v>1639</v>
      </c>
      <c r="B648" s="346">
        <v>4.5177320984865499E-4</v>
      </c>
      <c r="C648" s="346">
        <v>3.1941581009933302E-4</v>
      </c>
      <c r="D648" s="346">
        <v>-1.74270274038723E-4</v>
      </c>
      <c r="E648" s="345">
        <v>1.0778166937360301E-3</v>
      </c>
    </row>
    <row r="649" spans="1:5" x14ac:dyDescent="0.3">
      <c r="A649" s="345" t="s">
        <v>1640</v>
      </c>
      <c r="B649" s="346">
        <v>4.5177320984865499E-4</v>
      </c>
      <c r="C649" s="346">
        <v>3.1941581009932999E-4</v>
      </c>
      <c r="D649" s="346">
        <v>-1.7427027403871701E-4</v>
      </c>
      <c r="E649" s="345">
        <v>1.0778166937360199E-3</v>
      </c>
    </row>
    <row r="650" spans="1:5" x14ac:dyDescent="0.3">
      <c r="A650" s="345" t="s">
        <v>1641</v>
      </c>
      <c r="B650" s="345">
        <v>2.2588660492432701E-3</v>
      </c>
      <c r="C650" s="346">
        <v>7.1358953581500395E-4</v>
      </c>
      <c r="D650" s="346">
        <v>8.6025625930121505E-4</v>
      </c>
      <c r="E650" s="345">
        <v>3.65747583918534E-3</v>
      </c>
    </row>
    <row r="651" spans="1:5" x14ac:dyDescent="0.3">
      <c r="A651" s="345" t="s">
        <v>1642</v>
      </c>
      <c r="B651" s="345">
        <v>1.5812062344702899E-3</v>
      </c>
      <c r="C651" s="346">
        <v>5.9723455578310897E-4</v>
      </c>
      <c r="D651" s="346">
        <v>4.1064801481262297E-4</v>
      </c>
      <c r="E651" s="345">
        <v>2.7517644541279599E-3</v>
      </c>
    </row>
    <row r="652" spans="1:5" x14ac:dyDescent="0.3">
      <c r="A652" s="345" t="s">
        <v>1643</v>
      </c>
      <c r="B652" s="346">
        <v>9.0354641969731095E-4</v>
      </c>
      <c r="C652" s="346">
        <v>4.5162007503498399E-4</v>
      </c>
      <c r="D652" s="346">
        <v>1.83873379334648E-5</v>
      </c>
      <c r="E652" s="345">
        <v>1.78870550146115E-3</v>
      </c>
    </row>
    <row r="653" spans="1:5" x14ac:dyDescent="0.3">
      <c r="A653" s="345" t="s">
        <v>1644</v>
      </c>
      <c r="B653" s="346">
        <v>4.5177320984865499E-4</v>
      </c>
      <c r="C653" s="346">
        <v>3.1941581009932999E-4</v>
      </c>
      <c r="D653" s="346">
        <v>-1.7427027403871601E-4</v>
      </c>
      <c r="E653" s="345">
        <v>1.0778166937360199E-3</v>
      </c>
    </row>
    <row r="654" spans="1:5" x14ac:dyDescent="0.3">
      <c r="A654" s="345" t="s">
        <v>1645</v>
      </c>
      <c r="B654" s="346">
        <v>4.5177320984865499E-4</v>
      </c>
      <c r="C654" s="346">
        <v>3.1941581009933601E-4</v>
      </c>
      <c r="D654" s="346">
        <v>-1.7427027403872801E-4</v>
      </c>
      <c r="E654" s="345">
        <v>1.0778166937360401E-3</v>
      </c>
    </row>
    <row r="655" spans="1:5" x14ac:dyDescent="0.3">
      <c r="A655" s="345" t="s">
        <v>1646</v>
      </c>
      <c r="B655" s="346">
        <v>2.2588660492432701E-4</v>
      </c>
      <c r="C655" s="346">
        <v>2.2588660492433901E-4</v>
      </c>
      <c r="D655" s="346">
        <v>-2.16843005317405E-4</v>
      </c>
      <c r="E655" s="346">
        <v>6.6861621516606099E-4</v>
      </c>
    </row>
    <row r="656" spans="1:5" x14ac:dyDescent="0.3">
      <c r="A656" s="345" t="s">
        <v>1647</v>
      </c>
      <c r="B656" s="346">
        <v>9.0354641969731095E-4</v>
      </c>
      <c r="C656" s="346">
        <v>4.5162007503495998E-4</v>
      </c>
      <c r="D656" s="346">
        <v>1.8387337933512399E-5</v>
      </c>
      <c r="E656" s="345">
        <v>1.7887055014611101E-3</v>
      </c>
    </row>
    <row r="657" spans="1:5" x14ac:dyDescent="0.3">
      <c r="A657" s="345" t="s">
        <v>1648</v>
      </c>
      <c r="B657" s="346">
        <v>6.7765981477298297E-4</v>
      </c>
      <c r="C657" s="346">
        <v>3.9115866904819799E-4</v>
      </c>
      <c r="D657" s="346">
        <v>-8.8997088802107894E-5</v>
      </c>
      <c r="E657" s="345">
        <v>1.44431671834807E-3</v>
      </c>
    </row>
    <row r="658" spans="1:5" x14ac:dyDescent="0.3">
      <c r="A658" s="345" t="s">
        <v>1649</v>
      </c>
      <c r="B658" s="346">
        <v>6.7765981477298297E-4</v>
      </c>
      <c r="C658" s="346">
        <v>3.91158669048184E-4</v>
      </c>
      <c r="D658" s="346">
        <v>-8.8997088802079597E-5</v>
      </c>
      <c r="E658" s="345">
        <v>1.4443167183480401E-3</v>
      </c>
    </row>
    <row r="659" spans="1:5" x14ac:dyDescent="0.3">
      <c r="A659" s="345" t="s">
        <v>1650</v>
      </c>
      <c r="B659" s="346">
        <v>4.5177320984865499E-4</v>
      </c>
      <c r="C659" s="346">
        <v>3.19415810099334E-4</v>
      </c>
      <c r="D659" s="346">
        <v>-1.74270274038725E-4</v>
      </c>
      <c r="E659" s="345">
        <v>1.0778166937360301E-3</v>
      </c>
    </row>
    <row r="660" spans="1:5" x14ac:dyDescent="0.3">
      <c r="A660" s="345" t="s">
        <v>1651</v>
      </c>
      <c r="B660" s="346">
        <v>2.2588660492432701E-4</v>
      </c>
      <c r="C660" s="346">
        <v>2.2588660492433701E-4</v>
      </c>
      <c r="D660" s="346">
        <v>-2.1684300531740099E-4</v>
      </c>
      <c r="E660" s="346">
        <v>6.6861621516605698E-4</v>
      </c>
    </row>
    <row r="661" spans="1:5" x14ac:dyDescent="0.3">
      <c r="A661" s="345" t="s">
        <v>1652</v>
      </c>
      <c r="B661" s="346">
        <v>4.5177320984865499E-4</v>
      </c>
      <c r="C661" s="346">
        <v>3.1941581009932999E-4</v>
      </c>
      <c r="D661" s="346">
        <v>-1.7427027403871601E-4</v>
      </c>
      <c r="E661" s="345">
        <v>1.0778166937360199E-3</v>
      </c>
    </row>
    <row r="662" spans="1:5" x14ac:dyDescent="0.3">
      <c r="A662" s="345" t="s">
        <v>1653</v>
      </c>
      <c r="B662" s="345">
        <v>4.7436187034108797E-2</v>
      </c>
      <c r="C662" s="345">
        <v>3.1951865626052502E-3</v>
      </c>
      <c r="D662" s="345">
        <v>4.11737364475162E-2</v>
      </c>
      <c r="E662" s="345">
        <v>5.3698637620701498E-2</v>
      </c>
    </row>
    <row r="663" spans="1:5" x14ac:dyDescent="0.3">
      <c r="A663" s="345" t="s">
        <v>1654</v>
      </c>
      <c r="B663" s="345">
        <v>8.58369098712446E-3</v>
      </c>
      <c r="C663" s="345">
        <v>1.3866260726590599E-3</v>
      </c>
      <c r="D663" s="345">
        <v>5.8659538246884704E-3</v>
      </c>
      <c r="E663" s="345">
        <v>1.1301428149560399E-2</v>
      </c>
    </row>
    <row r="664" spans="1:5" x14ac:dyDescent="0.3">
      <c r="A664" s="345" t="s">
        <v>1655</v>
      </c>
      <c r="B664" s="345">
        <v>1.5812062344702899E-3</v>
      </c>
      <c r="C664" s="346">
        <v>5.9723455578309401E-4</v>
      </c>
      <c r="D664" s="346">
        <v>4.1064801481265198E-4</v>
      </c>
      <c r="E664" s="345">
        <v>2.75176445412793E-3</v>
      </c>
    </row>
    <row r="665" spans="1:5" x14ac:dyDescent="0.3">
      <c r="A665" s="345" t="s">
        <v>1656</v>
      </c>
      <c r="B665" s="346">
        <v>2.2588660492432701E-4</v>
      </c>
      <c r="C665" s="346">
        <v>2.2588660492432901E-4</v>
      </c>
      <c r="D665" s="346">
        <v>-2.16843005317385E-4</v>
      </c>
      <c r="E665" s="346">
        <v>6.6861621516604104E-4</v>
      </c>
    </row>
    <row r="666" spans="1:5" x14ac:dyDescent="0.3">
      <c r="A666" s="345" t="s">
        <v>1657</v>
      </c>
      <c r="B666" s="346">
        <v>9.0354641969731095E-4</v>
      </c>
      <c r="C666" s="346">
        <v>4.5162007503495998E-4</v>
      </c>
      <c r="D666" s="346">
        <v>1.83873379335118E-5</v>
      </c>
      <c r="E666" s="345">
        <v>1.7887055014611101E-3</v>
      </c>
    </row>
    <row r="667" spans="1:5" x14ac:dyDescent="0.3">
      <c r="A667" s="345" t="s">
        <v>1658</v>
      </c>
      <c r="B667" s="346">
        <v>2.2588660492432701E-4</v>
      </c>
      <c r="C667" s="346">
        <v>2.25886604924336E-4</v>
      </c>
      <c r="D667" s="346">
        <v>-2.1684300531739801E-4</v>
      </c>
      <c r="E667" s="346">
        <v>6.6861621516605405E-4</v>
      </c>
    </row>
    <row r="668" spans="1:5" x14ac:dyDescent="0.3">
      <c r="A668" s="345" t="s">
        <v>1659</v>
      </c>
      <c r="B668" s="346">
        <v>4.5177320984865499E-4</v>
      </c>
      <c r="C668" s="346">
        <v>3.19415810099334E-4</v>
      </c>
      <c r="D668" s="346">
        <v>-1.74270274038724E-4</v>
      </c>
      <c r="E668" s="345">
        <v>1.0778166937360301E-3</v>
      </c>
    </row>
    <row r="669" spans="1:5" x14ac:dyDescent="0.3">
      <c r="A669" s="345" t="s">
        <v>1660</v>
      </c>
      <c r="B669" s="345">
        <v>1.3553196295459601E-3</v>
      </c>
      <c r="C669" s="346">
        <v>5.5299430132645805E-4</v>
      </c>
      <c r="D669" s="346">
        <v>2.7147071529021898E-4</v>
      </c>
      <c r="E669" s="345">
        <v>2.4391685438017101E-3</v>
      </c>
    </row>
    <row r="670" spans="1:5" x14ac:dyDescent="0.3">
      <c r="A670" s="345" t="s">
        <v>1661</v>
      </c>
      <c r="B670" s="346">
        <v>2.2588660492432701E-4</v>
      </c>
      <c r="C670" s="346">
        <v>2.2588660492433901E-4</v>
      </c>
      <c r="D670" s="346">
        <v>-2.16843005317405E-4</v>
      </c>
      <c r="E670" s="346">
        <v>6.6861621516606099E-4</v>
      </c>
    </row>
    <row r="671" spans="1:5" x14ac:dyDescent="0.3">
      <c r="A671" s="345" t="s">
        <v>1662</v>
      </c>
      <c r="B671" s="345">
        <v>2.7106392590919301E-3</v>
      </c>
      <c r="C671" s="346">
        <v>7.81521176184541E-4</v>
      </c>
      <c r="D671" s="345">
        <v>1.17888590061485E-3</v>
      </c>
      <c r="E671" s="345">
        <v>4.24239261756901E-3</v>
      </c>
    </row>
    <row r="672" spans="1:5" x14ac:dyDescent="0.3">
      <c r="A672" s="345" t="s">
        <v>1663</v>
      </c>
      <c r="B672" s="346">
        <v>2.2588660492432701E-4</v>
      </c>
      <c r="C672" s="346">
        <v>2.25886604924334E-4</v>
      </c>
      <c r="D672" s="346">
        <v>-2.16843005317395E-4</v>
      </c>
      <c r="E672" s="346">
        <v>6.6861621516605102E-4</v>
      </c>
    </row>
    <row r="673" spans="1:5" x14ac:dyDescent="0.3">
      <c r="A673" s="345" t="s">
        <v>1664</v>
      </c>
      <c r="B673" s="346">
        <v>6.7765981477298297E-4</v>
      </c>
      <c r="C673" s="346">
        <v>3.9115866904819799E-4</v>
      </c>
      <c r="D673" s="346">
        <v>-8.8997088802107E-5</v>
      </c>
      <c r="E673" s="345">
        <v>1.44431671834807E-3</v>
      </c>
    </row>
    <row r="674" spans="1:5" x14ac:dyDescent="0.3">
      <c r="A674" s="345" t="s">
        <v>1665</v>
      </c>
      <c r="B674" s="345">
        <v>1.3553196295459601E-3</v>
      </c>
      <c r="C674" s="346">
        <v>5.5299430132647301E-4</v>
      </c>
      <c r="D674" s="346">
        <v>2.7147071529018901E-4</v>
      </c>
      <c r="E674" s="345">
        <v>2.43916854380174E-3</v>
      </c>
    </row>
    <row r="675" spans="1:5" x14ac:dyDescent="0.3">
      <c r="A675" s="345" t="s">
        <v>1666</v>
      </c>
      <c r="B675" s="346">
        <v>9.0354641969731095E-4</v>
      </c>
      <c r="C675" s="346">
        <v>4.5162007503496703E-4</v>
      </c>
      <c r="D675" s="346">
        <v>1.8387337933498799E-5</v>
      </c>
      <c r="E675" s="345">
        <v>1.78870550146112E-3</v>
      </c>
    </row>
    <row r="676" spans="1:5" x14ac:dyDescent="0.3">
      <c r="A676" s="345" t="s">
        <v>1667</v>
      </c>
      <c r="B676" s="346">
        <v>2.2588660492432701E-4</v>
      </c>
      <c r="C676" s="346">
        <v>2.2588660492433801E-4</v>
      </c>
      <c r="D676" s="346">
        <v>-2.1684300531740199E-4</v>
      </c>
      <c r="E676" s="346">
        <v>6.6861621516605795E-4</v>
      </c>
    </row>
    <row r="677" spans="1:5" x14ac:dyDescent="0.3">
      <c r="A677" s="345" t="s">
        <v>1668</v>
      </c>
      <c r="B677" s="346">
        <v>2.2588660492432701E-4</v>
      </c>
      <c r="C677" s="346">
        <v>2.25886604924354E-4</v>
      </c>
      <c r="D677" s="346">
        <v>-2.1684300531743501E-4</v>
      </c>
      <c r="E677" s="346">
        <v>6.6861621516609102E-4</v>
      </c>
    </row>
    <row r="678" spans="1:5" x14ac:dyDescent="0.3">
      <c r="A678" s="345" t="s">
        <v>1669</v>
      </c>
      <c r="B678" s="346">
        <v>2.2588660492432701E-4</v>
      </c>
      <c r="C678" s="346">
        <v>2.25886604924345E-4</v>
      </c>
      <c r="D678" s="346">
        <v>-2.1684300531741701E-4</v>
      </c>
      <c r="E678" s="346">
        <v>6.6861621516607302E-4</v>
      </c>
    </row>
    <row r="679" spans="1:5" x14ac:dyDescent="0.3">
      <c r="A679" s="345" t="s">
        <v>1670</v>
      </c>
      <c r="B679" s="345">
        <v>4.9695053083352097E-3</v>
      </c>
      <c r="C679" s="345">
        <v>1.0569855983893399E-3</v>
      </c>
      <c r="D679" s="345">
        <v>2.8978516033145701E-3</v>
      </c>
      <c r="E679" s="345">
        <v>7.0411590133558502E-3</v>
      </c>
    </row>
    <row r="680" spans="1:5" x14ac:dyDescent="0.3">
      <c r="A680" s="345" t="s">
        <v>1671</v>
      </c>
      <c r="B680" s="346">
        <v>6.7765981477298297E-4</v>
      </c>
      <c r="C680" s="346">
        <v>3.9115866904817798E-4</v>
      </c>
      <c r="D680" s="346">
        <v>-8.8997088802068104E-5</v>
      </c>
      <c r="E680" s="345">
        <v>1.4443167183480301E-3</v>
      </c>
    </row>
    <row r="681" spans="1:5" x14ac:dyDescent="0.3">
      <c r="A681" s="345" t="s">
        <v>1672</v>
      </c>
      <c r="B681" s="345">
        <v>1.3553196295459601E-3</v>
      </c>
      <c r="C681" s="346">
        <v>5.52994301326469E-4</v>
      </c>
      <c r="D681" s="346">
        <v>2.7147071529019697E-4</v>
      </c>
      <c r="E681" s="345">
        <v>2.43916854380173E-3</v>
      </c>
    </row>
    <row r="682" spans="1:5" x14ac:dyDescent="0.3">
      <c r="A682" s="345" t="s">
        <v>1673</v>
      </c>
      <c r="B682" s="345">
        <v>1.5812062344702899E-3</v>
      </c>
      <c r="C682" s="346">
        <v>5.9723455578309802E-4</v>
      </c>
      <c r="D682" s="346">
        <v>4.1064801481264601E-4</v>
      </c>
      <c r="E682" s="345">
        <v>2.75176445412794E-3</v>
      </c>
    </row>
    <row r="683" spans="1:5" x14ac:dyDescent="0.3">
      <c r="A683" s="345" t="s">
        <v>1674</v>
      </c>
      <c r="B683" s="345">
        <v>2.03297944431895E-3</v>
      </c>
      <c r="C683" s="346">
        <v>6.7704710233778696E-4</v>
      </c>
      <c r="D683" s="346">
        <v>7.0599150789968303E-4</v>
      </c>
      <c r="E683" s="345">
        <v>3.3599673807382098E-3</v>
      </c>
    </row>
    <row r="684" spans="1:5" x14ac:dyDescent="0.3">
      <c r="A684" s="345" t="s">
        <v>1675</v>
      </c>
      <c r="B684" s="346">
        <v>2.2588660492432701E-4</v>
      </c>
      <c r="C684" s="346">
        <v>2.25886604924334E-4</v>
      </c>
      <c r="D684" s="346">
        <v>-2.16843005317394E-4</v>
      </c>
      <c r="E684" s="346">
        <v>6.6861621516605004E-4</v>
      </c>
    </row>
    <row r="685" spans="1:5" x14ac:dyDescent="0.3">
      <c r="A685" s="345" t="s">
        <v>1676</v>
      </c>
      <c r="B685" s="346">
        <v>9.0354641969731095E-4</v>
      </c>
      <c r="C685" s="346">
        <v>4.51620075034957E-4</v>
      </c>
      <c r="D685" s="346">
        <v>1.8387337933519E-5</v>
      </c>
      <c r="E685" s="345">
        <v>1.7887055014611001E-3</v>
      </c>
    </row>
    <row r="686" spans="1:5" x14ac:dyDescent="0.3">
      <c r="A686" s="345" t="s">
        <v>1677</v>
      </c>
      <c r="B686" s="345">
        <v>5.1953919132595398E-3</v>
      </c>
      <c r="C686" s="345">
        <v>1.0806183707911599E-3</v>
      </c>
      <c r="D686" s="345">
        <v>3.0774188254764998E-3</v>
      </c>
      <c r="E686" s="345">
        <v>7.3133650010425797E-3</v>
      </c>
    </row>
    <row r="687" spans="1:5" x14ac:dyDescent="0.3">
      <c r="A687" s="345" t="s">
        <v>1678</v>
      </c>
      <c r="B687" s="345">
        <v>1.12943302462163E-3</v>
      </c>
      <c r="C687" s="346">
        <v>5.0486951101308603E-4</v>
      </c>
      <c r="D687" s="346">
        <v>1.39906966143642E-4</v>
      </c>
      <c r="E687" s="345">
        <v>2.1189590830996302E-3</v>
      </c>
    </row>
    <row r="688" spans="1:5" x14ac:dyDescent="0.3">
      <c r="A688" s="345" t="s">
        <v>1679</v>
      </c>
      <c r="B688" s="346">
        <v>6.7765981477298297E-4</v>
      </c>
      <c r="C688" s="346">
        <v>3.9115866904818497E-4</v>
      </c>
      <c r="D688" s="346">
        <v>-8.8997088802081806E-5</v>
      </c>
      <c r="E688" s="345">
        <v>1.4443167183480401E-3</v>
      </c>
    </row>
    <row r="689" spans="1:5" x14ac:dyDescent="0.3">
      <c r="A689" s="345" t="s">
        <v>1680</v>
      </c>
      <c r="B689" s="346">
        <v>2.2588660492432701E-4</v>
      </c>
      <c r="C689" s="346">
        <v>2.25886604924352E-4</v>
      </c>
      <c r="D689" s="346">
        <v>-2.16843005317431E-4</v>
      </c>
      <c r="E689" s="346">
        <v>6.6861621516608701E-4</v>
      </c>
    </row>
    <row r="690" spans="1:5" x14ac:dyDescent="0.3">
      <c r="A690" s="345" t="s">
        <v>1681</v>
      </c>
      <c r="B690" s="346">
        <v>2.2588660492432701E-4</v>
      </c>
      <c r="C690" s="346">
        <v>2.2588660492432999E-4</v>
      </c>
      <c r="D690" s="346">
        <v>-2.16843005317387E-4</v>
      </c>
      <c r="E690" s="346">
        <v>6.6861621516604299E-4</v>
      </c>
    </row>
    <row r="691" spans="1:5" x14ac:dyDescent="0.3">
      <c r="A691" s="345" t="s">
        <v>1682</v>
      </c>
      <c r="B691" s="346">
        <v>9.0354641969731095E-4</v>
      </c>
      <c r="C691" s="346">
        <v>4.5162007503497201E-4</v>
      </c>
      <c r="D691" s="346">
        <v>1.8387337933488401E-5</v>
      </c>
      <c r="E691" s="345">
        <v>1.78870550146113E-3</v>
      </c>
    </row>
    <row r="692" spans="1:5" x14ac:dyDescent="0.3">
      <c r="A692" s="345" t="s">
        <v>1683</v>
      </c>
      <c r="B692" s="346">
        <v>6.7765981477298297E-4</v>
      </c>
      <c r="C692" s="346">
        <v>3.9115866904819002E-4</v>
      </c>
      <c r="D692" s="346">
        <v>-8.8997088802091997E-5</v>
      </c>
      <c r="E692" s="345">
        <v>1.44431671834806E-3</v>
      </c>
    </row>
    <row r="693" spans="1:5" x14ac:dyDescent="0.3">
      <c r="A693" s="345" t="s">
        <v>1684</v>
      </c>
      <c r="B693" s="345">
        <v>2.2588660492432701E-3</v>
      </c>
      <c r="C693" s="346">
        <v>7.1358953581500395E-4</v>
      </c>
      <c r="D693" s="346">
        <v>8.6025625930121602E-4</v>
      </c>
      <c r="E693" s="345">
        <v>3.65747583918534E-3</v>
      </c>
    </row>
    <row r="694" spans="1:5" x14ac:dyDescent="0.3">
      <c r="A694" s="345" t="s">
        <v>1685</v>
      </c>
      <c r="B694" s="346">
        <v>9.0354641969731095E-4</v>
      </c>
      <c r="C694" s="346">
        <v>4.5162007503496502E-4</v>
      </c>
      <c r="D694" s="346">
        <v>1.83873379335036E-5</v>
      </c>
      <c r="E694" s="345">
        <v>1.78870550146112E-3</v>
      </c>
    </row>
    <row r="695" spans="1:5" x14ac:dyDescent="0.3">
      <c r="A695" s="345" t="s">
        <v>1686</v>
      </c>
      <c r="B695" s="346">
        <v>6.7765981477298297E-4</v>
      </c>
      <c r="C695" s="346">
        <v>3.91158669048202E-4</v>
      </c>
      <c r="D695" s="346">
        <v>-8.89970888021144E-5</v>
      </c>
      <c r="E695" s="345">
        <v>1.44431671834808E-3</v>
      </c>
    </row>
    <row r="696" spans="1:5" x14ac:dyDescent="0.3">
      <c r="A696" s="345" t="s">
        <v>1687</v>
      </c>
      <c r="B696" s="346">
        <v>2.2588660492432701E-4</v>
      </c>
      <c r="C696" s="346">
        <v>2.2588660492434999E-4</v>
      </c>
      <c r="D696" s="346">
        <v>-2.1684300531742601E-4</v>
      </c>
      <c r="E696" s="346">
        <v>6.6861621516608202E-4</v>
      </c>
    </row>
    <row r="697" spans="1:5" x14ac:dyDescent="0.3">
      <c r="A697" s="345" t="s">
        <v>1688</v>
      </c>
      <c r="B697" s="346">
        <v>4.5177320984865499E-4</v>
      </c>
      <c r="C697" s="346">
        <v>3.1941581009933698E-4</v>
      </c>
      <c r="D697" s="346">
        <v>-1.7427027403872999E-4</v>
      </c>
      <c r="E697" s="345">
        <v>1.0778166937360401E-3</v>
      </c>
    </row>
    <row r="698" spans="1:5" x14ac:dyDescent="0.3">
      <c r="A698" s="345" t="s">
        <v>1689</v>
      </c>
      <c r="B698" s="346">
        <v>6.7765981477298297E-4</v>
      </c>
      <c r="C698" s="346">
        <v>3.9115866904819598E-4</v>
      </c>
      <c r="D698" s="346">
        <v>-8.89970888021033E-5</v>
      </c>
      <c r="E698" s="345">
        <v>1.44431671834807E-3</v>
      </c>
    </row>
    <row r="699" spans="1:5" x14ac:dyDescent="0.3">
      <c r="A699" s="345" t="s">
        <v>1690</v>
      </c>
      <c r="B699" s="346">
        <v>2.2588660492432701E-4</v>
      </c>
      <c r="C699" s="346">
        <v>2.2588660492433099E-4</v>
      </c>
      <c r="D699" s="346">
        <v>-2.1684300531738901E-4</v>
      </c>
      <c r="E699" s="346">
        <v>6.6861621516604505E-4</v>
      </c>
    </row>
    <row r="700" spans="1:5" x14ac:dyDescent="0.3">
      <c r="A700" s="345" t="s">
        <v>1691</v>
      </c>
      <c r="B700" s="345">
        <v>1.8070928393946199E-3</v>
      </c>
      <c r="C700" s="346">
        <v>6.3839836710025404E-4</v>
      </c>
      <c r="D700" s="346">
        <v>5.5585503208894398E-4</v>
      </c>
      <c r="E700" s="345">
        <v>3.0583306467002998E-3</v>
      </c>
    </row>
    <row r="701" spans="1:5" x14ac:dyDescent="0.3">
      <c r="A701" s="345" t="s">
        <v>1692</v>
      </c>
      <c r="B701" s="346">
        <v>6.7765981477298297E-4</v>
      </c>
      <c r="C701" s="346">
        <v>3.9115866904819701E-4</v>
      </c>
      <c r="D701" s="346">
        <v>-8.8997088802104899E-5</v>
      </c>
      <c r="E701" s="345">
        <v>1.44431671834807E-3</v>
      </c>
    </row>
    <row r="702" spans="1:5" x14ac:dyDescent="0.3">
      <c r="A702" s="345" t="s">
        <v>1693</v>
      </c>
      <c r="B702" s="346">
        <v>4.5177320984865499E-4</v>
      </c>
      <c r="C702" s="346">
        <v>3.1941581009933801E-4</v>
      </c>
      <c r="D702" s="346">
        <v>-1.7427027403873099E-4</v>
      </c>
      <c r="E702" s="345">
        <v>1.0778166937360401E-3</v>
      </c>
    </row>
    <row r="703" spans="1:5" x14ac:dyDescent="0.3">
      <c r="A703" s="345" t="s">
        <v>1694</v>
      </c>
      <c r="B703" s="346">
        <v>2.2588660492432701E-4</v>
      </c>
      <c r="C703" s="346">
        <v>2.25886604924333E-4</v>
      </c>
      <c r="D703" s="346">
        <v>-2.1684300531739299E-4</v>
      </c>
      <c r="E703" s="346">
        <v>6.6861621516604896E-4</v>
      </c>
    </row>
    <row r="704" spans="1:5" x14ac:dyDescent="0.3">
      <c r="A704" s="345" t="s">
        <v>1695</v>
      </c>
      <c r="B704" s="346">
        <v>6.7765981477298297E-4</v>
      </c>
      <c r="C704" s="346">
        <v>3.9115866904818698E-4</v>
      </c>
      <c r="D704" s="346">
        <v>-8.8997088802085194E-5</v>
      </c>
      <c r="E704" s="345">
        <v>1.4443167183480501E-3</v>
      </c>
    </row>
    <row r="705" spans="1:5" x14ac:dyDescent="0.3">
      <c r="A705" s="345" t="s">
        <v>1696</v>
      </c>
      <c r="B705" s="346">
        <v>9.0354641969731095E-4</v>
      </c>
      <c r="C705" s="346">
        <v>4.5162007503497201E-4</v>
      </c>
      <c r="D705" s="346">
        <v>1.8387337933488801E-5</v>
      </c>
      <c r="E705" s="345">
        <v>1.78870550146113E-3</v>
      </c>
    </row>
    <row r="706" spans="1:5" x14ac:dyDescent="0.3">
      <c r="A706" s="345" t="s">
        <v>1697</v>
      </c>
      <c r="B706" s="346">
        <v>2.2588660492432701E-4</v>
      </c>
      <c r="C706" s="346">
        <v>2.2588660492433701E-4</v>
      </c>
      <c r="D706" s="346">
        <v>-2.1684300531740099E-4</v>
      </c>
      <c r="E706" s="346">
        <v>6.6861621516605698E-4</v>
      </c>
    </row>
    <row r="707" spans="1:5" x14ac:dyDescent="0.3">
      <c r="A707" s="345" t="s">
        <v>1698</v>
      </c>
      <c r="B707" s="346">
        <v>4.5177320984865499E-4</v>
      </c>
      <c r="C707" s="346">
        <v>3.1941581009933302E-4</v>
      </c>
      <c r="D707" s="346">
        <v>-1.74270274038722E-4</v>
      </c>
      <c r="E707" s="345">
        <v>1.0778166937360301E-3</v>
      </c>
    </row>
    <row r="708" spans="1:5" x14ac:dyDescent="0.3">
      <c r="A708" s="345" t="s">
        <v>1699</v>
      </c>
      <c r="B708" s="345">
        <v>5.8730517280325203E-3</v>
      </c>
      <c r="C708" s="345">
        <v>1.14854266207031E-3</v>
      </c>
      <c r="D708" s="345">
        <v>3.62194947566696E-3</v>
      </c>
      <c r="E708" s="345">
        <v>8.1241539803980894E-3</v>
      </c>
    </row>
    <row r="709" spans="1:5" x14ac:dyDescent="0.3">
      <c r="A709" s="345" t="s">
        <v>1700</v>
      </c>
      <c r="B709" s="345">
        <v>3.3882990738649198E-3</v>
      </c>
      <c r="C709" s="346">
        <v>8.7347032429398695E-4</v>
      </c>
      <c r="D709" s="345">
        <v>1.6763286966841799E-3</v>
      </c>
      <c r="E709" s="345">
        <v>5.1002694510456498E-3</v>
      </c>
    </row>
    <row r="710" spans="1:5" x14ac:dyDescent="0.3">
      <c r="A710" s="345" t="s">
        <v>1701</v>
      </c>
      <c r="B710" s="345">
        <v>1.12943302462163E-3</v>
      </c>
      <c r="C710" s="346">
        <v>5.0486951101308495E-4</v>
      </c>
      <c r="D710" s="346">
        <v>1.3990696614364301E-4</v>
      </c>
      <c r="E710" s="345">
        <v>2.1189590830996302E-3</v>
      </c>
    </row>
    <row r="711" spans="1:5" x14ac:dyDescent="0.3">
      <c r="A711" s="345" t="s">
        <v>1702</v>
      </c>
      <c r="B711" s="345">
        <v>1.3553196295459601E-3</v>
      </c>
      <c r="C711" s="346">
        <v>5.5299430132646E-4</v>
      </c>
      <c r="D711" s="346">
        <v>2.71470715290214E-4</v>
      </c>
      <c r="E711" s="345">
        <v>2.43916854380172E-3</v>
      </c>
    </row>
    <row r="712" spans="1:5" x14ac:dyDescent="0.3">
      <c r="A712" s="345" t="s">
        <v>1703</v>
      </c>
      <c r="B712" s="346">
        <v>9.0354641969731095E-4</v>
      </c>
      <c r="C712" s="346">
        <v>4.5162007503497098E-4</v>
      </c>
      <c r="D712" s="346">
        <v>1.83873379334908E-5</v>
      </c>
      <c r="E712" s="345">
        <v>1.78870550146113E-3</v>
      </c>
    </row>
    <row r="713" spans="1:5" x14ac:dyDescent="0.3">
      <c r="A713" s="345" t="s">
        <v>1704</v>
      </c>
      <c r="B713" s="346">
        <v>2.2588660492432701E-4</v>
      </c>
      <c r="C713" s="346">
        <v>2.2588660492434601E-4</v>
      </c>
      <c r="D713" s="346">
        <v>-2.1684300531741899E-4</v>
      </c>
      <c r="E713" s="346">
        <v>6.6861621516607498E-4</v>
      </c>
    </row>
    <row r="714" spans="1:5" x14ac:dyDescent="0.3">
      <c r="A714" s="345" t="s">
        <v>1705</v>
      </c>
      <c r="B714" s="346">
        <v>2.2588660492432701E-4</v>
      </c>
      <c r="C714" s="346">
        <v>2.25886604924336E-4</v>
      </c>
      <c r="D714" s="346">
        <v>-2.1684300531739999E-4</v>
      </c>
      <c r="E714" s="346">
        <v>6.68616215166056E-4</v>
      </c>
    </row>
    <row r="715" spans="1:5" x14ac:dyDescent="0.3">
      <c r="A715" s="345" t="s">
        <v>1706</v>
      </c>
      <c r="B715" s="346">
        <v>2.2588660492432701E-4</v>
      </c>
      <c r="C715" s="346">
        <v>2.2588660492433199E-4</v>
      </c>
      <c r="D715" s="346">
        <v>-2.1684300531739099E-4</v>
      </c>
      <c r="E715" s="346">
        <v>6.68616215166047E-4</v>
      </c>
    </row>
    <row r="716" spans="1:5" x14ac:dyDescent="0.3">
      <c r="A716" s="345" t="s">
        <v>1707</v>
      </c>
      <c r="B716" s="345">
        <v>2.4847526541676001E-3</v>
      </c>
      <c r="C716" s="346">
        <v>7.4833429404129904E-4</v>
      </c>
      <c r="D716" s="345">
        <v>1.01804438945045E-3</v>
      </c>
      <c r="E716" s="345">
        <v>3.9514609188847603E-3</v>
      </c>
    </row>
    <row r="717" spans="1:5" x14ac:dyDescent="0.3">
      <c r="A717" s="345" t="s">
        <v>1708</v>
      </c>
      <c r="B717" s="345">
        <v>1.5812062344702899E-3</v>
      </c>
      <c r="C717" s="346">
        <v>5.9723455578309E-4</v>
      </c>
      <c r="D717" s="346">
        <v>4.1064801481266097E-4</v>
      </c>
      <c r="E717" s="345">
        <v>2.75176445412793E-3</v>
      </c>
    </row>
    <row r="718" spans="1:5" x14ac:dyDescent="0.3">
      <c r="A718" s="345" t="s">
        <v>1709</v>
      </c>
      <c r="B718" s="346">
        <v>2.2588660492432701E-4</v>
      </c>
      <c r="C718" s="346">
        <v>2.2588660492432901E-4</v>
      </c>
      <c r="D718" s="346">
        <v>-2.16843005317385E-4</v>
      </c>
      <c r="E718" s="346">
        <v>6.6861621516604104E-4</v>
      </c>
    </row>
    <row r="719" spans="1:5" x14ac:dyDescent="0.3">
      <c r="A719" s="345" t="s">
        <v>1710</v>
      </c>
      <c r="B719" s="346">
        <v>4.5177320984865499E-4</v>
      </c>
      <c r="C719" s="346">
        <v>3.1941581009933199E-4</v>
      </c>
      <c r="D719" s="346">
        <v>-1.7427027403872099E-4</v>
      </c>
      <c r="E719" s="345">
        <v>1.0778166937360301E-3</v>
      </c>
    </row>
    <row r="720" spans="1:5" x14ac:dyDescent="0.3">
      <c r="A720" s="345" t="s">
        <v>1711</v>
      </c>
      <c r="B720" s="346">
        <v>4.5177320984865499E-4</v>
      </c>
      <c r="C720" s="346">
        <v>3.1941581009933102E-4</v>
      </c>
      <c r="D720" s="346">
        <v>-1.7427027403871899E-4</v>
      </c>
      <c r="E720" s="345">
        <v>1.0778166937360301E-3</v>
      </c>
    </row>
    <row r="721" spans="1:5" x14ac:dyDescent="0.3">
      <c r="A721" s="345" t="s">
        <v>1712</v>
      </c>
      <c r="B721" s="345">
        <v>2.03297944431895E-3</v>
      </c>
      <c r="C721" s="346">
        <v>6.7704710233778805E-4</v>
      </c>
      <c r="D721" s="346">
        <v>7.0599150789968205E-4</v>
      </c>
      <c r="E721" s="345">
        <v>3.3599673807382202E-3</v>
      </c>
    </row>
    <row r="722" spans="1:5" x14ac:dyDescent="0.3">
      <c r="A722" s="345" t="s">
        <v>1713</v>
      </c>
      <c r="B722" s="345">
        <v>2.7106392590919301E-3</v>
      </c>
      <c r="C722" s="346">
        <v>7.8152117618453905E-4</v>
      </c>
      <c r="D722" s="345">
        <v>1.17888590061485E-3</v>
      </c>
      <c r="E722" s="345">
        <v>4.24239261756901E-3</v>
      </c>
    </row>
    <row r="723" spans="1:5" x14ac:dyDescent="0.3">
      <c r="A723" s="345" t="s">
        <v>1714</v>
      </c>
      <c r="B723" s="345">
        <v>2.2588660492432701E-3</v>
      </c>
      <c r="C723" s="346">
        <v>7.1358953581500395E-4</v>
      </c>
      <c r="D723" s="346">
        <v>8.6025625930121602E-4</v>
      </c>
      <c r="E723" s="345">
        <v>3.65747583918534E-3</v>
      </c>
    </row>
    <row r="724" spans="1:5" x14ac:dyDescent="0.3">
      <c r="A724" s="345" t="s">
        <v>1715</v>
      </c>
      <c r="B724" s="346">
        <v>2.2588660492432701E-4</v>
      </c>
      <c r="C724" s="346">
        <v>2.25886604924353E-4</v>
      </c>
      <c r="D724" s="346">
        <v>-2.16843005317432E-4</v>
      </c>
      <c r="E724" s="346">
        <v>6.6861621516608799E-4</v>
      </c>
    </row>
    <row r="725" spans="1:5" x14ac:dyDescent="0.3">
      <c r="A725" s="345" t="s">
        <v>1716</v>
      </c>
      <c r="B725" s="346">
        <v>2.2588660492432701E-4</v>
      </c>
      <c r="C725" s="346">
        <v>2.2588660492434801E-4</v>
      </c>
      <c r="D725" s="346">
        <v>-2.16843005317422E-4</v>
      </c>
      <c r="E725" s="346">
        <v>6.6861621516607801E-4</v>
      </c>
    </row>
    <row r="726" spans="1:5" x14ac:dyDescent="0.3">
      <c r="A726" s="345" t="s">
        <v>1717</v>
      </c>
      <c r="B726" s="346">
        <v>6.7765981477298297E-4</v>
      </c>
      <c r="C726" s="346">
        <v>3.91158669048195E-4</v>
      </c>
      <c r="D726" s="346">
        <v>-8.8997088802100698E-5</v>
      </c>
      <c r="E726" s="345">
        <v>1.44431671834806E-3</v>
      </c>
    </row>
    <row r="727" spans="1:5" x14ac:dyDescent="0.3">
      <c r="A727" s="345" t="s">
        <v>1718</v>
      </c>
      <c r="B727" s="346">
        <v>2.2588660492432701E-4</v>
      </c>
      <c r="C727" s="346">
        <v>2.25886604924333E-4</v>
      </c>
      <c r="D727" s="346">
        <v>-2.16843005317394E-4</v>
      </c>
      <c r="E727" s="346">
        <v>6.6861621516605004E-4</v>
      </c>
    </row>
    <row r="728" spans="1:5" x14ac:dyDescent="0.3">
      <c r="A728" s="345" t="s">
        <v>1719</v>
      </c>
      <c r="B728" s="345">
        <v>1.12943302462163E-3</v>
      </c>
      <c r="C728" s="346">
        <v>5.0486951101308495E-4</v>
      </c>
      <c r="D728" s="346">
        <v>1.3990696614364301E-4</v>
      </c>
      <c r="E728" s="345">
        <v>2.1189590830996302E-3</v>
      </c>
    </row>
    <row r="729" spans="1:5" x14ac:dyDescent="0.3">
      <c r="A729" s="345" t="s">
        <v>1720</v>
      </c>
      <c r="B729" s="345">
        <v>1.4230856110232599E-2</v>
      </c>
      <c r="C729" s="345">
        <v>1.7803173280791201E-3</v>
      </c>
      <c r="D729" s="345">
        <v>1.0741498266145001E-2</v>
      </c>
      <c r="E729" s="345">
        <v>1.7720213954320298E-2</v>
      </c>
    </row>
    <row r="730" spans="1:5" x14ac:dyDescent="0.3">
      <c r="A730" s="345" t="s">
        <v>1721</v>
      </c>
      <c r="B730" s="345">
        <v>5.4212785181838698E-3</v>
      </c>
      <c r="C730" s="345">
        <v>1.10373480263741E-3</v>
      </c>
      <c r="D730" s="345">
        <v>3.2579980565310999E-3</v>
      </c>
      <c r="E730" s="345">
        <v>7.5845589798366302E-3</v>
      </c>
    </row>
    <row r="731" spans="1:5" x14ac:dyDescent="0.3">
      <c r="A731" s="345" t="s">
        <v>1722</v>
      </c>
      <c r="B731" s="346">
        <v>4.5177320984865499E-4</v>
      </c>
      <c r="C731" s="346">
        <v>3.1941581009933199E-4</v>
      </c>
      <c r="D731" s="346">
        <v>-1.7427027403871999E-4</v>
      </c>
      <c r="E731" s="345">
        <v>1.0778166937360301E-3</v>
      </c>
    </row>
    <row r="732" spans="1:5" x14ac:dyDescent="0.3">
      <c r="A732" s="345" t="s">
        <v>1723</v>
      </c>
      <c r="B732" s="346">
        <v>4.5177320984865499E-4</v>
      </c>
      <c r="C732" s="346">
        <v>3.1941581009933801E-4</v>
      </c>
      <c r="D732" s="346">
        <v>-1.74270274038733E-4</v>
      </c>
      <c r="E732" s="345">
        <v>1.0778166937360401E-3</v>
      </c>
    </row>
    <row r="733" spans="1:5" x14ac:dyDescent="0.3">
      <c r="A733" s="345" t="s">
        <v>1724</v>
      </c>
      <c r="B733" s="346">
        <v>2.2588660492432701E-4</v>
      </c>
      <c r="C733" s="346">
        <v>2.2588660492434999E-4</v>
      </c>
      <c r="D733" s="346">
        <v>-2.1684300531742601E-4</v>
      </c>
      <c r="E733" s="346">
        <v>6.6861621516608202E-4</v>
      </c>
    </row>
    <row r="734" spans="1:5" x14ac:dyDescent="0.3">
      <c r="A734" s="345" t="s">
        <v>1725</v>
      </c>
      <c r="B734" s="345">
        <v>1.3553196295459601E-3</v>
      </c>
      <c r="C734" s="346">
        <v>5.5299430132649003E-4</v>
      </c>
      <c r="D734" s="346">
        <v>2.7147071529015502E-4</v>
      </c>
      <c r="E734" s="345">
        <v>2.4391685438017799E-3</v>
      </c>
    </row>
    <row r="735" spans="1:5" x14ac:dyDescent="0.3">
      <c r="A735" s="345" t="s">
        <v>1726</v>
      </c>
      <c r="B735" s="345">
        <v>1.5812062344702899E-3</v>
      </c>
      <c r="C735" s="346">
        <v>5.9723455578309899E-4</v>
      </c>
      <c r="D735" s="346">
        <v>4.1064801481264298E-4</v>
      </c>
      <c r="E735" s="345">
        <v>2.75176445412794E-3</v>
      </c>
    </row>
    <row r="736" spans="1:5" x14ac:dyDescent="0.3">
      <c r="A736" s="345" t="s">
        <v>1727</v>
      </c>
      <c r="B736" s="346">
        <v>2.2588660492432701E-4</v>
      </c>
      <c r="C736" s="346">
        <v>2.25886604924353E-4</v>
      </c>
      <c r="D736" s="346">
        <v>-2.16843005317433E-4</v>
      </c>
      <c r="E736" s="346">
        <v>6.6861621516608896E-4</v>
      </c>
    </row>
    <row r="737" spans="1:5" x14ac:dyDescent="0.3">
      <c r="A737" s="345" t="s">
        <v>1728</v>
      </c>
      <c r="B737" s="346">
        <v>2.2588660492432701E-4</v>
      </c>
      <c r="C737" s="346">
        <v>2.25886604924334E-4</v>
      </c>
      <c r="D737" s="346">
        <v>-2.16843005317396E-4</v>
      </c>
      <c r="E737" s="346">
        <v>6.6861621516605199E-4</v>
      </c>
    </row>
    <row r="738" spans="1:5" x14ac:dyDescent="0.3">
      <c r="A738" s="345" t="s">
        <v>1729</v>
      </c>
      <c r="B738" s="345">
        <v>2.4847526541676001E-3</v>
      </c>
      <c r="C738" s="346">
        <v>7.4833429404131996E-4</v>
      </c>
      <c r="D738" s="345">
        <v>1.0180443894504099E-3</v>
      </c>
      <c r="E738" s="345">
        <v>3.9514609188848002E-3</v>
      </c>
    </row>
    <row r="739" spans="1:5" x14ac:dyDescent="0.3">
      <c r="A739" s="345" t="s">
        <v>1730</v>
      </c>
      <c r="B739" s="346">
        <v>6.7765981477298297E-4</v>
      </c>
      <c r="C739" s="346">
        <v>3.9115866904819598E-4</v>
      </c>
      <c r="D739" s="346">
        <v>-8.8997088802103707E-5</v>
      </c>
      <c r="E739" s="345">
        <v>1.44431671834807E-3</v>
      </c>
    </row>
    <row r="740" spans="1:5" x14ac:dyDescent="0.3">
      <c r="A740" s="345" t="s">
        <v>1731</v>
      </c>
      <c r="B740" s="346">
        <v>4.5177320984865499E-4</v>
      </c>
      <c r="C740" s="346">
        <v>3.1941581009932999E-4</v>
      </c>
      <c r="D740" s="346">
        <v>-1.7427027403871701E-4</v>
      </c>
      <c r="E740" s="345">
        <v>1.0778166937360199E-3</v>
      </c>
    </row>
    <row r="741" spans="1:5" x14ac:dyDescent="0.3">
      <c r="A741" s="345" t="s">
        <v>1732</v>
      </c>
      <c r="B741" s="346">
        <v>2.2588660492432701E-4</v>
      </c>
      <c r="C741" s="346">
        <v>2.25886604924353E-4</v>
      </c>
      <c r="D741" s="346">
        <v>-2.16843005317432E-4</v>
      </c>
      <c r="E741" s="346">
        <v>6.6861621516608799E-4</v>
      </c>
    </row>
    <row r="742" spans="1:5" x14ac:dyDescent="0.3">
      <c r="A742" s="345" t="s">
        <v>1733</v>
      </c>
      <c r="B742" s="346">
        <v>9.0354641969731095E-4</v>
      </c>
      <c r="C742" s="346">
        <v>4.51620075034968E-4</v>
      </c>
      <c r="D742" s="346">
        <v>1.8387337933496299E-5</v>
      </c>
      <c r="E742" s="345">
        <v>1.78870550146112E-3</v>
      </c>
    </row>
    <row r="743" spans="1:5" x14ac:dyDescent="0.3">
      <c r="A743" s="345" t="s">
        <v>1734</v>
      </c>
      <c r="B743" s="346">
        <v>9.0354641969731095E-4</v>
      </c>
      <c r="C743" s="346">
        <v>4.5162007503497402E-4</v>
      </c>
      <c r="D743" s="346">
        <v>1.8387337933485399E-5</v>
      </c>
      <c r="E743" s="345">
        <v>1.78870550146113E-3</v>
      </c>
    </row>
    <row r="744" spans="1:5" x14ac:dyDescent="0.3">
      <c r="A744" s="345" t="s">
        <v>1735</v>
      </c>
      <c r="B744" s="346">
        <v>2.2588660492432701E-4</v>
      </c>
      <c r="C744" s="346">
        <v>2.2588660492434801E-4</v>
      </c>
      <c r="D744" s="346">
        <v>-2.16843005317422E-4</v>
      </c>
      <c r="E744" s="346">
        <v>6.6861621516607801E-4</v>
      </c>
    </row>
    <row r="745" spans="1:5" x14ac:dyDescent="0.3">
      <c r="A745" s="345" t="s">
        <v>1736</v>
      </c>
      <c r="B745" s="346">
        <v>2.2588660492432701E-4</v>
      </c>
      <c r="C745" s="346">
        <v>2.2588660492432901E-4</v>
      </c>
      <c r="D745" s="346">
        <v>-2.16843005317385E-4</v>
      </c>
      <c r="E745" s="346">
        <v>6.6861621516604104E-4</v>
      </c>
    </row>
    <row r="746" spans="1:5" x14ac:dyDescent="0.3">
      <c r="A746" s="345" t="s">
        <v>1737</v>
      </c>
      <c r="B746" s="345">
        <v>3.3882990738649198E-3</v>
      </c>
      <c r="C746" s="346">
        <v>8.7347032429398804E-4</v>
      </c>
      <c r="D746" s="345">
        <v>1.6763286966841799E-3</v>
      </c>
      <c r="E746" s="345">
        <v>5.1002694510456498E-3</v>
      </c>
    </row>
    <row r="747" spans="1:5" x14ac:dyDescent="0.3">
      <c r="A747" s="345" t="s">
        <v>1738</v>
      </c>
      <c r="B747" s="345">
        <v>1.8070928393946199E-3</v>
      </c>
      <c r="C747" s="346">
        <v>6.3839836710027898E-4</v>
      </c>
      <c r="D747" s="346">
        <v>5.5585503208889595E-4</v>
      </c>
      <c r="E747" s="345">
        <v>3.0583306467003501E-3</v>
      </c>
    </row>
    <row r="748" spans="1:5" x14ac:dyDescent="0.3">
      <c r="A748" s="345" t="s">
        <v>1739</v>
      </c>
      <c r="B748" s="345">
        <v>1.5812062344702899E-3</v>
      </c>
      <c r="C748" s="346">
        <v>5.9723455578307699E-4</v>
      </c>
      <c r="D748" s="346">
        <v>4.1064801481268499E-4</v>
      </c>
      <c r="E748" s="345">
        <v>2.7517644541279001E-3</v>
      </c>
    </row>
    <row r="749" spans="1:5" x14ac:dyDescent="0.3">
      <c r="A749" s="345" t="s">
        <v>1740</v>
      </c>
      <c r="B749" s="346">
        <v>4.5177320984865499E-4</v>
      </c>
      <c r="C749" s="346">
        <v>3.1941581009933302E-4</v>
      </c>
      <c r="D749" s="346">
        <v>-1.74270274038723E-4</v>
      </c>
      <c r="E749" s="345">
        <v>1.0778166937360301E-3</v>
      </c>
    </row>
    <row r="750" spans="1:5" x14ac:dyDescent="0.3">
      <c r="A750" s="345" t="s">
        <v>1741</v>
      </c>
      <c r="B750" s="345">
        <v>1.12943302462163E-3</v>
      </c>
      <c r="C750" s="346">
        <v>5.0486951101308603E-4</v>
      </c>
      <c r="D750" s="346">
        <v>1.39906966143642E-4</v>
      </c>
      <c r="E750" s="345">
        <v>2.1189590830996302E-3</v>
      </c>
    </row>
    <row r="751" spans="1:5" x14ac:dyDescent="0.3">
      <c r="A751" s="345" t="s">
        <v>1742</v>
      </c>
      <c r="B751" s="346">
        <v>2.2588660492432701E-4</v>
      </c>
      <c r="C751" s="346">
        <v>2.25886604924334E-4</v>
      </c>
      <c r="D751" s="346">
        <v>-2.16843005317395E-4</v>
      </c>
      <c r="E751" s="346">
        <v>6.6861621516605102E-4</v>
      </c>
    </row>
    <row r="752" spans="1:5" x14ac:dyDescent="0.3">
      <c r="A752" s="345" t="s">
        <v>1743</v>
      </c>
      <c r="B752" s="346">
        <v>6.7765981477298297E-4</v>
      </c>
      <c r="C752" s="346">
        <v>3.91158669048186E-4</v>
      </c>
      <c r="D752" s="346">
        <v>-8.8997088802083595E-5</v>
      </c>
      <c r="E752" s="345">
        <v>1.4443167183480501E-3</v>
      </c>
    </row>
    <row r="753" spans="1:5" x14ac:dyDescent="0.3">
      <c r="A753" s="345" t="s">
        <v>1744</v>
      </c>
      <c r="B753" s="345">
        <v>3.3882990738649198E-3</v>
      </c>
      <c r="C753" s="346">
        <v>8.7347032429398901E-4</v>
      </c>
      <c r="D753" s="345">
        <v>1.6763286966841699E-3</v>
      </c>
      <c r="E753" s="345">
        <v>5.1002694510456602E-3</v>
      </c>
    </row>
    <row r="754" spans="1:5" x14ac:dyDescent="0.3">
      <c r="A754" s="345" t="s">
        <v>1745</v>
      </c>
      <c r="B754" s="346">
        <v>2.2588660492432701E-4</v>
      </c>
      <c r="C754" s="346">
        <v>2.25886604924333E-4</v>
      </c>
      <c r="D754" s="346">
        <v>-2.1684300531739299E-4</v>
      </c>
      <c r="E754" s="346">
        <v>6.6861621516604896E-4</v>
      </c>
    </row>
    <row r="755" spans="1:5" x14ac:dyDescent="0.3">
      <c r="A755" s="345" t="s">
        <v>1746</v>
      </c>
      <c r="B755" s="346">
        <v>2.2588660492432701E-4</v>
      </c>
      <c r="C755" s="346">
        <v>2.2588660492432901E-4</v>
      </c>
      <c r="D755" s="346">
        <v>-2.16843005317385E-4</v>
      </c>
      <c r="E755" s="346">
        <v>6.6861621516604104E-4</v>
      </c>
    </row>
    <row r="756" spans="1:5" x14ac:dyDescent="0.3">
      <c r="A756" s="345" t="s">
        <v>1747</v>
      </c>
      <c r="B756" s="345">
        <v>1.62638355545516E-2</v>
      </c>
      <c r="C756" s="345">
        <v>1.9012757155393099E-3</v>
      </c>
      <c r="D756" s="345">
        <v>1.2537403627413899E-2</v>
      </c>
      <c r="E756" s="345">
        <v>1.9990267481689201E-2</v>
      </c>
    </row>
    <row r="757" spans="1:5" x14ac:dyDescent="0.3">
      <c r="A757" s="345" t="s">
        <v>1748</v>
      </c>
      <c r="B757" s="345">
        <v>6.3248249378811804E-3</v>
      </c>
      <c r="C757" s="345">
        <v>1.1916281934101899E-3</v>
      </c>
      <c r="D757" s="345">
        <v>3.9892765958346602E-3</v>
      </c>
      <c r="E757" s="345">
        <v>8.6603732799276998E-3</v>
      </c>
    </row>
    <row r="758" spans="1:5" x14ac:dyDescent="0.3">
      <c r="A758" s="345" t="s">
        <v>1749</v>
      </c>
      <c r="B758" s="345">
        <v>1.12943302462163E-3</v>
      </c>
      <c r="C758" s="346">
        <v>5.0486951101308495E-4</v>
      </c>
      <c r="D758" s="346">
        <v>1.3990696614364301E-4</v>
      </c>
      <c r="E758" s="345">
        <v>2.1189590830996302E-3</v>
      </c>
    </row>
    <row r="759" spans="1:5" x14ac:dyDescent="0.3">
      <c r="A759" s="345" t="s">
        <v>1750</v>
      </c>
      <c r="B759" s="346">
        <v>6.7765981477298297E-4</v>
      </c>
      <c r="C759" s="346">
        <v>3.91158669048184E-4</v>
      </c>
      <c r="D759" s="346">
        <v>-8.8997088802080396E-5</v>
      </c>
      <c r="E759" s="345">
        <v>1.4443167183480401E-3</v>
      </c>
    </row>
    <row r="760" spans="1:5" x14ac:dyDescent="0.3">
      <c r="A760" s="345" t="s">
        <v>1751</v>
      </c>
      <c r="B760" s="346">
        <v>9.0354641969731095E-4</v>
      </c>
      <c r="C760" s="346">
        <v>4.51620075034966E-4</v>
      </c>
      <c r="D760" s="346">
        <v>1.83873379335011E-5</v>
      </c>
      <c r="E760" s="345">
        <v>1.78870550146112E-3</v>
      </c>
    </row>
    <row r="761" spans="1:5" x14ac:dyDescent="0.3">
      <c r="A761" s="345" t="s">
        <v>1752</v>
      </c>
      <c r="B761" s="346">
        <v>2.2588660492432701E-4</v>
      </c>
      <c r="C761" s="346">
        <v>2.2588660492434899E-4</v>
      </c>
      <c r="D761" s="346">
        <v>-2.1684300531742501E-4</v>
      </c>
      <c r="E761" s="346">
        <v>6.6861621516608105E-4</v>
      </c>
    </row>
    <row r="762" spans="1:5" x14ac:dyDescent="0.3">
      <c r="A762" s="345" t="s">
        <v>1753</v>
      </c>
      <c r="B762" s="346">
        <v>4.5177320984865499E-4</v>
      </c>
      <c r="C762" s="346">
        <v>3.1941581009932999E-4</v>
      </c>
      <c r="D762" s="346">
        <v>-1.7427027403871601E-4</v>
      </c>
      <c r="E762" s="345">
        <v>1.0778166937360199E-3</v>
      </c>
    </row>
    <row r="763" spans="1:5" x14ac:dyDescent="0.3">
      <c r="A763" s="345" t="s">
        <v>1754</v>
      </c>
      <c r="B763" s="346">
        <v>4.5177320984865499E-4</v>
      </c>
      <c r="C763" s="346">
        <v>3.1941581009933698E-4</v>
      </c>
      <c r="D763" s="346">
        <v>-1.7427027403872999E-4</v>
      </c>
      <c r="E763" s="345">
        <v>1.0778166937360401E-3</v>
      </c>
    </row>
    <row r="764" spans="1:5" x14ac:dyDescent="0.3">
      <c r="A764" s="345" t="s">
        <v>1755</v>
      </c>
      <c r="B764" s="345">
        <v>6.3248249378811804E-3</v>
      </c>
      <c r="C764" s="345">
        <v>1.1916281934102001E-3</v>
      </c>
      <c r="D764" s="345">
        <v>3.9892765958346498E-3</v>
      </c>
      <c r="E764" s="345">
        <v>8.6603732799277102E-3</v>
      </c>
    </row>
    <row r="765" spans="1:5" x14ac:dyDescent="0.3">
      <c r="A765" s="345" t="s">
        <v>1756</v>
      </c>
      <c r="B765" s="345">
        <v>1.3553196295459601E-3</v>
      </c>
      <c r="C765" s="346">
        <v>5.52994301326469E-4</v>
      </c>
      <c r="D765" s="346">
        <v>2.7147071529019697E-4</v>
      </c>
      <c r="E765" s="345">
        <v>2.43916854380173E-3</v>
      </c>
    </row>
    <row r="766" spans="1:5" x14ac:dyDescent="0.3">
      <c r="A766" s="345" t="s">
        <v>1757</v>
      </c>
      <c r="B766" s="346">
        <v>9.0354641969731095E-4</v>
      </c>
      <c r="C766" s="346">
        <v>4.5162007503495803E-4</v>
      </c>
      <c r="D766" s="346">
        <v>1.8387337933517001E-5</v>
      </c>
      <c r="E766" s="345">
        <v>1.7887055014611001E-3</v>
      </c>
    </row>
    <row r="767" spans="1:5" x14ac:dyDescent="0.3">
      <c r="A767" s="345" t="s">
        <v>1758</v>
      </c>
      <c r="B767" s="346">
        <v>2.2588660492432701E-4</v>
      </c>
      <c r="C767" s="346">
        <v>2.2588660492435099E-4</v>
      </c>
      <c r="D767" s="346">
        <v>-2.1684300531742899E-4</v>
      </c>
      <c r="E767" s="346">
        <v>6.6861621516608495E-4</v>
      </c>
    </row>
    <row r="768" spans="1:5" x14ac:dyDescent="0.3">
      <c r="A768" s="345" t="s">
        <v>1759</v>
      </c>
      <c r="B768" s="345">
        <v>3.8400722837135699E-3</v>
      </c>
      <c r="C768" s="346">
        <v>9.2966938335726601E-4</v>
      </c>
      <c r="D768" s="345">
        <v>2.01795377480377E-3</v>
      </c>
      <c r="E768" s="345">
        <v>5.6621907926233698E-3</v>
      </c>
    </row>
    <row r="769" spans="1:5" x14ac:dyDescent="0.3">
      <c r="A769" s="345" t="s">
        <v>1760</v>
      </c>
      <c r="B769" s="346">
        <v>2.2588660492432701E-4</v>
      </c>
      <c r="C769" s="346">
        <v>2.25886604924343E-4</v>
      </c>
      <c r="D769" s="346">
        <v>-2.16843005317413E-4</v>
      </c>
      <c r="E769" s="346">
        <v>6.6861621516606901E-4</v>
      </c>
    </row>
    <row r="770" spans="1:5" x14ac:dyDescent="0.3">
      <c r="A770" s="345" t="s">
        <v>1761</v>
      </c>
      <c r="B770" s="346">
        <v>2.2588660492432701E-4</v>
      </c>
      <c r="C770" s="346">
        <v>2.2588660492434999E-4</v>
      </c>
      <c r="D770" s="346">
        <v>-2.1684300531742601E-4</v>
      </c>
      <c r="E770" s="346">
        <v>6.6861621516608202E-4</v>
      </c>
    </row>
    <row r="771" spans="1:5" x14ac:dyDescent="0.3">
      <c r="A771" s="345" t="s">
        <v>1762</v>
      </c>
      <c r="B771" s="346">
        <v>2.2588660492432701E-4</v>
      </c>
      <c r="C771" s="346">
        <v>2.25886604924353E-4</v>
      </c>
      <c r="D771" s="346">
        <v>-2.16843005317433E-4</v>
      </c>
      <c r="E771" s="346">
        <v>6.6861621516608896E-4</v>
      </c>
    </row>
    <row r="772" spans="1:5" x14ac:dyDescent="0.3">
      <c r="A772" s="345" t="s">
        <v>1763</v>
      </c>
      <c r="B772" s="345">
        <v>1.3553196295459601E-3</v>
      </c>
      <c r="C772" s="346">
        <v>5.5299430132648699E-4</v>
      </c>
      <c r="D772" s="346">
        <v>2.7147071529016201E-4</v>
      </c>
      <c r="E772" s="345">
        <v>2.4391685438017699E-3</v>
      </c>
    </row>
    <row r="773" spans="1:5" x14ac:dyDescent="0.3">
      <c r="A773" s="345" t="s">
        <v>1764</v>
      </c>
      <c r="B773" s="346">
        <v>2.2588660492432701E-4</v>
      </c>
      <c r="C773" s="346">
        <v>2.25886604924355E-4</v>
      </c>
      <c r="D773" s="346">
        <v>-2.1684300531743601E-4</v>
      </c>
      <c r="E773" s="346">
        <v>6.68616215166092E-4</v>
      </c>
    </row>
    <row r="774" spans="1:5" x14ac:dyDescent="0.3">
      <c r="A774" s="345" t="s">
        <v>1765</v>
      </c>
      <c r="B774" s="346">
        <v>6.7765981477298297E-4</v>
      </c>
      <c r="C774" s="346">
        <v>3.9115866904818698E-4</v>
      </c>
      <c r="D774" s="346">
        <v>-8.8997088802085194E-5</v>
      </c>
      <c r="E774" s="345">
        <v>1.4443167183480501E-3</v>
      </c>
    </row>
    <row r="775" spans="1:5" x14ac:dyDescent="0.3">
      <c r="A775" s="345" t="s">
        <v>1766</v>
      </c>
      <c r="B775" s="345">
        <v>2.9365258640162602E-3</v>
      </c>
      <c r="C775" s="346">
        <v>8.1334090342511799E-4</v>
      </c>
      <c r="D775" s="345">
        <v>1.3424069861497599E-3</v>
      </c>
      <c r="E775" s="345">
        <v>4.5306447418827604E-3</v>
      </c>
    </row>
    <row r="776" spans="1:5" x14ac:dyDescent="0.3">
      <c r="A776" s="345" t="s">
        <v>1767</v>
      </c>
      <c r="B776" s="345">
        <v>1.5812062344702899E-3</v>
      </c>
      <c r="C776" s="346">
        <v>5.9723455578310203E-4</v>
      </c>
      <c r="D776" s="346">
        <v>4.1064801481263701E-4</v>
      </c>
      <c r="E776" s="345">
        <v>2.7517644541279499E-3</v>
      </c>
    </row>
    <row r="777" spans="1:5" x14ac:dyDescent="0.3">
      <c r="A777" s="345" t="s">
        <v>1768</v>
      </c>
      <c r="B777" s="346">
        <v>2.2588660492432701E-4</v>
      </c>
      <c r="C777" s="346">
        <v>2.25886604924333E-4</v>
      </c>
      <c r="D777" s="346">
        <v>-2.1684300531739299E-4</v>
      </c>
      <c r="E777" s="346">
        <v>6.6861621516604896E-4</v>
      </c>
    </row>
    <row r="778" spans="1:5" x14ac:dyDescent="0.3">
      <c r="A778" s="345" t="s">
        <v>1769</v>
      </c>
      <c r="B778" s="346">
        <v>2.2588660492432701E-4</v>
      </c>
      <c r="C778" s="346">
        <v>2.2588660492434199E-4</v>
      </c>
      <c r="D778" s="346">
        <v>-2.1684300531741099E-4</v>
      </c>
      <c r="E778" s="346">
        <v>6.6861621516606695E-4</v>
      </c>
    </row>
    <row r="779" spans="1:5" x14ac:dyDescent="0.3">
      <c r="A779" s="345" t="s">
        <v>1770</v>
      </c>
      <c r="B779" s="346">
        <v>4.5177320984865499E-4</v>
      </c>
      <c r="C779" s="346">
        <v>3.1941581009933899E-4</v>
      </c>
      <c r="D779" s="346">
        <v>-1.7427027403873501E-4</v>
      </c>
      <c r="E779" s="345">
        <v>1.0778166937360401E-3</v>
      </c>
    </row>
    <row r="780" spans="1:5" x14ac:dyDescent="0.3">
      <c r="A780" s="345" t="s">
        <v>1771</v>
      </c>
      <c r="B780" s="346">
        <v>2.2588660492432701E-4</v>
      </c>
      <c r="C780" s="346">
        <v>2.25886604924335E-4</v>
      </c>
      <c r="D780" s="346">
        <v>-2.16843005317396E-4</v>
      </c>
      <c r="E780" s="346">
        <v>6.6861621516605199E-4</v>
      </c>
    </row>
    <row r="781" spans="1:5" x14ac:dyDescent="0.3">
      <c r="A781" s="345" t="s">
        <v>1772</v>
      </c>
      <c r="B781" s="346">
        <v>9.0354641969731095E-4</v>
      </c>
      <c r="C781" s="346">
        <v>4.5162007503498101E-4</v>
      </c>
      <c r="D781" s="346">
        <v>1.8387337933472101E-5</v>
      </c>
      <c r="E781" s="345">
        <v>1.78870550146115E-3</v>
      </c>
    </row>
    <row r="782" spans="1:5" x14ac:dyDescent="0.3">
      <c r="A782" s="345" t="s">
        <v>1773</v>
      </c>
      <c r="B782" s="345">
        <v>1.12943302462163E-3</v>
      </c>
      <c r="C782" s="346">
        <v>5.0486951101308495E-4</v>
      </c>
      <c r="D782" s="346">
        <v>1.3990696614364301E-4</v>
      </c>
      <c r="E782" s="345">
        <v>2.1189590830996302E-3</v>
      </c>
    </row>
    <row r="783" spans="1:5" x14ac:dyDescent="0.3">
      <c r="A783" s="345" t="s">
        <v>1774</v>
      </c>
      <c r="B783" s="346">
        <v>4.5177320984865499E-4</v>
      </c>
      <c r="C783" s="346">
        <v>3.1941581009933899E-4</v>
      </c>
      <c r="D783" s="346">
        <v>-1.74270274038733E-4</v>
      </c>
      <c r="E783" s="345">
        <v>1.0778166937360401E-3</v>
      </c>
    </row>
    <row r="784" spans="1:5" x14ac:dyDescent="0.3">
      <c r="A784" s="345" t="s">
        <v>1775</v>
      </c>
      <c r="B784" s="346">
        <v>6.7765981477298297E-4</v>
      </c>
      <c r="C784" s="346">
        <v>3.91158669048202E-4</v>
      </c>
      <c r="D784" s="346">
        <v>-8.8997088802114495E-5</v>
      </c>
      <c r="E784" s="345">
        <v>1.44431671834808E-3</v>
      </c>
    </row>
    <row r="785" spans="1:5" x14ac:dyDescent="0.3">
      <c r="A785" s="345" t="s">
        <v>1776</v>
      </c>
      <c r="B785" s="346">
        <v>2.2588660492432701E-4</v>
      </c>
      <c r="C785" s="346">
        <v>2.2588660492433999E-4</v>
      </c>
      <c r="D785" s="346">
        <v>-2.1684300531740701E-4</v>
      </c>
      <c r="E785" s="346">
        <v>6.6861621516606305E-4</v>
      </c>
    </row>
    <row r="786" spans="1:5" x14ac:dyDescent="0.3">
      <c r="A786" s="345" t="s">
        <v>1777</v>
      </c>
      <c r="B786" s="346">
        <v>2.2588660492432701E-4</v>
      </c>
      <c r="C786" s="346">
        <v>2.2588660492432901E-4</v>
      </c>
      <c r="D786" s="346">
        <v>-2.16843005317386E-4</v>
      </c>
      <c r="E786" s="346">
        <v>6.6861621516604202E-4</v>
      </c>
    </row>
    <row r="787" spans="1:5" x14ac:dyDescent="0.3">
      <c r="A787" s="345" t="s">
        <v>1778</v>
      </c>
      <c r="B787" s="345">
        <v>1.5812062344702899E-3</v>
      </c>
      <c r="C787" s="346">
        <v>5.9723455578309997E-4</v>
      </c>
      <c r="D787" s="346">
        <v>4.1064801481264103E-4</v>
      </c>
      <c r="E787" s="345">
        <v>2.7517644541279499E-3</v>
      </c>
    </row>
    <row r="788" spans="1:5" x14ac:dyDescent="0.3">
      <c r="A788" s="345" t="s">
        <v>1779</v>
      </c>
      <c r="B788" s="346">
        <v>9.0354641969731095E-4</v>
      </c>
      <c r="C788" s="346">
        <v>4.5162007503495299E-4</v>
      </c>
      <c r="D788" s="346">
        <v>1.8387337933526999E-5</v>
      </c>
      <c r="E788" s="345">
        <v>1.7887055014610899E-3</v>
      </c>
    </row>
    <row r="789" spans="1:5" x14ac:dyDescent="0.3">
      <c r="A789" s="345" t="s">
        <v>1780</v>
      </c>
      <c r="B789" s="346">
        <v>2.2588660492432701E-4</v>
      </c>
      <c r="C789" s="346">
        <v>2.2588660492433099E-4</v>
      </c>
      <c r="D789" s="346">
        <v>-2.1684300531739001E-4</v>
      </c>
      <c r="E789" s="346">
        <v>6.6861621516604603E-4</v>
      </c>
    </row>
    <row r="790" spans="1:5" x14ac:dyDescent="0.3">
      <c r="A790" s="345" t="s">
        <v>1781</v>
      </c>
      <c r="B790" s="346">
        <v>6.7765981477298297E-4</v>
      </c>
      <c r="C790" s="346">
        <v>3.9115866904817099E-4</v>
      </c>
      <c r="D790" s="346">
        <v>-8.8997088802054497E-5</v>
      </c>
      <c r="E790" s="345">
        <v>1.4443167183480199E-3</v>
      </c>
    </row>
    <row r="791" spans="1:5" x14ac:dyDescent="0.3">
      <c r="A791" s="345" t="s">
        <v>1782</v>
      </c>
      <c r="B791" s="346">
        <v>4.5177320984865499E-4</v>
      </c>
      <c r="C791" s="346">
        <v>3.1941581009933498E-4</v>
      </c>
      <c r="D791" s="346">
        <v>-1.7427027403872701E-4</v>
      </c>
      <c r="E791" s="345">
        <v>1.0778166937360301E-3</v>
      </c>
    </row>
    <row r="792" spans="1:5" x14ac:dyDescent="0.3">
      <c r="A792" s="345" t="s">
        <v>1783</v>
      </c>
      <c r="B792" s="346">
        <v>2.2588660492432701E-4</v>
      </c>
      <c r="C792" s="346">
        <v>2.2588660492434601E-4</v>
      </c>
      <c r="D792" s="346">
        <v>-2.1684300531741899E-4</v>
      </c>
      <c r="E792" s="346">
        <v>6.6861621516607498E-4</v>
      </c>
    </row>
    <row r="793" spans="1:5" x14ac:dyDescent="0.3">
      <c r="A793" s="345" t="s">
        <v>1784</v>
      </c>
      <c r="B793" s="346">
        <v>4.5177320984865499E-4</v>
      </c>
      <c r="C793" s="346">
        <v>3.1941581009933498E-4</v>
      </c>
      <c r="D793" s="346">
        <v>-1.7427027403872601E-4</v>
      </c>
      <c r="E793" s="345">
        <v>1.0778166937360301E-3</v>
      </c>
    </row>
    <row r="794" spans="1:5" x14ac:dyDescent="0.3">
      <c r="A794" s="345" t="s">
        <v>1785</v>
      </c>
      <c r="B794" s="346">
        <v>4.5177320984865499E-4</v>
      </c>
      <c r="C794" s="346">
        <v>3.1941581009933498E-4</v>
      </c>
      <c r="D794" s="346">
        <v>-1.7427027403872601E-4</v>
      </c>
      <c r="E794" s="345">
        <v>1.0778166937360301E-3</v>
      </c>
    </row>
    <row r="795" spans="1:5" x14ac:dyDescent="0.3">
      <c r="A795" s="345" t="s">
        <v>1786</v>
      </c>
      <c r="B795" s="346">
        <v>4.5177320984865499E-4</v>
      </c>
      <c r="C795" s="346">
        <v>3.1941581009933302E-4</v>
      </c>
      <c r="D795" s="346">
        <v>-1.74270274038722E-4</v>
      </c>
      <c r="E795" s="345">
        <v>1.0778166937360301E-3</v>
      </c>
    </row>
    <row r="796" spans="1:5" x14ac:dyDescent="0.3">
      <c r="A796" s="345" t="s">
        <v>1787</v>
      </c>
      <c r="B796" s="345">
        <v>1.12943302462163E-3</v>
      </c>
      <c r="C796" s="346">
        <v>5.0486951101308603E-4</v>
      </c>
      <c r="D796" s="346">
        <v>1.39906966143642E-4</v>
      </c>
      <c r="E796" s="345">
        <v>2.1189590830996302E-3</v>
      </c>
    </row>
    <row r="797" spans="1:5" x14ac:dyDescent="0.3">
      <c r="A797" s="345" t="s">
        <v>1788</v>
      </c>
      <c r="B797" s="346">
        <v>2.2588660492432701E-4</v>
      </c>
      <c r="C797" s="346">
        <v>2.25886604924335E-4</v>
      </c>
      <c r="D797" s="346">
        <v>-2.1684300531739801E-4</v>
      </c>
      <c r="E797" s="346">
        <v>6.6861621516605405E-4</v>
      </c>
    </row>
    <row r="798" spans="1:5" x14ac:dyDescent="0.3">
      <c r="A798" s="345" t="s">
        <v>1789</v>
      </c>
      <c r="B798" s="346">
        <v>2.2588660492432701E-4</v>
      </c>
      <c r="C798" s="346">
        <v>2.2588660492434899E-4</v>
      </c>
      <c r="D798" s="346">
        <v>-2.16843005317424E-4</v>
      </c>
      <c r="E798" s="346">
        <v>6.6861621516607996E-4</v>
      </c>
    </row>
    <row r="799" spans="1:5" x14ac:dyDescent="0.3">
      <c r="A799" s="345" t="s">
        <v>1790</v>
      </c>
      <c r="B799" s="345">
        <v>9.7131240117461007E-3</v>
      </c>
      <c r="C799" s="345">
        <v>1.4741927592370799E-3</v>
      </c>
      <c r="D799" s="345">
        <v>6.8237592973716902E-3</v>
      </c>
      <c r="E799" s="345">
        <v>1.2602488726120501E-2</v>
      </c>
    </row>
    <row r="800" spans="1:5" x14ac:dyDescent="0.3">
      <c r="A800" s="345" t="s">
        <v>1791</v>
      </c>
      <c r="B800" s="345">
        <v>4.5177320984865496E-3</v>
      </c>
      <c r="C800" s="345">
        <v>1.0080249840868499E-3</v>
      </c>
      <c r="D800" s="345">
        <v>2.5420394341597601E-3</v>
      </c>
      <c r="E800" s="345">
        <v>6.4934247628133501E-3</v>
      </c>
    </row>
    <row r="801" spans="1:5" x14ac:dyDescent="0.3">
      <c r="A801" s="345" t="s">
        <v>1792</v>
      </c>
      <c r="B801" s="346">
        <v>4.5177320984865499E-4</v>
      </c>
      <c r="C801" s="346">
        <v>3.1941581009933199E-4</v>
      </c>
      <c r="D801" s="346">
        <v>-1.7427027403872099E-4</v>
      </c>
      <c r="E801" s="345">
        <v>1.0778166937360301E-3</v>
      </c>
    </row>
    <row r="802" spans="1:5" x14ac:dyDescent="0.3">
      <c r="A802" s="345" t="s">
        <v>1793</v>
      </c>
      <c r="B802" s="345">
        <v>3.3882990738649198E-3</v>
      </c>
      <c r="C802" s="346">
        <v>8.7347032429398804E-4</v>
      </c>
      <c r="D802" s="345">
        <v>1.6763286966841799E-3</v>
      </c>
      <c r="E802" s="345">
        <v>5.1002694510456498E-3</v>
      </c>
    </row>
    <row r="803" spans="1:5" x14ac:dyDescent="0.3">
      <c r="A803" s="345" t="s">
        <v>1794</v>
      </c>
      <c r="B803" s="346">
        <v>4.5177320984865499E-4</v>
      </c>
      <c r="C803" s="346">
        <v>3.1941581009933698E-4</v>
      </c>
      <c r="D803" s="346">
        <v>-1.7427027403872999E-4</v>
      </c>
      <c r="E803" s="345">
        <v>1.0778166937360401E-3</v>
      </c>
    </row>
    <row r="804" spans="1:5" x14ac:dyDescent="0.3">
      <c r="A804" s="345" t="s">
        <v>1795</v>
      </c>
      <c r="B804" s="346">
        <v>2.2588660492432701E-4</v>
      </c>
      <c r="C804" s="346">
        <v>2.25886604924354E-4</v>
      </c>
      <c r="D804" s="346">
        <v>-2.1684300531743501E-4</v>
      </c>
      <c r="E804" s="346">
        <v>6.6861621516609102E-4</v>
      </c>
    </row>
    <row r="805" spans="1:5" x14ac:dyDescent="0.3">
      <c r="A805" s="345" t="s">
        <v>1796</v>
      </c>
      <c r="B805" s="345">
        <v>1.12943302462163E-3</v>
      </c>
      <c r="C805" s="346">
        <v>5.0486951101308603E-4</v>
      </c>
      <c r="D805" s="346">
        <v>1.39906966143642E-4</v>
      </c>
      <c r="E805" s="345">
        <v>2.1189590830996302E-3</v>
      </c>
    </row>
    <row r="806" spans="1:5" x14ac:dyDescent="0.3">
      <c r="A806" s="345" t="s">
        <v>1797</v>
      </c>
      <c r="B806" s="346">
        <v>2.2588660492432701E-4</v>
      </c>
      <c r="C806" s="346">
        <v>2.2588660492435099E-4</v>
      </c>
      <c r="D806" s="346">
        <v>-2.1684300531742799E-4</v>
      </c>
      <c r="E806" s="346">
        <v>6.6861621516608398E-4</v>
      </c>
    </row>
    <row r="807" spans="1:5" x14ac:dyDescent="0.3">
      <c r="A807" s="345" t="s">
        <v>1798</v>
      </c>
      <c r="B807" s="346">
        <v>4.5177320984865499E-4</v>
      </c>
      <c r="C807" s="346">
        <v>3.1941581009933199E-4</v>
      </c>
      <c r="D807" s="346">
        <v>-1.7427027403872099E-4</v>
      </c>
      <c r="E807" s="345">
        <v>1.0778166937360301E-3</v>
      </c>
    </row>
    <row r="808" spans="1:5" x14ac:dyDescent="0.3">
      <c r="A808" s="345" t="s">
        <v>1799</v>
      </c>
      <c r="B808" s="346">
        <v>4.5177320984865499E-4</v>
      </c>
      <c r="C808" s="346">
        <v>3.1941581009934002E-4</v>
      </c>
      <c r="D808" s="346">
        <v>-1.7427027403873501E-4</v>
      </c>
      <c r="E808" s="345">
        <v>1.0778166937360401E-3</v>
      </c>
    </row>
    <row r="809" spans="1:5" x14ac:dyDescent="0.3">
      <c r="A809" s="345" t="s">
        <v>1800</v>
      </c>
      <c r="B809" s="346">
        <v>6.7765981477298297E-4</v>
      </c>
      <c r="C809" s="346">
        <v>3.9115866904818302E-4</v>
      </c>
      <c r="D809" s="346">
        <v>-8.8997088802076995E-5</v>
      </c>
      <c r="E809" s="345">
        <v>1.4443167183480401E-3</v>
      </c>
    </row>
    <row r="810" spans="1:5" x14ac:dyDescent="0.3">
      <c r="A810" s="345" t="s">
        <v>1801</v>
      </c>
      <c r="B810" s="346">
        <v>2.2588660492432701E-4</v>
      </c>
      <c r="C810" s="346">
        <v>2.2588660492433099E-4</v>
      </c>
      <c r="D810" s="346">
        <v>-2.1684300531738901E-4</v>
      </c>
      <c r="E810" s="346">
        <v>6.6861621516604505E-4</v>
      </c>
    </row>
    <row r="811" spans="1:5" x14ac:dyDescent="0.3">
      <c r="A811" s="345" t="s">
        <v>1802</v>
      </c>
      <c r="B811" s="345">
        <v>4.0659588886379E-3</v>
      </c>
      <c r="C811" s="346">
        <v>9.5651343669398E-4</v>
      </c>
      <c r="D811" s="345">
        <v>2.19122700198906E-3</v>
      </c>
      <c r="E811" s="345">
        <v>5.94069077528673E-3</v>
      </c>
    </row>
    <row r="812" spans="1:5" x14ac:dyDescent="0.3">
      <c r="A812" s="345" t="s">
        <v>1803</v>
      </c>
      <c r="B812" s="345">
        <v>1.8070928393946199E-3</v>
      </c>
      <c r="C812" s="346">
        <v>6.38398367100278E-4</v>
      </c>
      <c r="D812" s="346">
        <v>5.5585503208889801E-4</v>
      </c>
      <c r="E812" s="345">
        <v>3.0583306467003401E-3</v>
      </c>
    </row>
    <row r="813" spans="1:5" x14ac:dyDescent="0.3">
      <c r="A813" s="345" t="s">
        <v>1804</v>
      </c>
      <c r="B813" s="346">
        <v>6.7765981477298297E-4</v>
      </c>
      <c r="C813" s="346">
        <v>3.91158669048175E-4</v>
      </c>
      <c r="D813" s="346">
        <v>-8.8997088802061396E-5</v>
      </c>
      <c r="E813" s="345">
        <v>1.4443167183480199E-3</v>
      </c>
    </row>
    <row r="814" spans="1:5" x14ac:dyDescent="0.3">
      <c r="A814" s="345" t="s">
        <v>1805</v>
      </c>
      <c r="B814" s="346">
        <v>2.2588660492432701E-4</v>
      </c>
      <c r="C814" s="346">
        <v>2.2588660492432999E-4</v>
      </c>
      <c r="D814" s="346">
        <v>-2.16843005317387E-4</v>
      </c>
      <c r="E814" s="346">
        <v>6.6861621516604299E-4</v>
      </c>
    </row>
    <row r="815" spans="1:5" x14ac:dyDescent="0.3">
      <c r="A815" s="345" t="s">
        <v>1806</v>
      </c>
      <c r="B815" s="346">
        <v>2.2588660492432701E-4</v>
      </c>
      <c r="C815" s="346">
        <v>2.2588660492434999E-4</v>
      </c>
      <c r="D815" s="346">
        <v>-2.1684300531742701E-4</v>
      </c>
      <c r="E815" s="346">
        <v>6.68616215166083E-4</v>
      </c>
    </row>
    <row r="816" spans="1:5" x14ac:dyDescent="0.3">
      <c r="A816" s="345" t="s">
        <v>1807</v>
      </c>
      <c r="B816" s="346">
        <v>6.7765981477298297E-4</v>
      </c>
      <c r="C816" s="346">
        <v>3.9115866904818102E-4</v>
      </c>
      <c r="D816" s="346">
        <v>-8.8997088802073498E-5</v>
      </c>
      <c r="E816" s="345">
        <v>1.4443167183480401E-3</v>
      </c>
    </row>
    <row r="817" spans="1:5" x14ac:dyDescent="0.3">
      <c r="A817" s="345" t="s">
        <v>1808</v>
      </c>
      <c r="B817" s="346">
        <v>4.5177320984865499E-4</v>
      </c>
      <c r="C817" s="346">
        <v>3.1941581009933199E-4</v>
      </c>
      <c r="D817" s="346">
        <v>-1.7427027403871999E-4</v>
      </c>
      <c r="E817" s="345">
        <v>1.0778166937360301E-3</v>
      </c>
    </row>
    <row r="818" spans="1:5" x14ac:dyDescent="0.3">
      <c r="A818" s="345" t="s">
        <v>1809</v>
      </c>
      <c r="B818" s="346">
        <v>2.2588660492432701E-4</v>
      </c>
      <c r="C818" s="346">
        <v>2.2588660492433099E-4</v>
      </c>
      <c r="D818" s="346">
        <v>-2.1684300531739001E-4</v>
      </c>
      <c r="E818" s="346">
        <v>6.6861621516604603E-4</v>
      </c>
    </row>
    <row r="819" spans="1:5" x14ac:dyDescent="0.3">
      <c r="A819" s="345" t="s">
        <v>1810</v>
      </c>
      <c r="B819" s="346">
        <v>2.2588660492432701E-4</v>
      </c>
      <c r="C819" s="346">
        <v>2.2588660492433701E-4</v>
      </c>
      <c r="D819" s="346">
        <v>-2.1684300531739999E-4</v>
      </c>
      <c r="E819" s="346">
        <v>6.68616215166056E-4</v>
      </c>
    </row>
    <row r="820" spans="1:5" x14ac:dyDescent="0.3">
      <c r="A820" s="345" t="s">
        <v>1811</v>
      </c>
      <c r="B820" s="345">
        <v>1.12943302462163E-3</v>
      </c>
      <c r="C820" s="346">
        <v>5.0486951101308495E-4</v>
      </c>
      <c r="D820" s="346">
        <v>1.3990696614364401E-4</v>
      </c>
      <c r="E820" s="345">
        <v>2.1189590830996302E-3</v>
      </c>
    </row>
    <row r="821" spans="1:5" x14ac:dyDescent="0.3">
      <c r="A821" s="345" t="s">
        <v>1812</v>
      </c>
      <c r="B821" s="345">
        <v>3.8400722837135699E-3</v>
      </c>
      <c r="C821" s="346">
        <v>9.2966938335725202E-4</v>
      </c>
      <c r="D821" s="345">
        <v>2.01795377480379E-3</v>
      </c>
      <c r="E821" s="345">
        <v>5.6621907926233499E-3</v>
      </c>
    </row>
    <row r="822" spans="1:5" x14ac:dyDescent="0.3">
      <c r="A822" s="345" t="s">
        <v>1813</v>
      </c>
      <c r="B822" s="346">
        <v>9.0354641969731095E-4</v>
      </c>
      <c r="C822" s="346">
        <v>4.5162007503495803E-4</v>
      </c>
      <c r="D822" s="346">
        <v>1.83873379335172E-5</v>
      </c>
      <c r="E822" s="345">
        <v>1.7887055014611001E-3</v>
      </c>
    </row>
    <row r="823" spans="1:5" x14ac:dyDescent="0.3">
      <c r="A823" s="345" t="s">
        <v>1814</v>
      </c>
      <c r="B823" s="346">
        <v>2.2588660492432701E-4</v>
      </c>
      <c r="C823" s="346">
        <v>2.2588660492432801E-4</v>
      </c>
      <c r="D823" s="346">
        <v>-2.16843005317384E-4</v>
      </c>
      <c r="E823" s="346">
        <v>6.6861621516603996E-4</v>
      </c>
    </row>
    <row r="824" spans="1:5" x14ac:dyDescent="0.3">
      <c r="A824" s="345" t="s">
        <v>1815</v>
      </c>
      <c r="B824" s="345">
        <v>3.8400722837135699E-3</v>
      </c>
      <c r="C824" s="346">
        <v>9.2966938335723099E-4</v>
      </c>
      <c r="D824" s="345">
        <v>2.0179537748038399E-3</v>
      </c>
      <c r="E824" s="345">
        <v>5.66219079262331E-3</v>
      </c>
    </row>
    <row r="825" spans="1:5" x14ac:dyDescent="0.3">
      <c r="A825" s="345" t="s">
        <v>1816</v>
      </c>
      <c r="B825" s="345">
        <v>1.12943302462163E-3</v>
      </c>
      <c r="C825" s="346">
        <v>5.0486951101308603E-4</v>
      </c>
      <c r="D825" s="346">
        <v>1.3990696614364301E-4</v>
      </c>
      <c r="E825" s="345">
        <v>2.1189590830996302E-3</v>
      </c>
    </row>
    <row r="826" spans="1:5" x14ac:dyDescent="0.3">
      <c r="A826" s="345" t="s">
        <v>1817</v>
      </c>
      <c r="B826" s="346">
        <v>4.5177320984865499E-4</v>
      </c>
      <c r="C826" s="346">
        <v>3.1941581009933801E-4</v>
      </c>
      <c r="D826" s="346">
        <v>-1.74270274038732E-4</v>
      </c>
      <c r="E826" s="345">
        <v>1.0778166937360401E-3</v>
      </c>
    </row>
    <row r="827" spans="1:5" x14ac:dyDescent="0.3">
      <c r="A827" s="345" t="s">
        <v>1818</v>
      </c>
      <c r="B827" s="346">
        <v>2.2588660492432701E-4</v>
      </c>
      <c r="C827" s="346">
        <v>2.2588660492433701E-4</v>
      </c>
      <c r="D827" s="346">
        <v>-2.1684300531740099E-4</v>
      </c>
      <c r="E827" s="346">
        <v>6.6861621516605698E-4</v>
      </c>
    </row>
    <row r="828" spans="1:5" x14ac:dyDescent="0.3">
      <c r="A828" s="345" t="s">
        <v>1819</v>
      </c>
      <c r="B828" s="346">
        <v>9.0354641969731095E-4</v>
      </c>
      <c r="C828" s="346">
        <v>4.5162007503498697E-4</v>
      </c>
      <c r="D828" s="346">
        <v>1.83873379334607E-5</v>
      </c>
      <c r="E828" s="345">
        <v>1.7887055014611599E-3</v>
      </c>
    </row>
    <row r="829" spans="1:5" x14ac:dyDescent="0.3">
      <c r="A829" s="345" t="s">
        <v>1820</v>
      </c>
      <c r="B829" s="346">
        <v>2.2588660492432701E-4</v>
      </c>
      <c r="C829" s="346">
        <v>2.25886604924333E-4</v>
      </c>
      <c r="D829" s="346">
        <v>-2.16843005317394E-4</v>
      </c>
      <c r="E829" s="346">
        <v>6.6861621516605004E-4</v>
      </c>
    </row>
    <row r="830" spans="1:5" x14ac:dyDescent="0.3">
      <c r="A830" s="345" t="s">
        <v>1821</v>
      </c>
      <c r="B830" s="346">
        <v>4.5177320984865499E-4</v>
      </c>
      <c r="C830" s="346">
        <v>3.19415810099334E-4</v>
      </c>
      <c r="D830" s="346">
        <v>-1.74270274038724E-4</v>
      </c>
      <c r="E830" s="345">
        <v>1.0778166937360301E-3</v>
      </c>
    </row>
    <row r="831" spans="1:5" x14ac:dyDescent="0.3">
      <c r="A831" s="345" t="s">
        <v>1822</v>
      </c>
      <c r="B831" s="346">
        <v>2.2588660492432701E-4</v>
      </c>
      <c r="C831" s="346">
        <v>2.2588660492433999E-4</v>
      </c>
      <c r="D831" s="346">
        <v>-2.1684300531740701E-4</v>
      </c>
      <c r="E831" s="346">
        <v>6.6861621516606305E-4</v>
      </c>
    </row>
    <row r="832" spans="1:5" x14ac:dyDescent="0.3">
      <c r="A832" s="345" t="s">
        <v>1823</v>
      </c>
      <c r="B832" s="346">
        <v>2.2588660492432701E-4</v>
      </c>
      <c r="C832" s="346">
        <v>2.2588660492433199E-4</v>
      </c>
      <c r="D832" s="346">
        <v>-2.1684300531739099E-4</v>
      </c>
      <c r="E832" s="346">
        <v>6.68616215166047E-4</v>
      </c>
    </row>
    <row r="833" spans="1:5" x14ac:dyDescent="0.3">
      <c r="A833" s="345" t="s">
        <v>1824</v>
      </c>
      <c r="B833" s="345">
        <v>2.4847526541676001E-3</v>
      </c>
      <c r="C833" s="346">
        <v>7.4833429404133601E-4</v>
      </c>
      <c r="D833" s="345">
        <v>1.01804438945038E-3</v>
      </c>
      <c r="E833" s="345">
        <v>3.9514609188848297E-3</v>
      </c>
    </row>
    <row r="834" spans="1:5" x14ac:dyDescent="0.3">
      <c r="A834" s="345" t="s">
        <v>1825</v>
      </c>
      <c r="B834" s="345">
        <v>1.8070928393946199E-3</v>
      </c>
      <c r="C834" s="346">
        <v>6.3839836710026998E-4</v>
      </c>
      <c r="D834" s="346">
        <v>5.5585503208891395E-4</v>
      </c>
      <c r="E834" s="345">
        <v>3.0583306467003302E-3</v>
      </c>
    </row>
    <row r="835" spans="1:5" x14ac:dyDescent="0.3">
      <c r="A835" s="345" t="s">
        <v>1826</v>
      </c>
      <c r="B835" s="346">
        <v>9.0354641969731095E-4</v>
      </c>
      <c r="C835" s="346">
        <v>4.5162007503498399E-4</v>
      </c>
      <c r="D835" s="346">
        <v>1.8387337933464701E-5</v>
      </c>
      <c r="E835" s="345">
        <v>1.78870550146115E-3</v>
      </c>
    </row>
    <row r="836" spans="1:5" x14ac:dyDescent="0.3">
      <c r="A836" s="345" t="s">
        <v>1827</v>
      </c>
      <c r="B836" s="346">
        <v>2.2588660492432701E-4</v>
      </c>
      <c r="C836" s="346">
        <v>2.25886604924354E-4</v>
      </c>
      <c r="D836" s="346">
        <v>-2.16843005317434E-4</v>
      </c>
      <c r="E836" s="346">
        <v>6.6861621516609005E-4</v>
      </c>
    </row>
    <row r="837" spans="1:5" x14ac:dyDescent="0.3">
      <c r="A837" s="345" t="s">
        <v>1828</v>
      </c>
      <c r="B837" s="346">
        <v>2.2588660492432701E-4</v>
      </c>
      <c r="C837" s="346">
        <v>2.2588660492432901E-4</v>
      </c>
      <c r="D837" s="346">
        <v>-2.16843005317385E-4</v>
      </c>
      <c r="E837" s="346">
        <v>6.6861621516604104E-4</v>
      </c>
    </row>
    <row r="838" spans="1:5" x14ac:dyDescent="0.3">
      <c r="A838" s="345" t="s">
        <v>1829</v>
      </c>
      <c r="B838" s="346">
        <v>6.7765981477298297E-4</v>
      </c>
      <c r="C838" s="346">
        <v>3.9115866904818102E-4</v>
      </c>
      <c r="D838" s="346">
        <v>-8.8997088802074E-5</v>
      </c>
      <c r="E838" s="345">
        <v>1.4443167183480401E-3</v>
      </c>
    </row>
    <row r="839" spans="1:5" x14ac:dyDescent="0.3">
      <c r="A839" s="345" t="s">
        <v>1830</v>
      </c>
      <c r="B839" s="346">
        <v>2.2588660492432701E-4</v>
      </c>
      <c r="C839" s="346">
        <v>2.2588660492433199E-4</v>
      </c>
      <c r="D839" s="346">
        <v>-2.1684300531739199E-4</v>
      </c>
      <c r="E839" s="346">
        <v>6.6861621516604798E-4</v>
      </c>
    </row>
    <row r="840" spans="1:5" x14ac:dyDescent="0.3">
      <c r="A840" s="345" t="s">
        <v>1831</v>
      </c>
      <c r="B840" s="346">
        <v>6.7765981477298297E-4</v>
      </c>
      <c r="C840" s="346">
        <v>3.91158669048186E-4</v>
      </c>
      <c r="D840" s="346">
        <v>-8.8997088802083798E-5</v>
      </c>
      <c r="E840" s="345">
        <v>1.4443167183480501E-3</v>
      </c>
    </row>
    <row r="841" spans="1:5" x14ac:dyDescent="0.3">
      <c r="A841" s="345" t="s">
        <v>1832</v>
      </c>
      <c r="B841" s="346">
        <v>9.0354641969731095E-4</v>
      </c>
      <c r="C841" s="346">
        <v>4.5162007503495602E-4</v>
      </c>
      <c r="D841" s="346">
        <v>1.8387337933521402E-5</v>
      </c>
      <c r="E841" s="345">
        <v>1.7887055014611001E-3</v>
      </c>
    </row>
    <row r="842" spans="1:5" x14ac:dyDescent="0.3">
      <c r="A842" s="345" t="s">
        <v>1833</v>
      </c>
      <c r="B842" s="346">
        <v>2.2588660492432701E-4</v>
      </c>
      <c r="C842" s="346">
        <v>2.2588660492433801E-4</v>
      </c>
      <c r="D842" s="346">
        <v>-2.16843005317403E-4</v>
      </c>
      <c r="E842" s="346">
        <v>6.6861621516605904E-4</v>
      </c>
    </row>
    <row r="843" spans="1:5" x14ac:dyDescent="0.3">
      <c r="A843" s="345" t="s">
        <v>1834</v>
      </c>
      <c r="B843" s="346">
        <v>2.2588660492432701E-4</v>
      </c>
      <c r="C843" s="346">
        <v>2.2588660492434999E-4</v>
      </c>
      <c r="D843" s="346">
        <v>-2.1684300531742701E-4</v>
      </c>
      <c r="E843" s="346">
        <v>6.68616215166083E-4</v>
      </c>
    </row>
    <row r="844" spans="1:5" x14ac:dyDescent="0.3">
      <c r="A844" s="345" t="s">
        <v>1835</v>
      </c>
      <c r="B844" s="346">
        <v>2.2588660492432701E-4</v>
      </c>
      <c r="C844" s="346">
        <v>2.25886604924336E-4</v>
      </c>
      <c r="D844" s="346">
        <v>-2.1684300531739801E-4</v>
      </c>
      <c r="E844" s="346">
        <v>6.6861621516605405E-4</v>
      </c>
    </row>
    <row r="845" spans="1:5" x14ac:dyDescent="0.3">
      <c r="A845" s="345" t="s">
        <v>1836</v>
      </c>
      <c r="B845" s="345">
        <v>1.6715608764400199E-2</v>
      </c>
      <c r="C845" s="345">
        <v>1.92705880116405E-3</v>
      </c>
      <c r="D845" s="345">
        <v>1.2938642918027699E-2</v>
      </c>
      <c r="E845" s="345">
        <v>2.0492574610772699E-2</v>
      </c>
    </row>
    <row r="846" spans="1:5" x14ac:dyDescent="0.3">
      <c r="A846" s="345" t="s">
        <v>1837</v>
      </c>
      <c r="B846" s="345">
        <v>3.6141856787892399E-3</v>
      </c>
      <c r="C846" s="346">
        <v>9.0201403165393905E-4</v>
      </c>
      <c r="D846" s="345">
        <v>1.8462706631977501E-3</v>
      </c>
      <c r="E846" s="345">
        <v>5.3821006943807403E-3</v>
      </c>
    </row>
    <row r="847" spans="1:5" x14ac:dyDescent="0.3">
      <c r="A847" s="345" t="s">
        <v>1838</v>
      </c>
      <c r="B847" s="346">
        <v>9.0354641969731095E-4</v>
      </c>
      <c r="C847" s="346">
        <v>4.5162007503496703E-4</v>
      </c>
      <c r="D847" s="346">
        <v>1.8387337933499599E-5</v>
      </c>
      <c r="E847" s="345">
        <v>1.78870550146112E-3</v>
      </c>
    </row>
    <row r="848" spans="1:5" x14ac:dyDescent="0.3">
      <c r="A848" s="345" t="s">
        <v>1839</v>
      </c>
      <c r="B848" s="346">
        <v>9.0354641969731095E-4</v>
      </c>
      <c r="C848" s="346">
        <v>4.5162007503497499E-4</v>
      </c>
      <c r="D848" s="346">
        <v>1.8387337933482401E-5</v>
      </c>
      <c r="E848" s="345">
        <v>1.78870550146114E-3</v>
      </c>
    </row>
    <row r="849" spans="1:5" x14ac:dyDescent="0.3">
      <c r="A849" s="345" t="s">
        <v>1840</v>
      </c>
      <c r="B849" s="346">
        <v>4.5177320984865499E-4</v>
      </c>
      <c r="C849" s="346">
        <v>3.1941581009933801E-4</v>
      </c>
      <c r="D849" s="346">
        <v>-1.74270274038732E-4</v>
      </c>
      <c r="E849" s="345">
        <v>1.0778166937360401E-3</v>
      </c>
    </row>
    <row r="850" spans="1:5" x14ac:dyDescent="0.3">
      <c r="A850" s="345" t="s">
        <v>1841</v>
      </c>
      <c r="B850" s="346">
        <v>2.2588660492432701E-4</v>
      </c>
      <c r="C850" s="346">
        <v>2.2588660492434999E-4</v>
      </c>
      <c r="D850" s="346">
        <v>-2.1684300531742601E-4</v>
      </c>
      <c r="E850" s="346">
        <v>6.6861621516608202E-4</v>
      </c>
    </row>
    <row r="851" spans="1:5" x14ac:dyDescent="0.3">
      <c r="A851" s="345" t="s">
        <v>1842</v>
      </c>
      <c r="B851" s="346">
        <v>2.2588660492432701E-4</v>
      </c>
      <c r="C851" s="346">
        <v>2.2588660492433801E-4</v>
      </c>
      <c r="D851" s="346">
        <v>-2.16843005317403E-4</v>
      </c>
      <c r="E851" s="346">
        <v>6.6861621516605904E-4</v>
      </c>
    </row>
    <row r="852" spans="1:5" x14ac:dyDescent="0.3">
      <c r="A852" s="345" t="s">
        <v>1843</v>
      </c>
      <c r="B852" s="345">
        <v>1.3553196295459601E-3</v>
      </c>
      <c r="C852" s="346">
        <v>5.5299430132646097E-4</v>
      </c>
      <c r="D852" s="346">
        <v>2.71470715290214E-4</v>
      </c>
      <c r="E852" s="345">
        <v>2.43916854380172E-3</v>
      </c>
    </row>
    <row r="853" spans="1:5" x14ac:dyDescent="0.3">
      <c r="A853" s="345" t="s">
        <v>1844</v>
      </c>
      <c r="B853" s="345">
        <v>5.4212785181838698E-3</v>
      </c>
      <c r="C853" s="345">
        <v>1.1037348026374199E-3</v>
      </c>
      <c r="D853" s="345">
        <v>3.2579980565310999E-3</v>
      </c>
      <c r="E853" s="345">
        <v>7.5845589798366397E-3</v>
      </c>
    </row>
    <row r="854" spans="1:5" x14ac:dyDescent="0.3">
      <c r="A854" s="345" t="s">
        <v>1845</v>
      </c>
      <c r="B854" s="345">
        <v>1.12943302462163E-3</v>
      </c>
      <c r="C854" s="346">
        <v>5.0486951101308603E-4</v>
      </c>
      <c r="D854" s="346">
        <v>1.3990696614364301E-4</v>
      </c>
      <c r="E854" s="345">
        <v>2.1189590830996302E-3</v>
      </c>
    </row>
    <row r="855" spans="1:5" x14ac:dyDescent="0.3">
      <c r="A855" s="345" t="s">
        <v>1846</v>
      </c>
      <c r="B855" s="345">
        <v>1.5812062344702899E-3</v>
      </c>
      <c r="C855" s="346">
        <v>5.9723455578307905E-4</v>
      </c>
      <c r="D855" s="346">
        <v>4.1064801481268098E-4</v>
      </c>
      <c r="E855" s="345">
        <v>2.75176445412791E-3</v>
      </c>
    </row>
    <row r="856" spans="1:5" x14ac:dyDescent="0.3">
      <c r="A856" s="345" t="s">
        <v>1847</v>
      </c>
      <c r="B856" s="345">
        <v>1.8070928393946199E-3</v>
      </c>
      <c r="C856" s="346">
        <v>6.3839836710025697E-4</v>
      </c>
      <c r="D856" s="346">
        <v>5.5585503208893899E-4</v>
      </c>
      <c r="E856" s="345">
        <v>3.0583306467002998E-3</v>
      </c>
    </row>
    <row r="857" spans="1:5" x14ac:dyDescent="0.3">
      <c r="A857" s="345" t="s">
        <v>1848</v>
      </c>
      <c r="B857" s="345">
        <v>1.12943302462163E-3</v>
      </c>
      <c r="C857" s="346">
        <v>5.0486951101308495E-4</v>
      </c>
      <c r="D857" s="346">
        <v>1.3990696614364401E-4</v>
      </c>
      <c r="E857" s="345">
        <v>2.1189590830996302E-3</v>
      </c>
    </row>
    <row r="858" spans="1:5" x14ac:dyDescent="0.3">
      <c r="A858" s="345" t="s">
        <v>1849</v>
      </c>
      <c r="B858" s="346">
        <v>2.2588660492432701E-4</v>
      </c>
      <c r="C858" s="346">
        <v>2.2588660492434199E-4</v>
      </c>
      <c r="D858" s="346">
        <v>-2.1684300531740999E-4</v>
      </c>
      <c r="E858" s="346">
        <v>6.6861621516606598E-4</v>
      </c>
    </row>
    <row r="859" spans="1:5" x14ac:dyDescent="0.3">
      <c r="A859" s="345" t="s">
        <v>1850</v>
      </c>
      <c r="B859" s="346">
        <v>2.2588660492432701E-4</v>
      </c>
      <c r="C859" s="346">
        <v>2.25886604924334E-4</v>
      </c>
      <c r="D859" s="346">
        <v>-2.16843005317394E-4</v>
      </c>
      <c r="E859" s="346">
        <v>6.6861621516605004E-4</v>
      </c>
    </row>
    <row r="860" spans="1:5" x14ac:dyDescent="0.3">
      <c r="A860" s="345" t="s">
        <v>1851</v>
      </c>
      <c r="B860" s="345">
        <v>1.3553196295459601E-3</v>
      </c>
      <c r="C860" s="346">
        <v>5.5299430132649003E-4</v>
      </c>
      <c r="D860" s="346">
        <v>2.7147071529015702E-4</v>
      </c>
      <c r="E860" s="345">
        <v>2.4391685438017699E-3</v>
      </c>
    </row>
    <row r="861" spans="1:5" x14ac:dyDescent="0.3">
      <c r="A861" s="345" t="s">
        <v>1852</v>
      </c>
      <c r="B861" s="346">
        <v>2.2588660492432701E-4</v>
      </c>
      <c r="C861" s="346">
        <v>2.2588660492434801E-4</v>
      </c>
      <c r="D861" s="346">
        <v>-2.16843005317423E-4</v>
      </c>
      <c r="E861" s="346">
        <v>6.6861621516607899E-4</v>
      </c>
    </row>
    <row r="862" spans="1:5" x14ac:dyDescent="0.3">
      <c r="A862" s="345" t="s">
        <v>1853</v>
      </c>
      <c r="B862" s="346">
        <v>2.2588660492432701E-4</v>
      </c>
      <c r="C862" s="346">
        <v>2.25886604924354E-4</v>
      </c>
      <c r="D862" s="346">
        <v>-2.1684300531743501E-4</v>
      </c>
      <c r="E862" s="346">
        <v>6.6861621516609102E-4</v>
      </c>
    </row>
    <row r="863" spans="1:5" x14ac:dyDescent="0.3">
      <c r="A863" s="345" t="s">
        <v>1854</v>
      </c>
      <c r="B863" s="345">
        <v>1.3553196295459601E-3</v>
      </c>
      <c r="C863" s="346">
        <v>5.5299430132649404E-4</v>
      </c>
      <c r="D863" s="346">
        <v>2.7147071529014802E-4</v>
      </c>
      <c r="E863" s="345">
        <v>2.4391685438017799E-3</v>
      </c>
    </row>
    <row r="864" spans="1:5" x14ac:dyDescent="0.3">
      <c r="A864" s="345" t="s">
        <v>1855</v>
      </c>
      <c r="B864" s="346">
        <v>6.7765981477298297E-4</v>
      </c>
      <c r="C864" s="346">
        <v>3.9115866904818801E-4</v>
      </c>
      <c r="D864" s="346">
        <v>-8.8997088802086807E-5</v>
      </c>
      <c r="E864" s="345">
        <v>1.4443167183480501E-3</v>
      </c>
    </row>
    <row r="865" spans="1:5" x14ac:dyDescent="0.3">
      <c r="A865" s="345" t="s">
        <v>1856</v>
      </c>
      <c r="B865" s="346">
        <v>2.2588660492432701E-4</v>
      </c>
      <c r="C865" s="346">
        <v>2.25886604924336E-4</v>
      </c>
      <c r="D865" s="346">
        <v>-2.1684300531739801E-4</v>
      </c>
      <c r="E865" s="346">
        <v>6.6861621516605405E-4</v>
      </c>
    </row>
    <row r="866" spans="1:5" x14ac:dyDescent="0.3">
      <c r="A866" s="345" t="s">
        <v>1857</v>
      </c>
      <c r="B866" s="345">
        <v>2.4847526541676001E-3</v>
      </c>
      <c r="C866" s="346">
        <v>7.4833429404133004E-4</v>
      </c>
      <c r="D866" s="345">
        <v>1.01804438945039E-3</v>
      </c>
      <c r="E866" s="345">
        <v>3.9514609188848202E-3</v>
      </c>
    </row>
    <row r="867" spans="1:5" x14ac:dyDescent="0.3">
      <c r="A867" s="345" t="s">
        <v>1858</v>
      </c>
      <c r="B867" s="346">
        <v>6.7765981477298297E-4</v>
      </c>
      <c r="C867" s="346">
        <v>3.9115866904819397E-4</v>
      </c>
      <c r="D867" s="346">
        <v>-8.8997088802098896E-5</v>
      </c>
      <c r="E867" s="345">
        <v>1.44431671834806E-3</v>
      </c>
    </row>
    <row r="868" spans="1:5" x14ac:dyDescent="0.3">
      <c r="A868" s="345" t="s">
        <v>1859</v>
      </c>
      <c r="B868" s="346">
        <v>6.7765981477298297E-4</v>
      </c>
      <c r="C868" s="346">
        <v>3.9115866904818801E-4</v>
      </c>
      <c r="D868" s="346">
        <v>-8.8997088802087105E-5</v>
      </c>
      <c r="E868" s="345">
        <v>1.4443167183480501E-3</v>
      </c>
    </row>
    <row r="869" spans="1:5" x14ac:dyDescent="0.3">
      <c r="A869" s="345" t="s">
        <v>1860</v>
      </c>
      <c r="B869" s="346">
        <v>9.0354641969731095E-4</v>
      </c>
      <c r="C869" s="346">
        <v>4.5162007503496301E-4</v>
      </c>
      <c r="D869" s="346">
        <v>1.8387337933506501E-5</v>
      </c>
      <c r="E869" s="345">
        <v>1.7887055014611101E-3</v>
      </c>
    </row>
    <row r="870" spans="1:5" x14ac:dyDescent="0.3">
      <c r="A870" s="345" t="s">
        <v>1861</v>
      </c>
      <c r="B870" s="345">
        <v>1.12943302462163E-3</v>
      </c>
      <c r="C870" s="346">
        <v>5.0486951101308495E-4</v>
      </c>
      <c r="D870" s="346">
        <v>1.3990696614364301E-4</v>
      </c>
      <c r="E870" s="345">
        <v>2.1189590830996302E-3</v>
      </c>
    </row>
    <row r="871" spans="1:5" x14ac:dyDescent="0.3">
      <c r="A871" s="345" t="s">
        <v>1862</v>
      </c>
      <c r="B871" s="345">
        <v>2.9365258640162602E-3</v>
      </c>
      <c r="C871" s="346">
        <v>8.1334090342512102E-4</v>
      </c>
      <c r="D871" s="345">
        <v>1.3424069861497499E-3</v>
      </c>
      <c r="E871" s="345">
        <v>4.53064474188277E-3</v>
      </c>
    </row>
    <row r="872" spans="1:5" x14ac:dyDescent="0.3">
      <c r="A872" s="345" t="s">
        <v>1863</v>
      </c>
      <c r="B872" s="346">
        <v>4.5177320984865499E-4</v>
      </c>
      <c r="C872" s="346">
        <v>3.1941581009933801E-4</v>
      </c>
      <c r="D872" s="346">
        <v>-1.7427027403873099E-4</v>
      </c>
      <c r="E872" s="345">
        <v>1.0778166937360401E-3</v>
      </c>
    </row>
    <row r="873" spans="1:5" x14ac:dyDescent="0.3">
      <c r="A873" s="345" t="s">
        <v>1864</v>
      </c>
      <c r="B873" s="346">
        <v>6.7765981477298297E-4</v>
      </c>
      <c r="C873" s="346">
        <v>3.9115866904819099E-4</v>
      </c>
      <c r="D873" s="346">
        <v>-8.8997088802092905E-5</v>
      </c>
      <c r="E873" s="345">
        <v>1.44431671834806E-3</v>
      </c>
    </row>
    <row r="874" spans="1:5" x14ac:dyDescent="0.3">
      <c r="A874" s="345" t="s">
        <v>1865</v>
      </c>
      <c r="B874" s="346">
        <v>4.5177320984865499E-4</v>
      </c>
      <c r="C874" s="346">
        <v>3.1941581009933199E-4</v>
      </c>
      <c r="D874" s="346">
        <v>-1.7427027403871999E-4</v>
      </c>
      <c r="E874" s="345">
        <v>1.0778166937360301E-3</v>
      </c>
    </row>
    <row r="875" spans="1:5" x14ac:dyDescent="0.3">
      <c r="A875" s="345" t="s">
        <v>1866</v>
      </c>
      <c r="B875" s="346">
        <v>4.5177320984865499E-4</v>
      </c>
      <c r="C875" s="346">
        <v>3.1941581009933199E-4</v>
      </c>
      <c r="D875" s="346">
        <v>-1.7427027403871999E-4</v>
      </c>
      <c r="E875" s="345">
        <v>1.0778166937360301E-3</v>
      </c>
    </row>
    <row r="876" spans="1:5" x14ac:dyDescent="0.3">
      <c r="A876" s="345" t="s">
        <v>1867</v>
      </c>
      <c r="B876" s="346">
        <v>4.5177320984865499E-4</v>
      </c>
      <c r="C876" s="346">
        <v>3.1941581009933102E-4</v>
      </c>
      <c r="D876" s="346">
        <v>-1.7427027403871801E-4</v>
      </c>
      <c r="E876" s="345">
        <v>1.0778166937360301E-3</v>
      </c>
    </row>
    <row r="877" spans="1:5" x14ac:dyDescent="0.3">
      <c r="A877" s="345" t="s">
        <v>1868</v>
      </c>
      <c r="B877" s="346">
        <v>6.7765981477298297E-4</v>
      </c>
      <c r="C877" s="346">
        <v>3.9115866904818899E-4</v>
      </c>
      <c r="D877" s="346">
        <v>-8.8997088802089802E-5</v>
      </c>
      <c r="E877" s="345">
        <v>1.4443167183480501E-3</v>
      </c>
    </row>
    <row r="878" spans="1:5" x14ac:dyDescent="0.3">
      <c r="A878" s="345" t="s">
        <v>1869</v>
      </c>
      <c r="B878" s="346">
        <v>2.2588660492432701E-4</v>
      </c>
      <c r="C878" s="346">
        <v>2.2588660492432801E-4</v>
      </c>
      <c r="D878" s="346">
        <v>-2.1684300531738299E-4</v>
      </c>
      <c r="E878" s="346">
        <v>6.6861621516603898E-4</v>
      </c>
    </row>
    <row r="879" spans="1:5" x14ac:dyDescent="0.3">
      <c r="A879" s="345" t="s">
        <v>1870</v>
      </c>
      <c r="B879" s="346">
        <v>4.5177320984865499E-4</v>
      </c>
      <c r="C879" s="346">
        <v>3.19415810099334E-4</v>
      </c>
      <c r="D879" s="346">
        <v>-1.74270274038724E-4</v>
      </c>
      <c r="E879" s="345">
        <v>1.0778166937360301E-3</v>
      </c>
    </row>
    <row r="880" spans="1:5" x14ac:dyDescent="0.3">
      <c r="A880" s="345" t="s">
        <v>1871</v>
      </c>
      <c r="B880" s="345">
        <v>1.8070928393946199E-3</v>
      </c>
      <c r="C880" s="346">
        <v>6.3839836710025404E-4</v>
      </c>
      <c r="D880" s="346">
        <v>5.5585503208894604E-4</v>
      </c>
      <c r="E880" s="345">
        <v>3.0583306467002998E-3</v>
      </c>
    </row>
    <row r="881" spans="1:5" x14ac:dyDescent="0.3">
      <c r="A881" s="345" t="s">
        <v>1872</v>
      </c>
      <c r="B881" s="345">
        <v>1.06166704314434E-2</v>
      </c>
      <c r="C881" s="345">
        <v>1.5405321188820399E-3</v>
      </c>
      <c r="D881" s="345">
        <v>7.5972829614074401E-3</v>
      </c>
      <c r="E881" s="345">
        <v>1.3636057901479299E-2</v>
      </c>
    </row>
    <row r="882" spans="1:5" x14ac:dyDescent="0.3">
      <c r="A882" s="345" t="s">
        <v>1873</v>
      </c>
      <c r="B882" s="345">
        <v>4.5177320984865496E-3</v>
      </c>
      <c r="C882" s="345">
        <v>1.0080249840868499E-3</v>
      </c>
      <c r="D882" s="345">
        <v>2.5420394341597501E-3</v>
      </c>
      <c r="E882" s="345">
        <v>6.4934247628133596E-3</v>
      </c>
    </row>
    <row r="883" spans="1:5" x14ac:dyDescent="0.3">
      <c r="A883" s="345" t="s">
        <v>1874</v>
      </c>
      <c r="B883" s="346">
        <v>4.5177320984865499E-4</v>
      </c>
      <c r="C883" s="346">
        <v>3.1941581009933102E-4</v>
      </c>
      <c r="D883" s="346">
        <v>-1.7427027403871801E-4</v>
      </c>
      <c r="E883" s="345">
        <v>1.0778166937360301E-3</v>
      </c>
    </row>
    <row r="884" spans="1:5" x14ac:dyDescent="0.3">
      <c r="A884" s="345" t="s">
        <v>1875</v>
      </c>
      <c r="B884" s="345">
        <v>1.5812062344702899E-3</v>
      </c>
      <c r="C884" s="346">
        <v>5.9723455578306896E-4</v>
      </c>
      <c r="D884" s="346">
        <v>4.1064801481270201E-4</v>
      </c>
      <c r="E884" s="345">
        <v>2.7517644541278801E-3</v>
      </c>
    </row>
    <row r="885" spans="1:5" x14ac:dyDescent="0.3">
      <c r="A885" s="345" t="s">
        <v>1876</v>
      </c>
      <c r="B885" s="346">
        <v>2.2588660492432701E-4</v>
      </c>
      <c r="C885" s="346">
        <v>2.25886604924355E-4</v>
      </c>
      <c r="D885" s="346">
        <v>-2.1684300531743701E-4</v>
      </c>
      <c r="E885" s="346">
        <v>6.6861621516609297E-4</v>
      </c>
    </row>
    <row r="886" spans="1:5" x14ac:dyDescent="0.3">
      <c r="A886" s="345" t="s">
        <v>1877</v>
      </c>
      <c r="B886" s="345">
        <v>1.5812062344702899E-3</v>
      </c>
      <c r="C886" s="346">
        <v>5.9723455578309596E-4</v>
      </c>
      <c r="D886" s="346">
        <v>4.1064801481265002E-4</v>
      </c>
      <c r="E886" s="345">
        <v>2.75176445412794E-3</v>
      </c>
    </row>
    <row r="887" spans="1:5" x14ac:dyDescent="0.3">
      <c r="A887" s="345" t="s">
        <v>1878</v>
      </c>
      <c r="B887" s="345">
        <v>1.12943302462163E-3</v>
      </c>
      <c r="C887" s="346">
        <v>5.0486951101308603E-4</v>
      </c>
      <c r="D887" s="346">
        <v>1.39906966143642E-4</v>
      </c>
      <c r="E887" s="345">
        <v>2.1189590830996302E-3</v>
      </c>
    </row>
    <row r="888" spans="1:5" x14ac:dyDescent="0.3">
      <c r="A888" s="345" t="s">
        <v>1879</v>
      </c>
      <c r="B888" s="346">
        <v>6.7765981477298297E-4</v>
      </c>
      <c r="C888" s="346">
        <v>3.91158669048175E-4</v>
      </c>
      <c r="D888" s="346">
        <v>-8.8997088802062697E-5</v>
      </c>
      <c r="E888" s="345">
        <v>1.4443167183480301E-3</v>
      </c>
    </row>
    <row r="889" spans="1:5" x14ac:dyDescent="0.3">
      <c r="A889" s="345" t="s">
        <v>1880</v>
      </c>
      <c r="B889" s="345">
        <v>3.3882990738649198E-3</v>
      </c>
      <c r="C889" s="346">
        <v>8.7347032429398901E-4</v>
      </c>
      <c r="D889" s="345">
        <v>1.6763286966841799E-3</v>
      </c>
      <c r="E889" s="345">
        <v>5.1002694510456498E-3</v>
      </c>
    </row>
    <row r="890" spans="1:5" x14ac:dyDescent="0.3">
      <c r="A890" s="345" t="s">
        <v>1881</v>
      </c>
      <c r="B890" s="346">
        <v>9.0354641969731095E-4</v>
      </c>
      <c r="C890" s="346">
        <v>4.5162007503495602E-4</v>
      </c>
      <c r="D890" s="346">
        <v>1.8387337933520799E-5</v>
      </c>
      <c r="E890" s="345">
        <v>1.7887055014611001E-3</v>
      </c>
    </row>
    <row r="891" spans="1:5" x14ac:dyDescent="0.3">
      <c r="A891" s="345" t="s">
        <v>1882</v>
      </c>
      <c r="B891" s="345">
        <v>1.3553196295459601E-3</v>
      </c>
      <c r="C891" s="346">
        <v>5.5299430132647604E-4</v>
      </c>
      <c r="D891" s="346">
        <v>2.7147071529018299E-4</v>
      </c>
      <c r="E891" s="345">
        <v>2.43916854380175E-3</v>
      </c>
    </row>
    <row r="892" spans="1:5" x14ac:dyDescent="0.3">
      <c r="A892" s="345" t="s">
        <v>1883</v>
      </c>
      <c r="B892" s="346">
        <v>2.2588660492432701E-4</v>
      </c>
      <c r="C892" s="346">
        <v>2.25886604924333E-4</v>
      </c>
      <c r="D892" s="346">
        <v>-2.1684300531739299E-4</v>
      </c>
      <c r="E892" s="346">
        <v>6.6861621516604896E-4</v>
      </c>
    </row>
    <row r="893" spans="1:5" x14ac:dyDescent="0.3">
      <c r="A893" s="345" t="s">
        <v>1884</v>
      </c>
      <c r="B893" s="346">
        <v>6.7765981477298297E-4</v>
      </c>
      <c r="C893" s="346">
        <v>3.91158669048186E-4</v>
      </c>
      <c r="D893" s="346">
        <v>-8.8997088802083595E-5</v>
      </c>
      <c r="E893" s="345">
        <v>1.4443167183480501E-3</v>
      </c>
    </row>
    <row r="894" spans="1:5" x14ac:dyDescent="0.3">
      <c r="A894" s="345" t="s">
        <v>1885</v>
      </c>
      <c r="B894" s="345">
        <v>1.3553196295459601E-3</v>
      </c>
      <c r="C894" s="346">
        <v>5.5299430132647095E-4</v>
      </c>
      <c r="D894" s="346">
        <v>2.7147071529019302E-4</v>
      </c>
      <c r="E894" s="345">
        <v>2.43916854380174E-3</v>
      </c>
    </row>
    <row r="895" spans="1:5" x14ac:dyDescent="0.3">
      <c r="A895" s="345" t="s">
        <v>1886</v>
      </c>
      <c r="B895" s="346">
        <v>2.2588660492432701E-4</v>
      </c>
      <c r="C895" s="346">
        <v>2.2588660492434701E-4</v>
      </c>
      <c r="D895" s="346">
        <v>-2.1684300531741999E-4</v>
      </c>
      <c r="E895" s="346">
        <v>6.6861621516607595E-4</v>
      </c>
    </row>
    <row r="896" spans="1:5" x14ac:dyDescent="0.3">
      <c r="A896" s="345" t="s">
        <v>1887</v>
      </c>
      <c r="B896" s="345">
        <v>4.7436187034108797E-3</v>
      </c>
      <c r="C896" s="345">
        <v>1.0328010409979499E-3</v>
      </c>
      <c r="D896" s="345">
        <v>2.7193658598594198E-3</v>
      </c>
      <c r="E896" s="345">
        <v>6.7678715469623504E-3</v>
      </c>
    </row>
    <row r="897" spans="1:5" x14ac:dyDescent="0.3">
      <c r="A897" s="345" t="s">
        <v>1888</v>
      </c>
      <c r="B897" s="345">
        <v>2.4847526541676001E-3</v>
      </c>
      <c r="C897" s="346">
        <v>7.4833429404131898E-4</v>
      </c>
      <c r="D897" s="345">
        <v>1.0180443894504099E-3</v>
      </c>
      <c r="E897" s="345">
        <v>3.9514609188848002E-3</v>
      </c>
    </row>
    <row r="898" spans="1:5" x14ac:dyDescent="0.3">
      <c r="A898" s="345" t="s">
        <v>1889</v>
      </c>
      <c r="B898" s="346">
        <v>4.5177320984865499E-4</v>
      </c>
      <c r="C898" s="346">
        <v>3.19415810099334E-4</v>
      </c>
      <c r="D898" s="346">
        <v>-1.74270274038724E-4</v>
      </c>
      <c r="E898" s="345">
        <v>1.0778166937360301E-3</v>
      </c>
    </row>
    <row r="899" spans="1:5" x14ac:dyDescent="0.3">
      <c r="A899" s="345" t="s">
        <v>1890</v>
      </c>
      <c r="B899" s="346">
        <v>4.5177320984865499E-4</v>
      </c>
      <c r="C899" s="346">
        <v>3.1941581009933698E-4</v>
      </c>
      <c r="D899" s="346">
        <v>-1.7427027403872999E-4</v>
      </c>
      <c r="E899" s="345">
        <v>1.0778166937360401E-3</v>
      </c>
    </row>
    <row r="900" spans="1:5" x14ac:dyDescent="0.3">
      <c r="A900" s="345" t="s">
        <v>1891</v>
      </c>
      <c r="B900" s="346">
        <v>9.0354641969731095E-4</v>
      </c>
      <c r="C900" s="346">
        <v>4.5162007503496301E-4</v>
      </c>
      <c r="D900" s="346">
        <v>1.8387337933506599E-5</v>
      </c>
      <c r="E900" s="345">
        <v>1.7887055014611101E-3</v>
      </c>
    </row>
    <row r="901" spans="1:5" x14ac:dyDescent="0.3">
      <c r="A901" s="345" t="s">
        <v>1892</v>
      </c>
      <c r="B901" s="346">
        <v>6.7765981477298297E-4</v>
      </c>
      <c r="C901" s="346">
        <v>3.91158669048186E-4</v>
      </c>
      <c r="D901" s="346">
        <v>-8.8997088802083906E-5</v>
      </c>
      <c r="E901" s="345">
        <v>1.4443167183480501E-3</v>
      </c>
    </row>
    <row r="902" spans="1:5" x14ac:dyDescent="0.3">
      <c r="A902" s="345" t="s">
        <v>1893</v>
      </c>
      <c r="B902" s="346">
        <v>2.2588660492432701E-4</v>
      </c>
      <c r="C902" s="346">
        <v>2.2588660492434199E-4</v>
      </c>
      <c r="D902" s="346">
        <v>-2.1684300531741099E-4</v>
      </c>
      <c r="E902" s="346">
        <v>6.6861621516606695E-4</v>
      </c>
    </row>
    <row r="903" spans="1:5" x14ac:dyDescent="0.3">
      <c r="A903" s="345" t="s">
        <v>1894</v>
      </c>
      <c r="B903" s="346">
        <v>9.0354641969731095E-4</v>
      </c>
      <c r="C903" s="346">
        <v>4.5162007503497798E-4</v>
      </c>
      <c r="D903" s="346">
        <v>1.8387337933476899E-5</v>
      </c>
      <c r="E903" s="345">
        <v>1.78870550146114E-3</v>
      </c>
    </row>
    <row r="904" spans="1:5" x14ac:dyDescent="0.3">
      <c r="A904" s="345" t="s">
        <v>1895</v>
      </c>
      <c r="B904" s="345">
        <v>2.2588660492432701E-3</v>
      </c>
      <c r="C904" s="346">
        <v>7.1358953581500699E-4</v>
      </c>
      <c r="D904" s="346">
        <v>8.6025625930120897E-4</v>
      </c>
      <c r="E904" s="345">
        <v>3.65747583918534E-3</v>
      </c>
    </row>
    <row r="905" spans="1:5" x14ac:dyDescent="0.3">
      <c r="A905" s="345" t="s">
        <v>1896</v>
      </c>
      <c r="B905" s="346">
        <v>9.0354641969731095E-4</v>
      </c>
      <c r="C905" s="346">
        <v>4.5162007503497901E-4</v>
      </c>
      <c r="D905" s="346">
        <v>1.8387337933474601E-5</v>
      </c>
      <c r="E905" s="345">
        <v>1.78870550146114E-3</v>
      </c>
    </row>
    <row r="906" spans="1:5" x14ac:dyDescent="0.3">
      <c r="A906" s="345" t="s">
        <v>1897</v>
      </c>
      <c r="B906" s="346">
        <v>2.2588660492432701E-4</v>
      </c>
      <c r="C906" s="346">
        <v>2.2588660492433999E-4</v>
      </c>
      <c r="D906" s="346">
        <v>-2.16843005317406E-4</v>
      </c>
      <c r="E906" s="346">
        <v>6.6861621516606197E-4</v>
      </c>
    </row>
    <row r="907" spans="1:5" x14ac:dyDescent="0.3">
      <c r="A907" s="345" t="s">
        <v>1898</v>
      </c>
      <c r="B907" s="345">
        <v>1.12943302462163E-3</v>
      </c>
      <c r="C907" s="346">
        <v>5.0486951101308701E-4</v>
      </c>
      <c r="D907" s="346">
        <v>1.39906966143641E-4</v>
      </c>
      <c r="E907" s="345">
        <v>2.1189590830996302E-3</v>
      </c>
    </row>
    <row r="908" spans="1:5" x14ac:dyDescent="0.3">
      <c r="A908" s="345" t="s">
        <v>1899</v>
      </c>
      <c r="B908" s="346">
        <v>2.2588660492432701E-4</v>
      </c>
      <c r="C908" s="346">
        <v>2.2588660492433199E-4</v>
      </c>
      <c r="D908" s="346">
        <v>-2.1684300531739199E-4</v>
      </c>
      <c r="E908" s="346">
        <v>6.6861621516604798E-4</v>
      </c>
    </row>
    <row r="909" spans="1:5" x14ac:dyDescent="0.3">
      <c r="A909" s="345" t="s">
        <v>1900</v>
      </c>
      <c r="B909" s="345">
        <v>2.2588660492432701E-3</v>
      </c>
      <c r="C909" s="346">
        <v>7.1358953581500504E-4</v>
      </c>
      <c r="D909" s="346">
        <v>8.6025625930121396E-4</v>
      </c>
      <c r="E909" s="345">
        <v>3.65747583918534E-3</v>
      </c>
    </row>
    <row r="910" spans="1:5" x14ac:dyDescent="0.3">
      <c r="A910" s="345" t="s">
        <v>1901</v>
      </c>
      <c r="B910" s="346">
        <v>4.5177320984865499E-4</v>
      </c>
      <c r="C910" s="346">
        <v>3.1941581009932999E-4</v>
      </c>
      <c r="D910" s="346">
        <v>-1.7427027403871701E-4</v>
      </c>
      <c r="E910" s="345">
        <v>1.0778166937360199E-3</v>
      </c>
    </row>
    <row r="911" spans="1:5" x14ac:dyDescent="0.3">
      <c r="A911" s="345" t="s">
        <v>1902</v>
      </c>
      <c r="B911" s="346">
        <v>2.2588660492432701E-4</v>
      </c>
      <c r="C911" s="346">
        <v>2.2588660492435099E-4</v>
      </c>
      <c r="D911" s="346">
        <v>-2.1684300531742899E-4</v>
      </c>
      <c r="E911" s="346">
        <v>6.6861621516608495E-4</v>
      </c>
    </row>
    <row r="912" spans="1:5" x14ac:dyDescent="0.3">
      <c r="A912" s="345" t="s">
        <v>1903</v>
      </c>
      <c r="B912" s="345">
        <v>1.12943302462163E-3</v>
      </c>
      <c r="C912" s="346">
        <v>5.0486951101308603E-4</v>
      </c>
      <c r="D912" s="346">
        <v>1.39906966143641E-4</v>
      </c>
      <c r="E912" s="345">
        <v>2.1189590830996302E-3</v>
      </c>
    </row>
    <row r="913" spans="1:5" x14ac:dyDescent="0.3">
      <c r="A913" s="345" t="s">
        <v>1904</v>
      </c>
      <c r="B913" s="346">
        <v>9.0354641969731095E-4</v>
      </c>
      <c r="C913" s="346">
        <v>4.51620075034948E-4</v>
      </c>
      <c r="D913" s="346">
        <v>1.8387337933537001E-5</v>
      </c>
      <c r="E913" s="345">
        <v>1.7887055014610799E-3</v>
      </c>
    </row>
    <row r="914" spans="1:5" x14ac:dyDescent="0.3">
      <c r="A914" s="345" t="s">
        <v>1905</v>
      </c>
      <c r="B914" s="346">
        <v>4.5177320984865499E-4</v>
      </c>
      <c r="C914" s="346">
        <v>3.1941581009933199E-4</v>
      </c>
      <c r="D914" s="346">
        <v>-1.7427027403872099E-4</v>
      </c>
      <c r="E914" s="345">
        <v>1.0778166937360301E-3</v>
      </c>
    </row>
    <row r="915" spans="1:5" x14ac:dyDescent="0.3">
      <c r="A915" s="345" t="s">
        <v>1906</v>
      </c>
      <c r="B915" s="345">
        <v>1.12943302462163E-3</v>
      </c>
      <c r="C915" s="346">
        <v>5.0486951101308603E-4</v>
      </c>
      <c r="D915" s="346">
        <v>1.3990696614364301E-4</v>
      </c>
      <c r="E915" s="345">
        <v>2.1189590830996302E-3</v>
      </c>
    </row>
    <row r="916" spans="1:5" x14ac:dyDescent="0.3">
      <c r="A916" s="345" t="s">
        <v>1907</v>
      </c>
      <c r="B916" s="346">
        <v>2.2588660492432701E-4</v>
      </c>
      <c r="C916" s="346">
        <v>2.25886604924344E-4</v>
      </c>
      <c r="D916" s="346">
        <v>-2.16843005317415E-4</v>
      </c>
      <c r="E916" s="346">
        <v>6.6861621516607096E-4</v>
      </c>
    </row>
    <row r="917" spans="1:5" x14ac:dyDescent="0.3">
      <c r="A917" s="345" t="s">
        <v>1908</v>
      </c>
      <c r="B917" s="345">
        <v>2.7106392590919301E-3</v>
      </c>
      <c r="C917" s="346">
        <v>7.8152117618454598E-4</v>
      </c>
      <c r="D917" s="345">
        <v>1.17888590061484E-3</v>
      </c>
      <c r="E917" s="345">
        <v>4.2423926175690196E-3</v>
      </c>
    </row>
    <row r="918" spans="1:5" x14ac:dyDescent="0.3">
      <c r="A918" s="345" t="s">
        <v>1909</v>
      </c>
      <c r="B918" s="345">
        <v>1.5812062344702899E-3</v>
      </c>
      <c r="C918" s="346">
        <v>5.9723455578311005E-4</v>
      </c>
      <c r="D918" s="346">
        <v>4.10648014812622E-4</v>
      </c>
      <c r="E918" s="345">
        <v>2.7517644541279699E-3</v>
      </c>
    </row>
    <row r="919" spans="1:5" x14ac:dyDescent="0.3">
      <c r="A919" s="345" t="s">
        <v>1910</v>
      </c>
      <c r="B919" s="346">
        <v>9.0354641969731095E-4</v>
      </c>
      <c r="C919" s="345">
        <v>4.51620075034968E-4</v>
      </c>
      <c r="D919" s="346">
        <v>1.8387337933497099E-5</v>
      </c>
      <c r="E919" s="345">
        <v>1.78870550146112E-3</v>
      </c>
    </row>
    <row r="920" spans="1:5" x14ac:dyDescent="0.3">
      <c r="A920" s="345" t="s">
        <v>1911</v>
      </c>
      <c r="B920" s="346">
        <v>2.2588660492432701E-4</v>
      </c>
      <c r="C920" s="346">
        <v>2.25886604924335E-4</v>
      </c>
      <c r="D920" s="346">
        <v>-2.16843005317396E-4</v>
      </c>
      <c r="E920" s="346">
        <v>6.6861621516605199E-4</v>
      </c>
    </row>
    <row r="921" spans="1:5" x14ac:dyDescent="0.3">
      <c r="A921" s="345" t="s">
        <v>1912</v>
      </c>
      <c r="B921" s="346">
        <v>2.2588660492432701E-4</v>
      </c>
      <c r="C921" s="346">
        <v>2.25886604924344E-4</v>
      </c>
      <c r="D921" s="346">
        <v>-2.16843005317415E-4</v>
      </c>
      <c r="E921" s="346">
        <v>6.6861621516607096E-4</v>
      </c>
    </row>
    <row r="922" spans="1:5" x14ac:dyDescent="0.3">
      <c r="A922" s="345" t="s">
        <v>1913</v>
      </c>
      <c r="B922" s="346">
        <v>4.5177320984865499E-4</v>
      </c>
      <c r="C922" s="346">
        <v>3.1941581009933102E-4</v>
      </c>
      <c r="D922" s="346">
        <v>-1.7427027403871801E-4</v>
      </c>
      <c r="E922" s="345">
        <v>1.0778166937360301E-3</v>
      </c>
    </row>
    <row r="923" spans="1:5" x14ac:dyDescent="0.3">
      <c r="A923" s="345" t="s">
        <v>1914</v>
      </c>
      <c r="B923" s="346">
        <v>2.2588660492432701E-4</v>
      </c>
      <c r="C923" s="346">
        <v>2.25886604924345E-4</v>
      </c>
      <c r="D923" s="346">
        <v>-2.1684300531741601E-4</v>
      </c>
      <c r="E923" s="346">
        <v>6.6861621516607205E-4</v>
      </c>
    </row>
    <row r="924" spans="1:5" x14ac:dyDescent="0.3">
      <c r="A924" s="345" t="s">
        <v>1915</v>
      </c>
      <c r="B924" s="345">
        <v>1.12943302462163E-3</v>
      </c>
      <c r="C924" s="346">
        <v>5.0486951101308495E-4</v>
      </c>
      <c r="D924" s="346">
        <v>1.3990696614364301E-4</v>
      </c>
      <c r="E924" s="345">
        <v>2.1189590830996302E-3</v>
      </c>
    </row>
    <row r="925" spans="1:5" x14ac:dyDescent="0.3">
      <c r="A925" s="345" t="s">
        <v>1916</v>
      </c>
      <c r="B925" s="345">
        <v>9.9390106166704299E-3</v>
      </c>
      <c r="C925" s="345">
        <v>1.49106592949731E-3</v>
      </c>
      <c r="D925" s="345">
        <v>7.0165750962809604E-3</v>
      </c>
      <c r="E925" s="345">
        <v>1.28614461370599E-2</v>
      </c>
    </row>
    <row r="926" spans="1:5" x14ac:dyDescent="0.3">
      <c r="A926" s="345" t="s">
        <v>1917</v>
      </c>
      <c r="B926" s="346">
        <v>4.5177320984865499E-4</v>
      </c>
      <c r="C926" s="346">
        <v>3.1941581009933801E-4</v>
      </c>
      <c r="D926" s="346">
        <v>-1.74270274038733E-4</v>
      </c>
      <c r="E926" s="345">
        <v>1.0778166937360401E-3</v>
      </c>
    </row>
    <row r="927" spans="1:5" x14ac:dyDescent="0.3">
      <c r="A927" s="345" t="s">
        <v>1918</v>
      </c>
      <c r="B927" s="346">
        <v>2.2588660492432701E-4</v>
      </c>
      <c r="C927" s="346">
        <v>2.2588660492435099E-4</v>
      </c>
      <c r="D927" s="346">
        <v>-2.1684300531742799E-4</v>
      </c>
      <c r="E927" s="346">
        <v>6.6861621516608398E-4</v>
      </c>
    </row>
    <row r="928" spans="1:5" x14ac:dyDescent="0.3">
      <c r="A928" s="345" t="s">
        <v>1919</v>
      </c>
      <c r="B928" s="345">
        <v>2.9856977193660601</v>
      </c>
      <c r="C928" s="345">
        <v>2.7647316220141299E-2</v>
      </c>
      <c r="D928" s="345">
        <v>2.9315099753053899</v>
      </c>
      <c r="E928" s="345">
        <v>3.0398854634267201</v>
      </c>
    </row>
    <row r="929" spans="1:5" x14ac:dyDescent="0.3">
      <c r="A929" s="345" t="s">
        <v>1920</v>
      </c>
      <c r="B929" s="345">
        <v>2.9586393505991402</v>
      </c>
      <c r="C929" s="345">
        <v>2.77985423479849E-2</v>
      </c>
      <c r="D929" s="345">
        <v>2.9041552087743798</v>
      </c>
      <c r="E929" s="345">
        <v>3.0131234924239099</v>
      </c>
    </row>
    <row r="930" spans="1:5" x14ac:dyDescent="0.3">
      <c r="A930" s="345" t="s">
        <v>1921</v>
      </c>
      <c r="B930" s="345">
        <v>2.9899497487437099</v>
      </c>
      <c r="C930" s="345">
        <v>2.7769399056320698E-2</v>
      </c>
      <c r="D930" s="345">
        <v>2.935522726721</v>
      </c>
      <c r="E930" s="345">
        <v>3.0443767707664202</v>
      </c>
    </row>
    <row r="931" spans="1:5" x14ac:dyDescent="0.3">
      <c r="A931" s="345" t="s">
        <v>1922</v>
      </c>
      <c r="B931" s="345">
        <v>3.0274449168921498</v>
      </c>
      <c r="C931" s="345">
        <v>2.7594778523387299E-2</v>
      </c>
      <c r="D931" s="345">
        <v>2.9733601448249498</v>
      </c>
      <c r="E931" s="345">
        <v>3.0815296889593502</v>
      </c>
    </row>
    <row r="932" spans="1:5" x14ac:dyDescent="0.3">
      <c r="A932" s="345" t="s">
        <v>1923</v>
      </c>
      <c r="B932" s="345">
        <v>3.0382682643989098</v>
      </c>
      <c r="C932" s="345">
        <v>2.8195269789706601E-2</v>
      </c>
      <c r="D932" s="345">
        <v>2.9830065510766999</v>
      </c>
      <c r="E932" s="345">
        <v>3.09352997772113</v>
      </c>
    </row>
    <row r="933" spans="1:5" x14ac:dyDescent="0.3">
      <c r="A933" s="345" t="s">
        <v>1924</v>
      </c>
      <c r="B933" s="345">
        <v>6</v>
      </c>
      <c r="C933" s="345">
        <v>0</v>
      </c>
      <c r="D933" s="345">
        <v>6</v>
      </c>
      <c r="E933" s="345">
        <v>6</v>
      </c>
    </row>
    <row r="934" spans="1:5" x14ac:dyDescent="0.3">
      <c r="A934" s="345" t="s">
        <v>1925</v>
      </c>
      <c r="B934" s="345">
        <v>0.93964737793851705</v>
      </c>
      <c r="C934" s="345">
        <v>3.5807336839490098E-3</v>
      </c>
      <c r="D934" s="345">
        <v>0.93262926887974695</v>
      </c>
      <c r="E934" s="345">
        <v>0.94666548699728603</v>
      </c>
    </row>
    <row r="935" spans="1:5" x14ac:dyDescent="0.3">
      <c r="A935" s="345" t="s">
        <v>1926</v>
      </c>
      <c r="B935" s="345">
        <v>3.5488245931283899E-2</v>
      </c>
      <c r="C935" s="345">
        <v>2.7818744539726201E-3</v>
      </c>
      <c r="D935" s="345">
        <v>3.0035872191985499E-2</v>
      </c>
      <c r="E935" s="345">
        <v>4.0940619670582198E-2</v>
      </c>
    </row>
    <row r="936" spans="1:5" x14ac:dyDescent="0.3">
      <c r="A936" s="345" t="s">
        <v>1927</v>
      </c>
      <c r="B936" s="345">
        <v>1.33363471971066E-2</v>
      </c>
      <c r="C936" s="345">
        <v>1.7248228961761901E-3</v>
      </c>
      <c r="D936" s="345">
        <v>9.9557564408912693E-3</v>
      </c>
      <c r="E936" s="345">
        <v>1.67169379533221E-2</v>
      </c>
    </row>
    <row r="937" spans="1:5" x14ac:dyDescent="0.3">
      <c r="A937" s="345" t="s">
        <v>1928</v>
      </c>
      <c r="B937" s="345">
        <v>6.7811934900542398E-3</v>
      </c>
      <c r="C937" s="345">
        <v>1.23400532109303E-3</v>
      </c>
      <c r="D937" s="345">
        <v>4.3625875039811201E-3</v>
      </c>
      <c r="E937" s="345">
        <v>9.19979947612737E-3</v>
      </c>
    </row>
    <row r="938" spans="1:5" x14ac:dyDescent="0.3">
      <c r="A938" s="345" t="s">
        <v>1929</v>
      </c>
      <c r="B938" s="345">
        <v>4.7468354430379696E-3</v>
      </c>
      <c r="C938" s="345">
        <v>1.03349973319103E-3</v>
      </c>
      <c r="D938" s="345">
        <v>2.7212131879517901E-3</v>
      </c>
      <c r="E938" s="345">
        <v>6.7724576981241496E-3</v>
      </c>
    </row>
    <row r="939" spans="1:5" x14ac:dyDescent="0.3">
      <c r="A939" s="345" t="s">
        <v>1930</v>
      </c>
      <c r="B939" s="346">
        <v>6.7765981477298297E-4</v>
      </c>
      <c r="C939" s="346">
        <v>3.9115866904818302E-4</v>
      </c>
      <c r="D939" s="346">
        <v>-8.8997088802077605E-5</v>
      </c>
      <c r="E939" s="345">
        <v>1.4443167183480401E-3</v>
      </c>
    </row>
    <row r="940" spans="1:5" x14ac:dyDescent="0.3">
      <c r="A940" s="345" t="s">
        <v>1931</v>
      </c>
      <c r="B940" s="345">
        <v>0.41753276095797498</v>
      </c>
      <c r="C940" s="345">
        <v>7.4135186042064401E-3</v>
      </c>
      <c r="D940" s="345">
        <v>0.40300253149501297</v>
      </c>
      <c r="E940" s="345">
        <v>0.43206299042093699</v>
      </c>
    </row>
    <row r="941" spans="1:5" x14ac:dyDescent="0.3">
      <c r="A941" s="345" t="s">
        <v>1932</v>
      </c>
      <c r="B941" s="345">
        <v>0.29868956168097599</v>
      </c>
      <c r="C941" s="345">
        <v>6.8803182282630802E-3</v>
      </c>
      <c r="D941" s="345">
        <v>0.285204385751406</v>
      </c>
      <c r="E941" s="345">
        <v>0.31217473761054598</v>
      </c>
    </row>
    <row r="942" spans="1:5" x14ac:dyDescent="0.3">
      <c r="A942" s="345" t="s">
        <v>1933</v>
      </c>
      <c r="B942" s="345">
        <v>0.28377767736104798</v>
      </c>
      <c r="C942" s="345">
        <v>6.7772950425884501E-3</v>
      </c>
      <c r="D942" s="345">
        <v>0.27049442316497302</v>
      </c>
      <c r="E942" s="345">
        <v>0.29706093155712299</v>
      </c>
    </row>
    <row r="943" spans="1:5" x14ac:dyDescent="0.3">
      <c r="A943" s="345" t="s">
        <v>1934</v>
      </c>
      <c r="B943" s="346">
        <v>2.2588660492432701E-4</v>
      </c>
      <c r="C943" s="346">
        <v>2.2588660492433701E-4</v>
      </c>
      <c r="D943" s="346">
        <v>-2.1684300531740099E-4</v>
      </c>
      <c r="E943" s="346">
        <v>6.6861621516605698E-4</v>
      </c>
    </row>
    <row r="944" spans="1:5" x14ac:dyDescent="0.3">
      <c r="A944" s="345" t="s">
        <v>1935</v>
      </c>
      <c r="B944" s="345">
        <v>0.12012987012987</v>
      </c>
      <c r="C944" s="345">
        <v>7.56367507216837E-3</v>
      </c>
      <c r="D944" s="345">
        <v>0.105305339397656</v>
      </c>
      <c r="E944" s="345">
        <v>0.13495440086208299</v>
      </c>
    </row>
    <row r="945" spans="1:5" x14ac:dyDescent="0.3">
      <c r="A945" s="345" t="s">
        <v>1936</v>
      </c>
      <c r="B945" s="345">
        <v>0.22186147186147101</v>
      </c>
      <c r="C945" s="345">
        <v>9.6664604248454591E-3</v>
      </c>
      <c r="D945" s="345">
        <v>0.20291555757079299</v>
      </c>
      <c r="E945" s="345">
        <v>0.24080738615215</v>
      </c>
    </row>
    <row r="946" spans="1:5" x14ac:dyDescent="0.3">
      <c r="A946" s="345" t="s">
        <v>1937</v>
      </c>
      <c r="B946" s="345">
        <v>0.42370129870129802</v>
      </c>
      <c r="C946" s="345">
        <v>1.14961332972458E-2</v>
      </c>
      <c r="D946" s="345">
        <v>0.40116929147722502</v>
      </c>
      <c r="E946" s="345">
        <v>0.44623330592537203</v>
      </c>
    </row>
    <row r="947" spans="1:5" x14ac:dyDescent="0.3">
      <c r="A947" s="345" t="s">
        <v>1938</v>
      </c>
      <c r="B947" s="345">
        <v>0.23430735930735899</v>
      </c>
      <c r="C947" s="345">
        <v>9.8541296958354393E-3</v>
      </c>
      <c r="D947" s="345">
        <v>0.21499362000453501</v>
      </c>
      <c r="E947" s="345">
        <v>0.253621098610183</v>
      </c>
    </row>
    <row r="948" spans="1:5" x14ac:dyDescent="0.3">
      <c r="A948" s="345" t="s">
        <v>1939</v>
      </c>
      <c r="B948" s="345">
        <v>0.58256155409984101</v>
      </c>
      <c r="C948" s="345">
        <v>7.4124440407442897E-3</v>
      </c>
      <c r="D948" s="345">
        <v>0.56803343074256396</v>
      </c>
      <c r="E948" s="345">
        <v>0.59708967745711905</v>
      </c>
    </row>
    <row r="949" spans="1:5" x14ac:dyDescent="0.3">
      <c r="A949" s="345" t="s">
        <v>211</v>
      </c>
      <c r="B949" s="345">
        <v>2.7115689381933401</v>
      </c>
      <c r="C949" s="345">
        <v>6.2591182834525097E-2</v>
      </c>
      <c r="D949" s="345">
        <v>2.5888924740879098</v>
      </c>
      <c r="E949" s="345">
        <v>2.83424540229877</v>
      </c>
    </row>
    <row r="950" spans="1:5" x14ac:dyDescent="0.3">
      <c r="A950" s="345" t="s">
        <v>212</v>
      </c>
      <c r="B950" s="345">
        <v>2.92551505546751</v>
      </c>
      <c r="C950" s="345">
        <v>4.5538427239431897E-2</v>
      </c>
      <c r="D950" s="345">
        <v>2.8362613781656201</v>
      </c>
      <c r="E950" s="345">
        <v>3.0147687327693902</v>
      </c>
    </row>
    <row r="951" spans="1:5" x14ac:dyDescent="0.3">
      <c r="A951" s="345" t="s">
        <v>213</v>
      </c>
      <c r="B951" s="345">
        <v>3.12678288431061</v>
      </c>
      <c r="C951" s="345">
        <v>4.8279226961182899E-2</v>
      </c>
      <c r="D951" s="345">
        <v>3.03215733826526</v>
      </c>
      <c r="E951" s="345">
        <v>3.2214084303559698</v>
      </c>
    </row>
    <row r="952" spans="1:5" x14ac:dyDescent="0.3">
      <c r="A952" s="345" t="s">
        <v>214</v>
      </c>
      <c r="B952" s="345">
        <v>3.2158730158730102</v>
      </c>
      <c r="C952" s="345">
        <v>5.0316915928156299E-2</v>
      </c>
      <c r="D952" s="345">
        <v>3.1172536728406999</v>
      </c>
      <c r="E952" s="345">
        <v>3.3144923589053299</v>
      </c>
    </row>
    <row r="953" spans="1:5" x14ac:dyDescent="0.3">
      <c r="A953" s="345" t="s">
        <v>215</v>
      </c>
      <c r="B953" s="345">
        <v>3.6006339144215498</v>
      </c>
      <c r="C953" s="345">
        <v>4.8370260777965399E-2</v>
      </c>
      <c r="D953" s="345">
        <v>3.5058299453739301</v>
      </c>
      <c r="E953" s="345">
        <v>3.6954378834691699</v>
      </c>
    </row>
    <row r="954" spans="1:5" x14ac:dyDescent="0.3">
      <c r="A954" s="345" t="s">
        <v>216</v>
      </c>
      <c r="B954" s="345">
        <v>2.9191759112519802</v>
      </c>
      <c r="C954" s="345">
        <v>4.9588842897010599E-2</v>
      </c>
      <c r="D954" s="345">
        <v>2.8219835651388201</v>
      </c>
      <c r="E954" s="345">
        <v>3.01636825736513</v>
      </c>
    </row>
    <row r="955" spans="1:5" x14ac:dyDescent="0.3">
      <c r="A955" s="345" t="s">
        <v>217</v>
      </c>
      <c r="B955" s="345">
        <v>3.0269413629159998</v>
      </c>
      <c r="C955" s="345">
        <v>5.30085401958841E-2</v>
      </c>
      <c r="D955" s="345">
        <v>2.9230465332590199</v>
      </c>
      <c r="E955" s="345">
        <v>3.1308361925729802</v>
      </c>
    </row>
    <row r="956" spans="1:5" x14ac:dyDescent="0.3">
      <c r="A956" s="345" t="s">
        <v>218</v>
      </c>
      <c r="B956" s="345">
        <v>3.4786053882725798</v>
      </c>
      <c r="C956" s="345">
        <v>4.7903223951971802E-2</v>
      </c>
      <c r="D956" s="345">
        <v>3.3847167945833601</v>
      </c>
      <c r="E956" s="345">
        <v>3.5724939819618</v>
      </c>
    </row>
    <row r="957" spans="1:5" x14ac:dyDescent="0.3">
      <c r="A957" s="345" t="s">
        <v>166</v>
      </c>
      <c r="B957" s="345">
        <v>3.4881141045958799</v>
      </c>
      <c r="C957" s="345">
        <v>5.2463561567204803E-2</v>
      </c>
      <c r="D957" s="345">
        <v>3.3852874134234501</v>
      </c>
      <c r="E957" s="345">
        <v>3.5909407957682999</v>
      </c>
    </row>
    <row r="958" spans="1:5" x14ac:dyDescent="0.3">
      <c r="A958" s="345" t="s">
        <v>161</v>
      </c>
      <c r="B958" s="345">
        <v>2.5641838351822499</v>
      </c>
      <c r="C958" s="345">
        <v>5.25470438251791E-2</v>
      </c>
      <c r="D958" s="345">
        <v>2.4611935217908498</v>
      </c>
      <c r="E958" s="345">
        <v>2.6671741485736402</v>
      </c>
    </row>
    <row r="959" spans="1:5" x14ac:dyDescent="0.3">
      <c r="A959" s="345" t="s">
        <v>159</v>
      </c>
      <c r="B959" s="345">
        <v>4.3771790808240798</v>
      </c>
      <c r="C959" s="345">
        <v>3.7980716845529297E-2</v>
      </c>
      <c r="D959" s="345">
        <v>4.3027382436998298</v>
      </c>
      <c r="E959" s="345">
        <v>4.4516199179483298</v>
      </c>
    </row>
    <row r="960" spans="1:5" x14ac:dyDescent="0.3">
      <c r="A960" s="345" t="s">
        <v>160</v>
      </c>
      <c r="B960" s="345">
        <v>2.8526148969889</v>
      </c>
      <c r="C960" s="345">
        <v>5.0353349773755503E-2</v>
      </c>
      <c r="D960" s="345">
        <v>2.75392414493139</v>
      </c>
      <c r="E960" s="345">
        <v>2.95130564904641</v>
      </c>
    </row>
    <row r="961" spans="1:5" x14ac:dyDescent="0.3">
      <c r="A961" s="345" t="s">
        <v>162</v>
      </c>
      <c r="B961" s="345">
        <v>4.58028616852146</v>
      </c>
      <c r="C961" s="345">
        <v>3.1367675960198099E-2</v>
      </c>
      <c r="D961" s="345">
        <v>4.51880665336075</v>
      </c>
      <c r="E961" s="345">
        <v>4.6417656836821699</v>
      </c>
    </row>
    <row r="962" spans="1:5" x14ac:dyDescent="0.3">
      <c r="A962" s="345" t="s">
        <v>163</v>
      </c>
      <c r="B962" s="345">
        <v>4.6724960254371997</v>
      </c>
      <c r="C962" s="345">
        <v>2.8198910872444399E-2</v>
      </c>
      <c r="D962" s="345">
        <v>4.6172271757239498</v>
      </c>
      <c r="E962" s="345">
        <v>4.7277648751504397</v>
      </c>
    </row>
    <row r="963" spans="1:5" x14ac:dyDescent="0.3">
      <c r="A963" s="345" t="s">
        <v>164</v>
      </c>
      <c r="B963" s="345">
        <v>4.01269841269841</v>
      </c>
      <c r="C963" s="345">
        <v>4.1454181685108102E-2</v>
      </c>
      <c r="D963" s="345">
        <v>3.93144970958702</v>
      </c>
      <c r="E963" s="345">
        <v>4.0939471158098</v>
      </c>
    </row>
    <row r="964" spans="1:5" x14ac:dyDescent="0.3">
      <c r="A964" s="345" t="s">
        <v>165</v>
      </c>
      <c r="B964" s="345">
        <v>2.8253968253968198</v>
      </c>
      <c r="C964" s="345">
        <v>5.4411325039159499E-2</v>
      </c>
      <c r="D964" s="345">
        <v>2.7187525879689698</v>
      </c>
      <c r="E964" s="345">
        <v>2.93204106282468</v>
      </c>
    </row>
    <row r="965" spans="1:5" x14ac:dyDescent="0.3">
      <c r="A965" s="345" t="s">
        <v>195</v>
      </c>
      <c r="B965" s="345">
        <v>3.0903328050713101</v>
      </c>
      <c r="C965" s="345">
        <v>4.23470822294892E-2</v>
      </c>
      <c r="D965" s="345">
        <v>3.0073340490511602</v>
      </c>
      <c r="E965" s="345">
        <v>3.1733315610914699</v>
      </c>
    </row>
    <row r="966" spans="1:5" x14ac:dyDescent="0.3">
      <c r="A966" s="345" t="s">
        <v>200</v>
      </c>
      <c r="B966" s="345">
        <v>4.0793650793650702</v>
      </c>
      <c r="C966" s="345">
        <v>3.8886210331761102E-2</v>
      </c>
      <c r="D966" s="345">
        <v>4.00314950761957</v>
      </c>
      <c r="E966" s="345">
        <v>4.1555806511105802</v>
      </c>
    </row>
    <row r="967" spans="1:5" x14ac:dyDescent="0.3">
      <c r="A967" s="345" t="s">
        <v>199</v>
      </c>
      <c r="B967" s="345">
        <v>4.04285714285714</v>
      </c>
      <c r="C967" s="345">
        <v>3.9459131470915502E-2</v>
      </c>
      <c r="D967" s="345">
        <v>3.9655186663129101</v>
      </c>
      <c r="E967" s="345">
        <v>4.1201956194013603</v>
      </c>
    </row>
    <row r="968" spans="1:5" x14ac:dyDescent="0.3">
      <c r="A968" s="345" t="s">
        <v>198</v>
      </c>
      <c r="B968" s="345">
        <v>3.4682539682539599</v>
      </c>
      <c r="C968" s="345">
        <v>4.3557915038747001E-2</v>
      </c>
      <c r="D968" s="345">
        <v>3.3828820235363599</v>
      </c>
      <c r="E968" s="345">
        <v>3.5536259129715599</v>
      </c>
    </row>
    <row r="969" spans="1:5" x14ac:dyDescent="0.3">
      <c r="A969" s="345" t="s">
        <v>197</v>
      </c>
      <c r="B969" s="345">
        <v>3.2123613312202801</v>
      </c>
      <c r="C969" s="345">
        <v>5.2076260019032802E-2</v>
      </c>
      <c r="D969" s="345">
        <v>3.1102937371334298</v>
      </c>
      <c r="E969" s="345">
        <v>3.31442892530713</v>
      </c>
    </row>
    <row r="970" spans="1:5" x14ac:dyDescent="0.3">
      <c r="A970" s="345" t="s">
        <v>196</v>
      </c>
      <c r="B970" s="345">
        <v>3.9745627980922098</v>
      </c>
      <c r="C970" s="345">
        <v>4.1874608814240301E-2</v>
      </c>
      <c r="D970" s="345">
        <v>3.8924900729495899</v>
      </c>
      <c r="E970" s="345">
        <v>4.0566355232348199</v>
      </c>
    </row>
    <row r="971" spans="1:5" x14ac:dyDescent="0.3">
      <c r="A971" s="345" t="s">
        <v>194</v>
      </c>
      <c r="B971" s="345">
        <v>3.7555555555555502</v>
      </c>
      <c r="C971" s="345">
        <v>4.1649991553267297E-2</v>
      </c>
      <c r="D971" s="345">
        <v>3.67392307215475</v>
      </c>
      <c r="E971" s="345">
        <v>3.83718803895635</v>
      </c>
    </row>
    <row r="972" spans="1:5" x14ac:dyDescent="0.3">
      <c r="A972" s="345" t="s">
        <v>193</v>
      </c>
      <c r="B972" s="345">
        <v>4.2916006339144204</v>
      </c>
      <c r="C972" s="345">
        <v>3.9092625669437199E-2</v>
      </c>
      <c r="D972" s="345">
        <v>4.2149804955412096</v>
      </c>
      <c r="E972" s="345">
        <v>4.3682207722876196</v>
      </c>
    </row>
    <row r="973" spans="1:5" x14ac:dyDescent="0.3">
      <c r="A973" s="345" t="s">
        <v>184</v>
      </c>
      <c r="B973" s="345">
        <v>3.7031746031745998</v>
      </c>
      <c r="C973" s="345">
        <v>4.94798631779612E-2</v>
      </c>
      <c r="D973" s="345">
        <v>3.60619585338583</v>
      </c>
      <c r="E973" s="345">
        <v>3.80015335296337</v>
      </c>
    </row>
    <row r="974" spans="1:5" x14ac:dyDescent="0.3">
      <c r="A974" s="345" t="s">
        <v>185</v>
      </c>
      <c r="B974" s="345">
        <v>2.6158730158730101</v>
      </c>
      <c r="C974" s="345">
        <v>4.9161729728014497E-2</v>
      </c>
      <c r="D974" s="345">
        <v>2.5195177961884099</v>
      </c>
      <c r="E974" s="345">
        <v>2.7122282355576099</v>
      </c>
    </row>
    <row r="975" spans="1:5" x14ac:dyDescent="0.3">
      <c r="A975" s="345" t="s">
        <v>187</v>
      </c>
      <c r="B975" s="345">
        <v>4.3841269841269801</v>
      </c>
      <c r="C975" s="345">
        <v>3.48176676455344E-2</v>
      </c>
      <c r="D975" s="345">
        <v>4.3158856095160498</v>
      </c>
      <c r="E975" s="345">
        <v>4.4523683587379104</v>
      </c>
    </row>
    <row r="976" spans="1:5" x14ac:dyDescent="0.3">
      <c r="A976" s="345" t="s">
        <v>188</v>
      </c>
      <c r="B976" s="345">
        <v>4.4928684627575199</v>
      </c>
      <c r="C976" s="345">
        <v>3.3686303028666001E-2</v>
      </c>
      <c r="D976" s="345">
        <v>4.4268445220490298</v>
      </c>
      <c r="E976" s="345">
        <v>4.5588924034660101</v>
      </c>
    </row>
    <row r="977" spans="1:5" x14ac:dyDescent="0.3">
      <c r="A977" s="345" t="s">
        <v>189</v>
      </c>
      <c r="B977" s="345">
        <v>3.6006339144215498</v>
      </c>
      <c r="C977" s="345">
        <v>4.5699788826355198E-2</v>
      </c>
      <c r="D977" s="345">
        <v>3.5110639742208098</v>
      </c>
      <c r="E977" s="345">
        <v>3.6902038546222902</v>
      </c>
    </row>
    <row r="978" spans="1:5" x14ac:dyDescent="0.3">
      <c r="A978" s="345" t="s">
        <v>190</v>
      </c>
      <c r="B978" s="345">
        <v>3.2802547770700601</v>
      </c>
      <c r="C978" s="345">
        <v>4.8583463644934197E-2</v>
      </c>
      <c r="D978" s="345">
        <v>3.1850329380817799</v>
      </c>
      <c r="E978" s="345">
        <v>3.3754766160583398</v>
      </c>
    </row>
    <row r="979" spans="1:5" x14ac:dyDescent="0.3">
      <c r="A979" s="345" t="s">
        <v>191</v>
      </c>
      <c r="B979" s="345">
        <v>3.9667194928684602</v>
      </c>
      <c r="C979" s="345">
        <v>4.3932450369575701E-2</v>
      </c>
      <c r="D979" s="345">
        <v>3.8806134723915</v>
      </c>
      <c r="E979" s="345">
        <v>4.0528255133454198</v>
      </c>
    </row>
    <row r="980" spans="1:5" x14ac:dyDescent="0.3">
      <c r="A980" s="345" t="s">
        <v>186</v>
      </c>
      <c r="B980" s="345">
        <v>2.0586370839936601</v>
      </c>
      <c r="C980" s="345">
        <v>4.5464756413995902E-2</v>
      </c>
      <c r="D980" s="345">
        <v>1.96952779885634</v>
      </c>
      <c r="E980" s="345">
        <v>2.1477463691309699</v>
      </c>
    </row>
    <row r="981" spans="1:5" x14ac:dyDescent="0.3">
      <c r="A981" s="345" t="s">
        <v>177</v>
      </c>
      <c r="B981" s="345">
        <v>2.6608557844690899</v>
      </c>
      <c r="C981" s="345">
        <v>4.4925390874356999E-2</v>
      </c>
      <c r="D981" s="345">
        <v>2.5728036363639699</v>
      </c>
      <c r="E981" s="345">
        <v>2.7489079325742201</v>
      </c>
    </row>
    <row r="982" spans="1:5" x14ac:dyDescent="0.3">
      <c r="A982" s="345" t="s">
        <v>175</v>
      </c>
      <c r="B982" s="345">
        <v>4.0554675118858903</v>
      </c>
      <c r="C982" s="345">
        <v>4.2971517379250798E-2</v>
      </c>
      <c r="D982" s="345">
        <v>3.9712448854615201</v>
      </c>
      <c r="E982" s="345">
        <v>4.13969013831026</v>
      </c>
    </row>
    <row r="983" spans="1:5" x14ac:dyDescent="0.3">
      <c r="A983" s="345" t="s">
        <v>176</v>
      </c>
      <c r="B983" s="345">
        <v>3.3185419968304202</v>
      </c>
      <c r="C983" s="345">
        <v>4.4632263575016699E-2</v>
      </c>
      <c r="D983" s="345">
        <v>3.23106436767489</v>
      </c>
      <c r="E983" s="345">
        <v>3.4060196259859499</v>
      </c>
    </row>
    <row r="984" spans="1:5" x14ac:dyDescent="0.3">
      <c r="A984" s="345" t="s">
        <v>178</v>
      </c>
      <c r="B984" s="345">
        <v>4.0316957210776501</v>
      </c>
      <c r="C984" s="345">
        <v>3.6051112833167302E-2</v>
      </c>
      <c r="D984" s="345">
        <v>3.96103683832205</v>
      </c>
      <c r="E984" s="345">
        <v>4.1023546038332501</v>
      </c>
    </row>
    <row r="985" spans="1:5" x14ac:dyDescent="0.3">
      <c r="A985" s="345" t="s">
        <v>179</v>
      </c>
      <c r="B985" s="345">
        <v>3.9017432646592698</v>
      </c>
      <c r="C985" s="345">
        <v>4.1811489306554497E-2</v>
      </c>
      <c r="D985" s="345">
        <v>3.8197942514784402</v>
      </c>
      <c r="E985" s="345">
        <v>3.9836922778400998</v>
      </c>
    </row>
    <row r="986" spans="1:5" x14ac:dyDescent="0.3">
      <c r="A986" s="345" t="s">
        <v>180</v>
      </c>
      <c r="B986" s="345">
        <v>3.4976228209191702</v>
      </c>
      <c r="C986" s="345">
        <v>3.9963329465431303E-2</v>
      </c>
      <c r="D986" s="345">
        <v>3.41929613446462</v>
      </c>
      <c r="E986" s="345">
        <v>3.57594950737372</v>
      </c>
    </row>
    <row r="987" spans="1:5" x14ac:dyDescent="0.3">
      <c r="A987" s="345" t="s">
        <v>181</v>
      </c>
      <c r="B987" s="345">
        <v>3.4063492063492</v>
      </c>
      <c r="C987" s="345">
        <v>4.3183408045081299E-2</v>
      </c>
      <c r="D987" s="345">
        <v>3.3217112818511398</v>
      </c>
      <c r="E987" s="345">
        <v>3.4909871308472602</v>
      </c>
    </row>
    <row r="988" spans="1:5" x14ac:dyDescent="0.3">
      <c r="A988" s="345" t="s">
        <v>182</v>
      </c>
      <c r="B988" s="345">
        <v>3.6354992076069701</v>
      </c>
      <c r="C988" s="345">
        <v>4.1819201170637102E-2</v>
      </c>
      <c r="D988" s="345">
        <v>3.5535350794502798</v>
      </c>
      <c r="E988" s="345">
        <v>3.7174633357636502</v>
      </c>
    </row>
    <row r="989" spans="1:5" x14ac:dyDescent="0.3">
      <c r="A989" s="345" t="s">
        <v>204</v>
      </c>
      <c r="B989" s="345">
        <v>3.1093502377179001</v>
      </c>
      <c r="C989" s="345">
        <v>4.4476696593326398E-2</v>
      </c>
      <c r="D989" s="345">
        <v>3.02217751424367</v>
      </c>
      <c r="E989" s="345">
        <v>3.19652296119214</v>
      </c>
    </row>
    <row r="990" spans="1:5" x14ac:dyDescent="0.3">
      <c r="A990" s="345" t="s">
        <v>202</v>
      </c>
      <c r="B990" s="345">
        <v>2.30427892234548</v>
      </c>
      <c r="C990" s="345">
        <v>5.4158014186743E-2</v>
      </c>
      <c r="D990" s="345">
        <v>2.19813116506525</v>
      </c>
      <c r="E990" s="345">
        <v>2.4104266796256999</v>
      </c>
    </row>
    <row r="991" spans="1:5" x14ac:dyDescent="0.3">
      <c r="A991" s="345" t="s">
        <v>203</v>
      </c>
      <c r="B991" s="345">
        <v>3.8351822503961901</v>
      </c>
      <c r="C991" s="345">
        <v>4.0186255916812998E-2</v>
      </c>
      <c r="D991" s="345">
        <v>3.7564186361257299</v>
      </c>
      <c r="E991" s="345">
        <v>3.9139458646666601</v>
      </c>
    </row>
    <row r="992" spans="1:5" x14ac:dyDescent="0.3">
      <c r="A992" s="345" t="s">
        <v>205</v>
      </c>
      <c r="B992" s="345">
        <v>4.3280507131537203</v>
      </c>
      <c r="C992" s="345">
        <v>3.3811934141700903E-2</v>
      </c>
      <c r="D992" s="345">
        <v>4.2617805399883499</v>
      </c>
      <c r="E992" s="345">
        <v>4.3943208863190897</v>
      </c>
    </row>
    <row r="993" spans="1:5" x14ac:dyDescent="0.3">
      <c r="A993" s="345" t="s">
        <v>206</v>
      </c>
      <c r="B993" s="345">
        <v>4.4492063492063396</v>
      </c>
      <c r="C993" s="345">
        <v>3.0777263165054899E-2</v>
      </c>
      <c r="D993" s="345">
        <v>4.3888840218601297</v>
      </c>
      <c r="E993" s="345">
        <v>4.5095286765525602</v>
      </c>
    </row>
    <row r="994" spans="1:5" x14ac:dyDescent="0.3">
      <c r="A994" s="345" t="s">
        <v>207</v>
      </c>
      <c r="B994" s="345">
        <v>2.9570747217806002</v>
      </c>
      <c r="C994" s="345">
        <v>4.69479960587426E-2</v>
      </c>
      <c r="D994" s="345">
        <v>2.8650583403591399</v>
      </c>
      <c r="E994" s="345">
        <v>3.04909110320206</v>
      </c>
    </row>
    <row r="995" spans="1:5" x14ac:dyDescent="0.3">
      <c r="A995" s="345" t="s">
        <v>208</v>
      </c>
      <c r="B995" s="345">
        <v>4.24564183835182</v>
      </c>
      <c r="C995" s="345">
        <v>3.3130149861410101E-2</v>
      </c>
      <c r="D995" s="345">
        <v>4.1807079378210403</v>
      </c>
      <c r="E995" s="345">
        <v>4.3105757388825996</v>
      </c>
    </row>
    <row r="996" spans="1:5" x14ac:dyDescent="0.3">
      <c r="A996" s="345" t="s">
        <v>209</v>
      </c>
      <c r="B996" s="345">
        <v>4.36925515055467</v>
      </c>
      <c r="C996" s="345">
        <v>3.15787556149087E-2</v>
      </c>
      <c r="D996" s="345">
        <v>4.3073619268728596</v>
      </c>
      <c r="E996" s="345">
        <v>4.4311483742364803</v>
      </c>
    </row>
    <row r="997" spans="1:5" x14ac:dyDescent="0.3">
      <c r="A997" s="345" t="s">
        <v>597</v>
      </c>
      <c r="B997" s="345">
        <v>2.9872813990461</v>
      </c>
      <c r="C997" s="345">
        <v>4.5915037386331597E-2</v>
      </c>
      <c r="D997" s="345">
        <v>2.8972895794200801</v>
      </c>
      <c r="E997" s="345">
        <v>3.0772732186721199</v>
      </c>
    </row>
    <row r="998" spans="1:5" x14ac:dyDescent="0.3">
      <c r="A998" s="345" t="s">
        <v>598</v>
      </c>
      <c r="B998" s="345">
        <v>2.8664546899841001</v>
      </c>
      <c r="C998" s="345">
        <v>4.8404668628393599E-2</v>
      </c>
      <c r="D998" s="345">
        <v>2.7715832827888498</v>
      </c>
      <c r="E998" s="345">
        <v>2.9613260971793398</v>
      </c>
    </row>
    <row r="999" spans="1:5" x14ac:dyDescent="0.3">
      <c r="A999" s="345" t="s">
        <v>599</v>
      </c>
      <c r="B999" s="345">
        <v>3.7297297297297201</v>
      </c>
      <c r="C999" s="345">
        <v>4.1096440959570303E-2</v>
      </c>
      <c r="D999" s="345">
        <v>3.6491821855561901</v>
      </c>
      <c r="E999" s="345">
        <v>3.8102772739032602</v>
      </c>
    </row>
    <row r="1000" spans="1:5" x14ac:dyDescent="0.3">
      <c r="A1000" s="345" t="s">
        <v>600</v>
      </c>
      <c r="B1000" s="345">
        <v>3.89047619047619</v>
      </c>
      <c r="C1000" s="345">
        <v>4.4092059809873602E-2</v>
      </c>
      <c r="D1000" s="345">
        <v>3.8040573412446501</v>
      </c>
      <c r="E1000" s="345">
        <v>3.9768950397077201</v>
      </c>
    </row>
    <row r="1001" spans="1:5" x14ac:dyDescent="0.3">
      <c r="A1001" s="345" t="s">
        <v>601</v>
      </c>
      <c r="B1001" s="345">
        <v>3.53809523809523</v>
      </c>
      <c r="C1001" s="345">
        <v>4.2790950569163502E-2</v>
      </c>
      <c r="D1001" s="345">
        <v>3.45422651611544</v>
      </c>
      <c r="E1001" s="345">
        <v>3.6219639600750302</v>
      </c>
    </row>
    <row r="1002" spans="1:5" x14ac:dyDescent="0.3">
      <c r="A1002" s="345" t="s">
        <v>602</v>
      </c>
      <c r="B1002" s="345">
        <v>3.7694753577106499</v>
      </c>
      <c r="C1002" s="345">
        <v>4.0336446092386603E-2</v>
      </c>
      <c r="D1002" s="345">
        <v>3.6904173761052301</v>
      </c>
      <c r="E1002" s="345">
        <v>3.8485333393160701</v>
      </c>
    </row>
    <row r="1003" spans="1:5" x14ac:dyDescent="0.3">
      <c r="A1003" s="345" t="s">
        <v>603</v>
      </c>
      <c r="B1003" s="345">
        <v>3.9952456418383502</v>
      </c>
      <c r="C1003" s="345">
        <v>4.3434571495275902E-2</v>
      </c>
      <c r="D1003" s="345">
        <v>3.91011544602368</v>
      </c>
      <c r="E1003" s="345">
        <v>4.0803758376530199</v>
      </c>
    </row>
    <row r="1004" spans="1:5" x14ac:dyDescent="0.3">
      <c r="A1004" s="345" t="s">
        <v>604</v>
      </c>
      <c r="B1004" s="345">
        <v>2.3939873417721498</v>
      </c>
      <c r="C1004" s="345">
        <v>4.34209983870548E-2</v>
      </c>
      <c r="D1004" s="345">
        <v>2.3088837487607501</v>
      </c>
      <c r="E1004" s="345">
        <v>2.4790909347835499</v>
      </c>
    </row>
    <row r="1005" spans="1:5" x14ac:dyDescent="0.3">
      <c r="A1005" s="345" t="s">
        <v>605</v>
      </c>
      <c r="B1005" s="345">
        <v>4.3169572107765397</v>
      </c>
      <c r="C1005" s="345">
        <v>3.1723405912312597E-2</v>
      </c>
      <c r="D1005" s="345">
        <v>4.25478047772146</v>
      </c>
      <c r="E1005" s="345">
        <v>4.3791339438316204</v>
      </c>
    </row>
    <row r="1006" spans="1:5" x14ac:dyDescent="0.3">
      <c r="A1006" s="345" t="s">
        <v>606</v>
      </c>
      <c r="B1006" s="345">
        <v>4.4453248811410404</v>
      </c>
      <c r="C1006" s="345">
        <v>2.8873509728691699E-2</v>
      </c>
      <c r="D1006" s="345">
        <v>4.3887338419655402</v>
      </c>
      <c r="E1006" s="345">
        <v>4.5019159203165398</v>
      </c>
    </row>
    <row r="1007" spans="1:5" x14ac:dyDescent="0.3">
      <c r="A1007" s="345" t="s">
        <v>607</v>
      </c>
      <c r="B1007" s="345">
        <v>3.9587955625990401</v>
      </c>
      <c r="C1007" s="345">
        <v>3.6862917386989297E-2</v>
      </c>
      <c r="D1007" s="345">
        <v>3.88654557215547</v>
      </c>
      <c r="E1007" s="345">
        <v>4.0310455530426204</v>
      </c>
    </row>
    <row r="1008" spans="1:5" x14ac:dyDescent="0.3">
      <c r="A1008" s="345" t="s">
        <v>608</v>
      </c>
      <c r="B1008" s="345">
        <v>3.26107594936708</v>
      </c>
      <c r="C1008" s="345">
        <v>4.6079743146214103E-2</v>
      </c>
      <c r="D1008" s="345">
        <v>3.1707613123836502</v>
      </c>
      <c r="E1008" s="345">
        <v>3.35139058635052</v>
      </c>
    </row>
    <row r="1009" spans="1:5" x14ac:dyDescent="0.3">
      <c r="A1009" s="345" t="s">
        <v>609</v>
      </c>
      <c r="B1009" s="345">
        <v>3.7816455696202498</v>
      </c>
      <c r="C1009" s="345">
        <v>4.2927111629588198E-2</v>
      </c>
      <c r="D1009" s="345">
        <v>3.6975099768659301</v>
      </c>
      <c r="E1009" s="345">
        <v>3.8657811623745699</v>
      </c>
    </row>
    <row r="1010" spans="1:5" x14ac:dyDescent="0.3">
      <c r="A1010" s="345" t="s">
        <v>610</v>
      </c>
      <c r="B1010" s="345">
        <v>2.3037974683544298</v>
      </c>
      <c r="C1010" s="345">
        <v>4.2628674383534099E-2</v>
      </c>
      <c r="D1010" s="345">
        <v>2.2202468018540098</v>
      </c>
      <c r="E1010" s="345">
        <v>2.38734813485484</v>
      </c>
    </row>
    <row r="1011" spans="1:5" x14ac:dyDescent="0.3">
      <c r="A1011" s="345" t="s">
        <v>611</v>
      </c>
      <c r="B1011" s="345">
        <v>3.9</v>
      </c>
      <c r="C1011" s="345">
        <v>3.8056522865783697E-2</v>
      </c>
      <c r="D1011" s="345">
        <v>3.8254105858062299</v>
      </c>
      <c r="E1011" s="345">
        <v>3.9745894141937601</v>
      </c>
    </row>
    <row r="1012" spans="1:5" x14ac:dyDescent="0.3">
      <c r="A1012" s="345" t="s">
        <v>612</v>
      </c>
      <c r="B1012" s="345">
        <v>0</v>
      </c>
      <c r="C1012" s="345" t="s">
        <v>613</v>
      </c>
      <c r="D1012" s="345" t="s">
        <v>613</v>
      </c>
      <c r="E1012" s="345">
        <v>1</v>
      </c>
    </row>
    <row r="1013" spans="1:5" x14ac:dyDescent="0.3">
      <c r="A1013" s="345" t="s">
        <v>370</v>
      </c>
      <c r="B1013" s="345">
        <v>48</v>
      </c>
      <c r="C1013" s="345">
        <v>6.8625433664263502</v>
      </c>
      <c r="D1013" s="345">
        <v>40</v>
      </c>
      <c r="E1013" s="345">
        <v>67</v>
      </c>
    </row>
    <row r="1014" spans="1:5" x14ac:dyDescent="0.3">
      <c r="A1014" s="345" t="s">
        <v>372</v>
      </c>
      <c r="B1014" s="345">
        <v>325</v>
      </c>
      <c r="C1014" s="345">
        <v>76.250481849181696</v>
      </c>
      <c r="D1014" s="345">
        <v>200</v>
      </c>
      <c r="E1014" s="345">
        <v>500</v>
      </c>
    </row>
    <row r="1015" spans="1:5" x14ac:dyDescent="0.3">
      <c r="A1015" s="345" t="s">
        <v>374</v>
      </c>
      <c r="B1015" s="345">
        <v>2000</v>
      </c>
      <c r="C1015" s="345">
        <v>482.91971837814998</v>
      </c>
      <c r="D1015" s="345">
        <v>1600</v>
      </c>
      <c r="E1015" s="345">
        <v>3500</v>
      </c>
    </row>
    <row r="1016" spans="1:5" x14ac:dyDescent="0.3">
      <c r="A1016" s="345" t="s">
        <v>376</v>
      </c>
      <c r="B1016" s="345">
        <v>6112</v>
      </c>
      <c r="C1016" s="345">
        <v>1270.8413641530201</v>
      </c>
      <c r="D1016" s="345">
        <v>5000</v>
      </c>
      <c r="E1016" s="345">
        <v>10000</v>
      </c>
    </row>
    <row r="1017" spans="1:5" x14ac:dyDescent="0.3">
      <c r="A1017" s="345" t="s">
        <v>378</v>
      </c>
      <c r="B1017" s="345">
        <v>15000</v>
      </c>
      <c r="C1017" s="345">
        <v>5083.3654566121104</v>
      </c>
      <c r="D1017" s="345">
        <v>10000</v>
      </c>
      <c r="E1017" s="345">
        <v>30000</v>
      </c>
    </row>
    <row r="1018" spans="1:5" x14ac:dyDescent="0.3">
      <c r="A1018" s="345" t="s">
        <v>380</v>
      </c>
      <c r="B1018" s="345">
        <v>67000</v>
      </c>
      <c r="C1018" s="345" t="s">
        <v>613</v>
      </c>
      <c r="D1018" s="345">
        <v>32353</v>
      </c>
      <c r="E1018" s="345" t="s">
        <v>613</v>
      </c>
    </row>
    <row r="1019" spans="1:5" x14ac:dyDescent="0.3">
      <c r="A1019" s="345" t="s">
        <v>614</v>
      </c>
      <c r="B1019" s="345">
        <v>1000000</v>
      </c>
      <c r="C1019" s="345">
        <v>0</v>
      </c>
      <c r="D1019" s="345">
        <v>1000000</v>
      </c>
      <c r="E1019" s="345">
        <v>1000000</v>
      </c>
    </row>
    <row r="1020" spans="1:5" x14ac:dyDescent="0.3">
      <c r="A1020" s="345" t="s">
        <v>1180</v>
      </c>
      <c r="B1020" s="345">
        <v>2.5205054871814401</v>
      </c>
      <c r="C1020" s="345">
        <v>7.1834349482003304E-2</v>
      </c>
      <c r="D1020" s="345">
        <v>2.3797127493438501</v>
      </c>
      <c r="E1020" s="345">
        <v>2.66129822501903</v>
      </c>
    </row>
    <row r="1021" spans="1:5" x14ac:dyDescent="0.3">
      <c r="A1021" s="345" t="s">
        <v>1181</v>
      </c>
      <c r="B1021" s="345">
        <v>9.0876696163612894E-2</v>
      </c>
      <c r="C1021" s="345">
        <v>9.4594091218756695E-3</v>
      </c>
      <c r="D1021" s="345">
        <v>7.2336594969706902E-2</v>
      </c>
      <c r="E1021" s="345">
        <v>0.109416797357518</v>
      </c>
    </row>
    <row r="1022" spans="1:5" x14ac:dyDescent="0.3">
      <c r="A1022" s="345" t="s">
        <v>1182</v>
      </c>
      <c r="B1022" s="345">
        <v>3.6351793339819598</v>
      </c>
      <c r="C1022" s="345">
        <v>7.7268231134332899E-2</v>
      </c>
      <c r="D1022" s="345">
        <v>3.4837363838095499</v>
      </c>
      <c r="E1022" s="345">
        <v>3.7866222841543702</v>
      </c>
    </row>
    <row r="1023" spans="1:5" x14ac:dyDescent="0.3">
      <c r="A1023" s="345" t="s">
        <v>1183</v>
      </c>
      <c r="B1023" s="345">
        <v>5.0671688781544599</v>
      </c>
      <c r="C1023" s="345">
        <v>0.12675529597776999</v>
      </c>
      <c r="D1023" s="345">
        <v>4.8187330631883203</v>
      </c>
      <c r="E1023" s="345">
        <v>5.3156046931206102</v>
      </c>
    </row>
    <row r="1024" spans="1:5" x14ac:dyDescent="0.3">
      <c r="A1024" s="345" t="s">
        <v>1184</v>
      </c>
      <c r="B1024" s="345">
        <v>32.6708210353843</v>
      </c>
      <c r="C1024" s="345">
        <v>0.75232938141512995</v>
      </c>
      <c r="D1024" s="345">
        <v>31.196282543299301</v>
      </c>
      <c r="E1024" s="345">
        <v>34.145359527469203</v>
      </c>
    </row>
    <row r="1025" spans="1:5" x14ac:dyDescent="0.3">
      <c r="A1025" s="345" t="s">
        <v>1185</v>
      </c>
      <c r="B1025" s="345">
        <v>5.9173396291120097</v>
      </c>
      <c r="C1025" s="345">
        <v>0.28495536352897499</v>
      </c>
      <c r="D1025" s="345">
        <v>5.3588373793936999</v>
      </c>
      <c r="E1025" s="345">
        <v>6.4758418788303196</v>
      </c>
    </row>
    <row r="1026" spans="1:5" x14ac:dyDescent="0.3">
      <c r="A1026" s="345" t="s">
        <v>1186</v>
      </c>
      <c r="B1026" s="345">
        <v>22.974831046787301</v>
      </c>
      <c r="C1026" s="345">
        <v>1.20650390242878</v>
      </c>
      <c r="D1026" s="345">
        <v>20.6101268508198</v>
      </c>
      <c r="E1026" s="345">
        <v>25.3395352427547</v>
      </c>
    </row>
    <row r="1027" spans="1:5" x14ac:dyDescent="0.3">
      <c r="A1027" s="345" t="s">
        <v>1187</v>
      </c>
      <c r="B1027" s="345">
        <v>3.0472454113436398</v>
      </c>
      <c r="C1027" s="345">
        <v>0.70333163759682005</v>
      </c>
      <c r="D1027" s="345">
        <v>1.6687407324662999</v>
      </c>
      <c r="E1027" s="345">
        <v>4.4257500902209896</v>
      </c>
    </row>
    <row r="1028" spans="1:5" x14ac:dyDescent="0.3">
      <c r="A1028" s="345" t="s">
        <v>1188</v>
      </c>
      <c r="B1028" s="345">
        <v>0.54173918830998402</v>
      </c>
      <c r="C1028" s="345">
        <v>7.5483118711358405E-2</v>
      </c>
      <c r="D1028" s="345">
        <v>0.39379499419496</v>
      </c>
      <c r="E1028" s="345">
        <v>0.68968338242500704</v>
      </c>
    </row>
    <row r="1029" spans="1:5" x14ac:dyDescent="0.3">
      <c r="A1029" s="345" t="s">
        <v>1189</v>
      </c>
      <c r="B1029" s="345">
        <v>3.4515323186134199</v>
      </c>
      <c r="C1029" s="345">
        <v>0.29492217226026601</v>
      </c>
      <c r="D1029" s="345">
        <v>2.8734954827409802</v>
      </c>
      <c r="E1029" s="345">
        <v>4.0295691544858601</v>
      </c>
    </row>
    <row r="1030" spans="1:5" x14ac:dyDescent="0.3">
      <c r="A1030" s="345" t="s">
        <v>1190</v>
      </c>
      <c r="B1030" s="345">
        <v>5.9090370263824799</v>
      </c>
      <c r="C1030" s="345">
        <v>0.550680339230463</v>
      </c>
      <c r="D1030" s="345">
        <v>4.8297233944964804</v>
      </c>
      <c r="E1030" s="345">
        <v>6.98835065826849</v>
      </c>
    </row>
    <row r="1031" spans="1:5" x14ac:dyDescent="0.3">
      <c r="A1031" s="345" t="s">
        <v>1191</v>
      </c>
      <c r="B1031" s="345">
        <v>77.743726903375702</v>
      </c>
      <c r="C1031" s="345">
        <v>16.630725391905202</v>
      </c>
      <c r="D1031" s="345">
        <v>45.148104098465602</v>
      </c>
      <c r="E1031" s="345">
        <v>110.339349708285</v>
      </c>
    </row>
    <row r="1032" spans="1:5" x14ac:dyDescent="0.3">
      <c r="A1032" s="345" t="s">
        <v>1192</v>
      </c>
      <c r="B1032" s="345">
        <v>40.688010596304203</v>
      </c>
      <c r="C1032" s="345">
        <v>10.21068568467</v>
      </c>
      <c r="D1032" s="345">
        <v>20.6754343968922</v>
      </c>
      <c r="E1032" s="345">
        <v>60.700586795716198</v>
      </c>
    </row>
    <row r="1033" spans="1:5" x14ac:dyDescent="0.3">
      <c r="A1033" s="345" t="s">
        <v>1193</v>
      </c>
      <c r="B1033" s="345">
        <v>286.45620935917901</v>
      </c>
      <c r="C1033" s="345">
        <v>32.7417666782233</v>
      </c>
      <c r="D1033" s="345">
        <v>222.28352587964699</v>
      </c>
      <c r="E1033" s="345">
        <v>350.62889283870999</v>
      </c>
    </row>
    <row r="1034" spans="1:5" x14ac:dyDescent="0.3">
      <c r="A1034" s="345" t="s">
        <v>1179</v>
      </c>
      <c r="B1034" s="345">
        <v>72.876722106765101</v>
      </c>
      <c r="C1034" s="345">
        <v>1.68727390806318</v>
      </c>
      <c r="D1034" s="345">
        <v>69.569726014907104</v>
      </c>
      <c r="E1034" s="345">
        <v>76.183718198623097</v>
      </c>
    </row>
    <row r="1035" spans="1:5" x14ac:dyDescent="0.3">
      <c r="A1035" s="345" t="s">
        <v>1194</v>
      </c>
      <c r="B1035" s="345">
        <v>417.83750080350802</v>
      </c>
      <c r="C1035" s="345">
        <v>51.653832565196403</v>
      </c>
      <c r="D1035" s="345">
        <v>316.59784931226102</v>
      </c>
      <c r="E1035" s="345">
        <v>519.07715229475502</v>
      </c>
    </row>
    <row r="1036" spans="1:5" x14ac:dyDescent="0.3">
      <c r="A1036" s="345" t="s">
        <v>1196</v>
      </c>
      <c r="B1036" s="345">
        <v>102.376642496839</v>
      </c>
      <c r="C1036" s="345">
        <v>2.2646878550669198</v>
      </c>
      <c r="D1036" s="345">
        <v>97.937935864682601</v>
      </c>
      <c r="E1036" s="345">
        <v>106.815349128995</v>
      </c>
    </row>
    <row r="1037" spans="1:5" x14ac:dyDescent="0.3">
      <c r="A1037" s="345" t="s">
        <v>1199</v>
      </c>
      <c r="B1037" s="345">
        <v>1181.31299693816</v>
      </c>
      <c r="C1037" s="345">
        <v>144.241975820183</v>
      </c>
      <c r="D1037" s="345">
        <v>898.60391927171099</v>
      </c>
      <c r="E1037" s="345">
        <v>1464.02207460462</v>
      </c>
    </row>
    <row r="1038" spans="1:5" x14ac:dyDescent="0.3">
      <c r="A1038" s="345" t="s">
        <v>1195</v>
      </c>
      <c r="B1038" s="345">
        <v>22</v>
      </c>
      <c r="C1038" s="345">
        <v>0.76526545478649299</v>
      </c>
      <c r="D1038" s="345">
        <v>21</v>
      </c>
      <c r="E1038" s="345">
        <v>24</v>
      </c>
    </row>
    <row r="1039" spans="1:5" x14ac:dyDescent="0.3">
      <c r="A1039" s="345" t="s">
        <v>1197</v>
      </c>
      <c r="B1039" s="345">
        <v>50</v>
      </c>
      <c r="C1039" s="345">
        <v>0.76524712062636202</v>
      </c>
      <c r="D1039" s="345">
        <v>50</v>
      </c>
      <c r="E1039" s="345">
        <v>53</v>
      </c>
    </row>
    <row r="1040" spans="1:5" x14ac:dyDescent="0.3">
      <c r="A1040" s="345" t="s">
        <v>1198</v>
      </c>
      <c r="B1040" s="345">
        <v>0</v>
      </c>
      <c r="C1040" s="345">
        <v>1.0202809398851</v>
      </c>
      <c r="D1040" s="345">
        <v>0</v>
      </c>
      <c r="E1040" s="345">
        <v>4</v>
      </c>
    </row>
    <row r="1041" spans="1:5" x14ac:dyDescent="0.3">
      <c r="A1041" s="345" t="s">
        <v>1200</v>
      </c>
      <c r="B1041" s="345">
        <v>247</v>
      </c>
      <c r="C1041" s="345">
        <v>21.165583383337498</v>
      </c>
      <c r="D1041" s="345">
        <v>215</v>
      </c>
      <c r="E1041" s="345">
        <v>298</v>
      </c>
    </row>
  </sheetData>
  <pageMargins left="0.7" right="0.7" top="0.75" bottom="0.75" header="0.3" footer="0.3"/>
  <pageSetup orientation="portrait" r:id="rId1"/>
  <headerFooter>
    <oddHeader>&amp;L&amp;"Calibri"&amp;11&amp;K000000NONCONFIDENTIAL // EXTERNAL&amp;1#</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08A5D2-799F-48E8-A46F-C1B79A9F40BD}">
  <sheetPr>
    <tabColor rgb="FFFF0000"/>
    <pageSetUpPr fitToPage="1"/>
  </sheetPr>
  <dimension ref="A1:P753"/>
  <sheetViews>
    <sheetView workbookViewId="0"/>
  </sheetViews>
  <sheetFormatPr defaultRowHeight="14.4" x14ac:dyDescent="0.3"/>
  <cols>
    <col min="1" max="1" width="32.5546875" bestFit="1" customWidth="1"/>
    <col min="2" max="5" width="12" bestFit="1" customWidth="1"/>
  </cols>
  <sheetData>
    <row r="1" spans="1:16" x14ac:dyDescent="0.3">
      <c r="A1" s="345" t="s">
        <v>561</v>
      </c>
      <c r="B1" s="345" t="s">
        <v>562</v>
      </c>
      <c r="C1" s="345" t="s">
        <v>563</v>
      </c>
      <c r="D1" s="345" t="s">
        <v>564</v>
      </c>
      <c r="E1" s="345" t="s">
        <v>565</v>
      </c>
    </row>
    <row r="2" spans="1:16" x14ac:dyDescent="0.3">
      <c r="A2" s="345" t="s">
        <v>1069</v>
      </c>
      <c r="B2" s="345">
        <v>0.79395909186039104</v>
      </c>
      <c r="C2" s="345">
        <v>3.20641425505108E-2</v>
      </c>
      <c r="D2" s="345">
        <v>0.73111452726623105</v>
      </c>
      <c r="E2" s="345">
        <v>0.85680365645455103</v>
      </c>
      <c r="I2" s="217"/>
    </row>
    <row r="3" spans="1:16" x14ac:dyDescent="0.3">
      <c r="A3" s="345" t="s">
        <v>566</v>
      </c>
      <c r="B3" s="345">
        <v>0.56052220237570005</v>
      </c>
      <c r="C3" s="345">
        <v>1.02168372541069E-2</v>
      </c>
      <c r="D3" s="345">
        <v>0.54049756932174398</v>
      </c>
      <c r="E3" s="345">
        <v>0.58054683542965702</v>
      </c>
    </row>
    <row r="4" spans="1:16" x14ac:dyDescent="0.3">
      <c r="A4" s="345" t="s">
        <v>567</v>
      </c>
      <c r="B4" s="345">
        <v>5.5046340684104999E-3</v>
      </c>
      <c r="C4" s="345">
        <v>1.47400688303855E-3</v>
      </c>
      <c r="D4" s="345">
        <v>2.6156336646907998E-3</v>
      </c>
      <c r="E4" s="345">
        <v>8.3936344721302104E-3</v>
      </c>
    </row>
    <row r="5" spans="1:16" x14ac:dyDescent="0.3">
      <c r="A5" s="345" t="s">
        <v>568</v>
      </c>
      <c r="B5" s="345">
        <v>1.66853824736596E-2</v>
      </c>
      <c r="C5" s="345">
        <v>2.8272419797160699E-3</v>
      </c>
      <c r="D5" s="345">
        <v>1.11440900178364E-2</v>
      </c>
      <c r="E5" s="345">
        <v>2.2226674929482899E-2</v>
      </c>
    </row>
    <row r="6" spans="1:16" x14ac:dyDescent="0.3">
      <c r="A6" s="345" t="s">
        <v>569</v>
      </c>
      <c r="B6" s="345">
        <v>5.3775406152809103E-2</v>
      </c>
      <c r="C6" s="345">
        <v>5.14272255448799E-3</v>
      </c>
      <c r="D6" s="345">
        <v>4.3695855163530799E-2</v>
      </c>
      <c r="E6" s="345">
        <v>6.3854957142087401E-2</v>
      </c>
    </row>
    <row r="7" spans="1:16" x14ac:dyDescent="0.3">
      <c r="A7" s="345" t="s">
        <v>570</v>
      </c>
      <c r="B7" s="345">
        <v>0.17056015945108999</v>
      </c>
      <c r="C7" s="345">
        <v>7.1466076739122404E-3</v>
      </c>
      <c r="D7" s="345">
        <v>0.156553065798584</v>
      </c>
      <c r="E7" s="345">
        <v>0.18456725310359501</v>
      </c>
    </row>
    <row r="8" spans="1:16" x14ac:dyDescent="0.3">
      <c r="A8" s="345" t="s">
        <v>571</v>
      </c>
      <c r="B8" s="345">
        <v>5.9257401484285897E-2</v>
      </c>
      <c r="C8" s="345">
        <v>4.7931103004742199E-3</v>
      </c>
      <c r="D8" s="345">
        <v>4.9863077921428502E-2</v>
      </c>
      <c r="E8" s="345">
        <v>6.8651725047143397E-2</v>
      </c>
    </row>
    <row r="9" spans="1:16" x14ac:dyDescent="0.3">
      <c r="A9" s="345" t="s">
        <v>572</v>
      </c>
      <c r="B9" s="345">
        <v>6.3027008254769201E-2</v>
      </c>
      <c r="C9" s="345">
        <v>5.0421264865452399E-3</v>
      </c>
      <c r="D9" s="345">
        <v>5.3144621935645002E-2</v>
      </c>
      <c r="E9" s="345">
        <v>7.2909394573893394E-2</v>
      </c>
    </row>
    <row r="10" spans="1:16" x14ac:dyDescent="0.3">
      <c r="A10" s="345" t="s">
        <v>573</v>
      </c>
      <c r="B10" s="345">
        <v>7.0667805739274503E-2</v>
      </c>
      <c r="C10" s="345">
        <v>5.28048287954796E-3</v>
      </c>
      <c r="D10" s="345">
        <v>6.0318249474380199E-2</v>
      </c>
      <c r="E10" s="345">
        <v>8.1017362004168897E-2</v>
      </c>
      <c r="L10" s="217"/>
    </row>
    <row r="11" spans="1:16" x14ac:dyDescent="0.3">
      <c r="A11" s="345" t="s">
        <v>574</v>
      </c>
      <c r="B11" s="345">
        <v>0.71340707103604695</v>
      </c>
      <c r="C11" s="345">
        <v>9.9314349194871299E-3</v>
      </c>
      <c r="D11" s="345">
        <v>0.69394181627904905</v>
      </c>
      <c r="E11" s="345">
        <v>0.73287232579304595</v>
      </c>
    </row>
    <row r="12" spans="1:16" x14ac:dyDescent="0.3">
      <c r="A12" s="345" t="s">
        <v>575</v>
      </c>
      <c r="B12" s="345">
        <v>0.13853544012612401</v>
      </c>
      <c r="C12" s="345">
        <v>7.7183183394043901E-3</v>
      </c>
      <c r="D12" s="345">
        <v>0.123407814159677</v>
      </c>
      <c r="E12" s="345">
        <v>0.15366306609257199</v>
      </c>
    </row>
    <row r="13" spans="1:16" x14ac:dyDescent="0.3">
      <c r="A13" s="345" t="s">
        <v>576</v>
      </c>
      <c r="B13" s="345">
        <v>1.7021110554931398E-2</v>
      </c>
      <c r="C13" s="345">
        <v>3.0706124620388099E-3</v>
      </c>
      <c r="D13" s="345">
        <v>1.1002820718855499E-2</v>
      </c>
      <c r="E13" s="345">
        <v>2.3039400391007301E-2</v>
      </c>
    </row>
    <row r="14" spans="1:16" x14ac:dyDescent="0.3">
      <c r="A14" s="345" t="s">
        <v>577</v>
      </c>
      <c r="B14" s="345">
        <v>5.4387507791026003E-2</v>
      </c>
      <c r="C14" s="345">
        <v>5.2444355943244503E-3</v>
      </c>
      <c r="D14" s="345">
        <v>4.4108602906910099E-2</v>
      </c>
      <c r="E14" s="345">
        <v>6.4666412675141796E-2</v>
      </c>
      <c r="P14" s="217"/>
    </row>
    <row r="15" spans="1:16" x14ac:dyDescent="0.3">
      <c r="A15" s="345" t="s">
        <v>578</v>
      </c>
      <c r="B15" s="345">
        <v>4.3560435801951103E-3</v>
      </c>
      <c r="C15" s="345">
        <v>1.5428627501739801E-3</v>
      </c>
      <c r="D15" s="345">
        <v>1.33208815676567E-3</v>
      </c>
      <c r="E15" s="345">
        <v>7.3799990036245502E-3</v>
      </c>
    </row>
    <row r="16" spans="1:16" x14ac:dyDescent="0.3">
      <c r="A16" s="345" t="s">
        <v>579</v>
      </c>
      <c r="B16" s="345">
        <v>7.2292826911674907E-2</v>
      </c>
      <c r="C16" s="345">
        <v>5.7504200136601199E-3</v>
      </c>
      <c r="D16" s="345">
        <v>6.1022210788922698E-2</v>
      </c>
      <c r="E16" s="345">
        <v>8.3563443034427004E-2</v>
      </c>
    </row>
    <row r="17" spans="1:5" x14ac:dyDescent="0.3">
      <c r="A17" s="345" t="s">
        <v>34</v>
      </c>
      <c r="B17" s="345">
        <v>0.93232206656192795</v>
      </c>
      <c r="C17" s="345">
        <v>5.7181171480247496E-3</v>
      </c>
      <c r="D17" s="345">
        <v>0.921114762892419</v>
      </c>
      <c r="E17" s="345">
        <v>0.94352937023143701</v>
      </c>
    </row>
    <row r="18" spans="1:5" x14ac:dyDescent="0.3">
      <c r="A18" s="345" t="s">
        <v>36</v>
      </c>
      <c r="B18" s="345">
        <v>0.73585096698517105</v>
      </c>
      <c r="C18" s="345">
        <v>9.3917958920183807E-3</v>
      </c>
      <c r="D18" s="345">
        <v>0.71744338528666396</v>
      </c>
      <c r="E18" s="345">
        <v>0.75425854868367803</v>
      </c>
    </row>
    <row r="19" spans="1:5" x14ac:dyDescent="0.3">
      <c r="A19" s="345" t="s">
        <v>32</v>
      </c>
      <c r="B19" s="345">
        <v>0.94495995992359305</v>
      </c>
      <c r="C19" s="345">
        <v>5.1138521797455998E-3</v>
      </c>
      <c r="D19" s="345">
        <v>0.93493699382902995</v>
      </c>
      <c r="E19" s="345">
        <v>0.95498292601815604</v>
      </c>
    </row>
    <row r="20" spans="1:5" x14ac:dyDescent="0.3">
      <c r="A20" s="345" t="s">
        <v>40</v>
      </c>
      <c r="B20" s="345">
        <v>0.41759292766641398</v>
      </c>
      <c r="C20" s="345">
        <v>1.0165222650312E-2</v>
      </c>
      <c r="D20" s="345">
        <v>0.39766945737697201</v>
      </c>
      <c r="E20" s="345">
        <v>0.43751639795585701</v>
      </c>
    </row>
    <row r="21" spans="1:5" x14ac:dyDescent="0.3">
      <c r="A21" s="345" t="s">
        <v>43</v>
      </c>
      <c r="B21" s="345">
        <v>0.22114086808578101</v>
      </c>
      <c r="C21" s="345">
        <v>8.8482380348384095E-3</v>
      </c>
      <c r="D21" s="345">
        <v>0.20379864021086</v>
      </c>
      <c r="E21" s="345">
        <v>0.238483095960702</v>
      </c>
    </row>
    <row r="22" spans="1:5" x14ac:dyDescent="0.3">
      <c r="A22" s="345" t="s">
        <v>45</v>
      </c>
      <c r="B22" s="345">
        <v>0.28582745573162099</v>
      </c>
      <c r="C22" s="345">
        <v>9.4344039609033006E-3</v>
      </c>
      <c r="D22" s="345">
        <v>0.26733636375264902</v>
      </c>
      <c r="E22" s="345">
        <v>0.30431854771059402</v>
      </c>
    </row>
    <row r="23" spans="1:5" x14ac:dyDescent="0.3">
      <c r="A23" s="345" t="s">
        <v>47</v>
      </c>
      <c r="B23" s="345">
        <v>0.32426993863122</v>
      </c>
      <c r="C23" s="345">
        <v>9.8391229380242091E-3</v>
      </c>
      <c r="D23" s="345">
        <v>0.30498561203322999</v>
      </c>
      <c r="E23" s="345">
        <v>0.34355426522920901</v>
      </c>
    </row>
    <row r="24" spans="1:5" x14ac:dyDescent="0.3">
      <c r="A24" s="345" t="s">
        <v>38</v>
      </c>
      <c r="B24" s="345">
        <v>0.66351847504023198</v>
      </c>
      <c r="C24" s="345">
        <v>9.8431765050653996E-3</v>
      </c>
      <c r="D24" s="345">
        <v>0.64422620359683302</v>
      </c>
      <c r="E24" s="345">
        <v>0.68281074648363105</v>
      </c>
    </row>
    <row r="25" spans="1:5" x14ac:dyDescent="0.3">
      <c r="A25" s="345" t="s">
        <v>50</v>
      </c>
      <c r="B25" s="345">
        <v>0.76748737909324205</v>
      </c>
      <c r="C25" s="345">
        <v>8.9799235598363707E-3</v>
      </c>
      <c r="D25" s="345">
        <v>0.74988705233204</v>
      </c>
      <c r="E25" s="345">
        <v>0.78508770585444398</v>
      </c>
    </row>
    <row r="26" spans="1:5" x14ac:dyDescent="0.3">
      <c r="A26" s="345" t="s">
        <v>52</v>
      </c>
      <c r="B26" s="345">
        <v>0.66189829829337499</v>
      </c>
      <c r="C26" s="345">
        <v>9.7512500442127892E-3</v>
      </c>
      <c r="D26" s="345">
        <v>0.64278619940247395</v>
      </c>
      <c r="E26" s="345">
        <v>0.68101039718427703</v>
      </c>
    </row>
    <row r="27" spans="1:5" x14ac:dyDescent="0.3">
      <c r="A27" s="345" t="s">
        <v>980</v>
      </c>
      <c r="B27" s="345">
        <v>0.81645613505986003</v>
      </c>
      <c r="C27" s="345">
        <v>8.2163894991857007E-3</v>
      </c>
      <c r="D27" s="345">
        <v>0.80035230755850295</v>
      </c>
      <c r="E27" s="345">
        <v>0.832559962561217</v>
      </c>
    </row>
    <row r="28" spans="1:5" x14ac:dyDescent="0.3">
      <c r="A28" s="345" t="s">
        <v>73</v>
      </c>
      <c r="B28" s="345">
        <v>0.76049573288387196</v>
      </c>
      <c r="C28" s="345">
        <v>9.6630279959566204E-3</v>
      </c>
      <c r="D28" s="345">
        <v>0.74155654603019505</v>
      </c>
      <c r="E28" s="345">
        <v>0.77943491973754897</v>
      </c>
    </row>
    <row r="29" spans="1:5" x14ac:dyDescent="0.3">
      <c r="A29" s="345" t="s">
        <v>75</v>
      </c>
      <c r="B29" s="345">
        <v>6.4140217395842997E-2</v>
      </c>
      <c r="C29" s="345">
        <v>5.2136283141843197E-3</v>
      </c>
      <c r="D29" s="345">
        <v>5.3921693671263503E-2</v>
      </c>
      <c r="E29" s="345">
        <v>7.4358741120422595E-2</v>
      </c>
    </row>
    <row r="30" spans="1:5" x14ac:dyDescent="0.3">
      <c r="A30" s="345" t="s">
        <v>71</v>
      </c>
      <c r="B30" s="345">
        <v>0.94792722224233195</v>
      </c>
      <c r="C30" s="345">
        <v>4.8798453973536403E-3</v>
      </c>
      <c r="D30" s="345">
        <v>0.93836290101339503</v>
      </c>
      <c r="E30" s="345">
        <v>0.95749154347126897</v>
      </c>
    </row>
    <row r="31" spans="1:5" x14ac:dyDescent="0.3">
      <c r="A31" s="345" t="s">
        <v>69</v>
      </c>
      <c r="B31" s="345">
        <v>0.98141287171025104</v>
      </c>
      <c r="C31" s="345">
        <v>3.1264178581671101E-3</v>
      </c>
      <c r="D31" s="345">
        <v>0.97528520530762097</v>
      </c>
      <c r="E31" s="345">
        <v>0.987540538112882</v>
      </c>
    </row>
    <row r="32" spans="1:5" x14ac:dyDescent="0.3">
      <c r="A32" s="345" t="s">
        <v>79</v>
      </c>
      <c r="B32" s="345">
        <v>0.87068914415708298</v>
      </c>
      <c r="C32" s="345">
        <v>7.0616219191012202E-3</v>
      </c>
      <c r="D32" s="345">
        <v>0.85684861952320601</v>
      </c>
      <c r="E32" s="345">
        <v>0.88452966879095996</v>
      </c>
    </row>
    <row r="33" spans="1:5" x14ac:dyDescent="0.3">
      <c r="A33" s="345" t="s">
        <v>80</v>
      </c>
      <c r="B33" s="345">
        <v>0.76337038581831296</v>
      </c>
      <c r="C33" s="345">
        <v>9.2814837731859303E-3</v>
      </c>
      <c r="D33" s="345">
        <v>0.74517901189977498</v>
      </c>
      <c r="E33" s="345">
        <v>0.78156175973685005</v>
      </c>
    </row>
    <row r="34" spans="1:5" x14ac:dyDescent="0.3">
      <c r="A34" s="345" t="s">
        <v>82</v>
      </c>
      <c r="B34" s="345">
        <v>0.63903606861248896</v>
      </c>
      <c r="C34" s="345">
        <v>9.9836889891288094E-3</v>
      </c>
      <c r="D34" s="345">
        <v>0.61946839776094798</v>
      </c>
      <c r="E34" s="345">
        <v>0.65860373946403095</v>
      </c>
    </row>
    <row r="35" spans="1:5" x14ac:dyDescent="0.3">
      <c r="A35" s="345" t="s">
        <v>77</v>
      </c>
      <c r="B35" s="345">
        <v>0.97652073087290103</v>
      </c>
      <c r="C35" s="345">
        <v>3.7066206591554701E-3</v>
      </c>
      <c r="D35" s="345">
        <v>0.96925588787660399</v>
      </c>
      <c r="E35" s="345">
        <v>0.98378557386919796</v>
      </c>
    </row>
    <row r="36" spans="1:5" x14ac:dyDescent="0.3">
      <c r="A36" s="345" t="s">
        <v>88</v>
      </c>
      <c r="B36" s="345">
        <v>0.385328306194968</v>
      </c>
      <c r="C36" s="345">
        <v>9.9838213684184194E-3</v>
      </c>
      <c r="D36" s="345">
        <v>0.36576037588478599</v>
      </c>
      <c r="E36" s="345">
        <v>0.404896236505149</v>
      </c>
    </row>
    <row r="37" spans="1:5" x14ac:dyDescent="0.3">
      <c r="A37" s="345" t="s">
        <v>86</v>
      </c>
      <c r="B37" s="345">
        <v>0.50621428326616702</v>
      </c>
      <c r="C37" s="345">
        <v>1.03608829502194E-2</v>
      </c>
      <c r="D37" s="345">
        <v>0.48590732583570201</v>
      </c>
      <c r="E37" s="345">
        <v>0.52652124069663298</v>
      </c>
    </row>
    <row r="38" spans="1:5" x14ac:dyDescent="0.3">
      <c r="A38" s="345" t="s">
        <v>84</v>
      </c>
      <c r="B38" s="345">
        <v>0.64998219429410597</v>
      </c>
      <c r="C38" s="345">
        <v>1.01170521997817E-2</v>
      </c>
      <c r="D38" s="345">
        <v>0.630153136352823</v>
      </c>
      <c r="E38" s="345">
        <v>0.66981125223538995</v>
      </c>
    </row>
    <row r="39" spans="1:5" x14ac:dyDescent="0.3">
      <c r="A39" s="345" t="s">
        <v>131</v>
      </c>
      <c r="B39" s="345">
        <v>0.84605882487533202</v>
      </c>
      <c r="C39" s="345">
        <v>7.7206238069116098E-3</v>
      </c>
      <c r="D39" s="345">
        <v>0.83092668027560201</v>
      </c>
      <c r="E39" s="345">
        <v>0.86119096947506102</v>
      </c>
    </row>
    <row r="40" spans="1:5" x14ac:dyDescent="0.3">
      <c r="A40" s="345" t="s">
        <v>132</v>
      </c>
      <c r="B40" s="345">
        <v>0.46018719845523498</v>
      </c>
      <c r="C40" s="345">
        <v>1.0510277503404501E-2</v>
      </c>
      <c r="D40" s="345">
        <v>0.43958743308104098</v>
      </c>
      <c r="E40" s="345">
        <v>0.48078696382942998</v>
      </c>
    </row>
    <row r="41" spans="1:5" x14ac:dyDescent="0.3">
      <c r="A41" s="345" t="s">
        <v>133</v>
      </c>
      <c r="B41" s="345">
        <v>6.4140217395842997E-2</v>
      </c>
      <c r="C41" s="345">
        <v>5.2136283141843197E-3</v>
      </c>
      <c r="D41" s="345">
        <v>5.3921693671263503E-2</v>
      </c>
      <c r="E41" s="345">
        <v>7.4358741120422595E-2</v>
      </c>
    </row>
    <row r="42" spans="1:5" x14ac:dyDescent="0.3">
      <c r="A42" s="345" t="s">
        <v>130</v>
      </c>
      <c r="B42" s="345">
        <v>0.89987515376340299</v>
      </c>
      <c r="C42" s="345">
        <v>6.61518379360724E-3</v>
      </c>
      <c r="D42" s="345">
        <v>0.88690963177682003</v>
      </c>
      <c r="E42" s="345">
        <v>0.91284067574998695</v>
      </c>
    </row>
    <row r="43" spans="1:5" x14ac:dyDescent="0.3">
      <c r="A43" s="345" t="s">
        <v>135</v>
      </c>
      <c r="B43" s="345">
        <v>0.67004930161680698</v>
      </c>
      <c r="C43" s="345">
        <v>9.73141432143468E-3</v>
      </c>
      <c r="D43" s="345">
        <v>0.65097608002815799</v>
      </c>
      <c r="E43" s="345">
        <v>0.68912252320545597</v>
      </c>
    </row>
    <row r="44" spans="1:5" x14ac:dyDescent="0.3">
      <c r="A44" s="345" t="s">
        <v>137</v>
      </c>
      <c r="B44" s="345">
        <v>0.66564825788113402</v>
      </c>
      <c r="C44" s="345">
        <v>1.00273234962268E-2</v>
      </c>
      <c r="D44" s="345">
        <v>0.64599506496719705</v>
      </c>
      <c r="E44" s="345">
        <v>0.68530145079507099</v>
      </c>
    </row>
    <row r="45" spans="1:5" x14ac:dyDescent="0.3">
      <c r="A45" s="345" t="s">
        <v>138</v>
      </c>
      <c r="B45" s="345">
        <v>0.21482333130669501</v>
      </c>
      <c r="C45" s="345">
        <v>8.5250441212141297E-3</v>
      </c>
      <c r="D45" s="345">
        <v>0.19811455186249999</v>
      </c>
      <c r="E45" s="345">
        <v>0.231532110750889</v>
      </c>
    </row>
    <row r="46" spans="1:5" x14ac:dyDescent="0.3">
      <c r="A46" s="345" t="s">
        <v>134</v>
      </c>
      <c r="B46" s="345">
        <v>0.92307463294877701</v>
      </c>
      <c r="C46" s="345">
        <v>5.9865544390296701E-3</v>
      </c>
      <c r="D46" s="345">
        <v>0.91134120185679002</v>
      </c>
      <c r="E46" s="345">
        <v>0.934808064040763</v>
      </c>
    </row>
    <row r="47" spans="1:5" x14ac:dyDescent="0.3">
      <c r="A47" s="345" t="s">
        <v>141</v>
      </c>
      <c r="B47" s="345">
        <v>0.385328306194968</v>
      </c>
      <c r="C47" s="345">
        <v>9.9838213684184194E-3</v>
      </c>
      <c r="D47" s="345">
        <v>0.36576037588478599</v>
      </c>
      <c r="E47" s="345">
        <v>0.404896236505149</v>
      </c>
    </row>
    <row r="48" spans="1:5" x14ac:dyDescent="0.3">
      <c r="A48" s="345" t="s">
        <v>140</v>
      </c>
      <c r="B48" s="345">
        <v>0.50621428326616702</v>
      </c>
      <c r="C48" s="345">
        <v>1.03608829502194E-2</v>
      </c>
      <c r="D48" s="345">
        <v>0.48590732583570201</v>
      </c>
      <c r="E48" s="345">
        <v>0.52652124069663298</v>
      </c>
    </row>
    <row r="49" spans="1:5" x14ac:dyDescent="0.3">
      <c r="A49" s="345" t="s">
        <v>139</v>
      </c>
      <c r="B49" s="345">
        <v>0.64998219429410597</v>
      </c>
      <c r="C49" s="345">
        <v>1.01170521997817E-2</v>
      </c>
      <c r="D49" s="345">
        <v>0.630153136352823</v>
      </c>
      <c r="E49" s="345">
        <v>0.66981125223538995</v>
      </c>
    </row>
    <row r="50" spans="1:5" x14ac:dyDescent="0.3">
      <c r="A50" s="345" t="s">
        <v>580</v>
      </c>
      <c r="B50" s="345">
        <v>5.2865395692737504E-3</v>
      </c>
      <c r="C50" s="345">
        <v>1.7322016698533701E-3</v>
      </c>
      <c r="D50" s="345">
        <v>1.89148668240099E-3</v>
      </c>
      <c r="E50" s="345">
        <v>8.6815924561465096E-3</v>
      </c>
    </row>
    <row r="51" spans="1:5" x14ac:dyDescent="0.3">
      <c r="A51" s="345" t="s">
        <v>223</v>
      </c>
      <c r="B51" s="345">
        <v>0.20948161002080901</v>
      </c>
      <c r="C51" s="345">
        <v>8.6694089626167294E-3</v>
      </c>
      <c r="D51" s="345">
        <v>0.19248988068683201</v>
      </c>
      <c r="E51" s="345">
        <v>0.226473339354787</v>
      </c>
    </row>
    <row r="52" spans="1:5" x14ac:dyDescent="0.3">
      <c r="A52" s="345" t="s">
        <v>225</v>
      </c>
      <c r="B52" s="345">
        <v>0.185543485465783</v>
      </c>
      <c r="C52" s="345">
        <v>8.1482026610721001E-3</v>
      </c>
      <c r="D52" s="345">
        <v>0.16957330171134799</v>
      </c>
      <c r="E52" s="345">
        <v>0.20151366922021699</v>
      </c>
    </row>
    <row r="53" spans="1:5" x14ac:dyDescent="0.3">
      <c r="A53" s="345" t="s">
        <v>227</v>
      </c>
      <c r="B53" s="345">
        <v>0.16319951194850399</v>
      </c>
      <c r="C53" s="345">
        <v>7.7552003153969502E-3</v>
      </c>
      <c r="D53" s="345">
        <v>0.14799959863743201</v>
      </c>
      <c r="E53" s="345">
        <v>0.178399425259576</v>
      </c>
    </row>
    <row r="54" spans="1:5" x14ac:dyDescent="0.3">
      <c r="A54" s="345" t="s">
        <v>229</v>
      </c>
      <c r="B54" s="345">
        <v>0.13272706369988199</v>
      </c>
      <c r="C54" s="345">
        <v>6.9985571639773802E-3</v>
      </c>
      <c r="D54" s="345">
        <v>0.119010143714742</v>
      </c>
      <c r="E54" s="345">
        <v>0.14644398368502301</v>
      </c>
    </row>
    <row r="55" spans="1:5" x14ac:dyDescent="0.3">
      <c r="A55" s="345" t="s">
        <v>231</v>
      </c>
      <c r="B55" s="345">
        <v>0.107196810237333</v>
      </c>
      <c r="C55" s="345">
        <v>6.4371887923246798E-3</v>
      </c>
      <c r="D55" s="345">
        <v>9.4580152042692503E-2</v>
      </c>
      <c r="E55" s="345">
        <v>0.119813468431975</v>
      </c>
    </row>
    <row r="56" spans="1:5" x14ac:dyDescent="0.3">
      <c r="A56" s="345" t="s">
        <v>233</v>
      </c>
      <c r="B56" s="345">
        <v>0.136142410883548</v>
      </c>
      <c r="C56" s="345">
        <v>7.1233108740115401E-3</v>
      </c>
      <c r="D56" s="345">
        <v>0.122180978119803</v>
      </c>
      <c r="E56" s="345">
        <v>0.15010384364729301</v>
      </c>
    </row>
    <row r="57" spans="1:5" x14ac:dyDescent="0.3">
      <c r="A57" s="345" t="s">
        <v>235</v>
      </c>
      <c r="B57" s="345">
        <v>6.0999486616749601E-2</v>
      </c>
      <c r="C57" s="345">
        <v>4.8374118082763198E-3</v>
      </c>
      <c r="D57" s="345">
        <v>5.1518333694139301E-2</v>
      </c>
      <c r="E57" s="345">
        <v>7.0480639539359999E-2</v>
      </c>
    </row>
    <row r="58" spans="1:5" x14ac:dyDescent="0.3">
      <c r="A58" s="345" t="s">
        <v>237</v>
      </c>
      <c r="B58" s="345">
        <v>4.70962112738785E-3</v>
      </c>
      <c r="C58" s="345">
        <v>1.20896012258905E-3</v>
      </c>
      <c r="D58" s="345">
        <v>2.3401028283681698E-3</v>
      </c>
      <c r="E58" s="345">
        <v>7.0791394264075203E-3</v>
      </c>
    </row>
    <row r="59" spans="1:5" x14ac:dyDescent="0.3">
      <c r="A59" s="345" t="s">
        <v>240</v>
      </c>
      <c r="B59" s="345">
        <v>0.56052220237570005</v>
      </c>
      <c r="C59" s="345">
        <v>1.02168372541069E-2</v>
      </c>
      <c r="D59" s="345">
        <v>0.54049756932174398</v>
      </c>
      <c r="E59" s="345">
        <v>0.58054683542965702</v>
      </c>
    </row>
    <row r="60" spans="1:5" x14ac:dyDescent="0.3">
      <c r="A60" s="345" t="s">
        <v>242</v>
      </c>
      <c r="B60" s="345">
        <v>5.5046340684104999E-3</v>
      </c>
      <c r="C60" s="345">
        <v>1.47400688303855E-3</v>
      </c>
      <c r="D60" s="345">
        <v>2.6156336646907998E-3</v>
      </c>
      <c r="E60" s="345">
        <v>8.3936344721302104E-3</v>
      </c>
    </row>
    <row r="61" spans="1:5" x14ac:dyDescent="0.3">
      <c r="A61" s="345" t="s">
        <v>244</v>
      </c>
      <c r="B61" s="345">
        <v>1.66853824736596E-2</v>
      </c>
      <c r="C61" s="345">
        <v>2.8272419797160699E-3</v>
      </c>
      <c r="D61" s="345">
        <v>1.11440900178364E-2</v>
      </c>
      <c r="E61" s="345">
        <v>2.2226674929482899E-2</v>
      </c>
    </row>
    <row r="62" spans="1:5" x14ac:dyDescent="0.3">
      <c r="A62" s="345" t="s">
        <v>246</v>
      </c>
      <c r="B62" s="345">
        <v>5.3775406152809103E-2</v>
      </c>
      <c r="C62" s="345">
        <v>5.14272255448799E-3</v>
      </c>
      <c r="D62" s="345">
        <v>4.3695855163530799E-2</v>
      </c>
      <c r="E62" s="345">
        <v>6.3854957142087401E-2</v>
      </c>
    </row>
    <row r="63" spans="1:5" x14ac:dyDescent="0.3">
      <c r="A63" s="345" t="s">
        <v>248</v>
      </c>
      <c r="B63" s="345">
        <v>0.17056015945108999</v>
      </c>
      <c r="C63" s="345">
        <v>7.1466076739122404E-3</v>
      </c>
      <c r="D63" s="345">
        <v>0.156553065798584</v>
      </c>
      <c r="E63" s="345">
        <v>0.18456725310359501</v>
      </c>
    </row>
    <row r="64" spans="1:5" x14ac:dyDescent="0.3">
      <c r="A64" s="345" t="s">
        <v>250</v>
      </c>
      <c r="B64" s="345">
        <v>5.9257401484285897E-2</v>
      </c>
      <c r="C64" s="345">
        <v>4.7931103004742199E-3</v>
      </c>
      <c r="D64" s="345">
        <v>4.9863077921428502E-2</v>
      </c>
      <c r="E64" s="345">
        <v>6.8651725047143397E-2</v>
      </c>
    </row>
    <row r="65" spans="1:5" x14ac:dyDescent="0.3">
      <c r="A65" s="345" t="s">
        <v>251</v>
      </c>
      <c r="B65" s="345">
        <v>6.3027008254769201E-2</v>
      </c>
      <c r="C65" s="345">
        <v>5.0421264865452399E-3</v>
      </c>
      <c r="D65" s="345">
        <v>5.3144621935645002E-2</v>
      </c>
      <c r="E65" s="345">
        <v>7.2909394573893394E-2</v>
      </c>
    </row>
    <row r="66" spans="1:5" x14ac:dyDescent="0.3">
      <c r="A66" s="345" t="s">
        <v>253</v>
      </c>
      <c r="B66" s="345">
        <v>7.0667805739274503E-2</v>
      </c>
      <c r="C66" s="345">
        <v>5.28048287954796E-3</v>
      </c>
      <c r="D66" s="345">
        <v>6.0318249474380199E-2</v>
      </c>
      <c r="E66" s="345">
        <v>8.1017362004168897E-2</v>
      </c>
    </row>
    <row r="67" spans="1:5" x14ac:dyDescent="0.3">
      <c r="A67" s="345" t="s">
        <v>262</v>
      </c>
      <c r="B67" s="345">
        <v>0.48335368131753398</v>
      </c>
      <c r="C67" s="345">
        <v>1.04060485627934E-2</v>
      </c>
      <c r="D67" s="345">
        <v>0.46295820091308398</v>
      </c>
      <c r="E67" s="345">
        <v>0.50374916172198403</v>
      </c>
    </row>
    <row r="68" spans="1:5" x14ac:dyDescent="0.3">
      <c r="A68" s="345" t="s">
        <v>264</v>
      </c>
      <c r="B68" s="345">
        <v>0.51664631868246602</v>
      </c>
      <c r="C68" s="345">
        <v>1.04060485627934E-2</v>
      </c>
      <c r="D68" s="345">
        <v>0.49625083827801603</v>
      </c>
      <c r="E68" s="345">
        <v>0.53704179908691596</v>
      </c>
    </row>
    <row r="69" spans="1:5" x14ac:dyDescent="0.3">
      <c r="A69" s="345" t="s">
        <v>267</v>
      </c>
      <c r="B69" s="345">
        <v>6.0443302001801799E-2</v>
      </c>
      <c r="C69" s="345">
        <v>5.9292449429870003E-3</v>
      </c>
      <c r="D69" s="345">
        <v>4.8822195458031001E-2</v>
      </c>
      <c r="E69" s="345">
        <v>7.2064408545572597E-2</v>
      </c>
    </row>
    <row r="70" spans="1:5" x14ac:dyDescent="0.3">
      <c r="A70" s="345" t="s">
        <v>269</v>
      </c>
      <c r="B70" s="345">
        <v>0.22937555537530299</v>
      </c>
      <c r="C70" s="345">
        <v>9.9279789981316993E-3</v>
      </c>
      <c r="D70" s="345">
        <v>0.20991707409969401</v>
      </c>
      <c r="E70" s="345">
        <v>0.248834036650911</v>
      </c>
    </row>
    <row r="71" spans="1:5" x14ac:dyDescent="0.3">
      <c r="A71" s="345" t="s">
        <v>271</v>
      </c>
      <c r="B71" s="345">
        <v>0.16352762085925299</v>
      </c>
      <c r="C71" s="345">
        <v>7.08052136828549E-3</v>
      </c>
      <c r="D71" s="345">
        <v>0.14965005398564801</v>
      </c>
      <c r="E71" s="345">
        <v>0.17740518773285899</v>
      </c>
    </row>
    <row r="72" spans="1:5" x14ac:dyDescent="0.3">
      <c r="A72" s="345" t="s">
        <v>273</v>
      </c>
      <c r="B72" s="345">
        <v>0.15715226018109099</v>
      </c>
      <c r="C72" s="345">
        <v>6.9175194705917396E-3</v>
      </c>
      <c r="D72" s="345">
        <v>0.14359417115637699</v>
      </c>
      <c r="E72" s="345">
        <v>0.17071034920580599</v>
      </c>
    </row>
    <row r="73" spans="1:5" x14ac:dyDescent="0.3">
      <c r="A73" s="345" t="s">
        <v>275</v>
      </c>
      <c r="B73" s="345">
        <v>0.16602237537776801</v>
      </c>
      <c r="C73" s="345">
        <v>7.0746289473598602E-3</v>
      </c>
      <c r="D73" s="345">
        <v>0.15215635743695799</v>
      </c>
      <c r="E73" s="345">
        <v>0.179888393318578</v>
      </c>
    </row>
    <row r="74" spans="1:5" x14ac:dyDescent="0.3">
      <c r="A74" s="345" t="s">
        <v>581</v>
      </c>
      <c r="B74" s="345">
        <v>0.22347888620477999</v>
      </c>
      <c r="C74" s="345">
        <v>8.10460077020928E-3</v>
      </c>
      <c r="D74" s="345">
        <v>0.20759416058609401</v>
      </c>
      <c r="E74" s="345">
        <v>0.23936361182346599</v>
      </c>
    </row>
    <row r="75" spans="1:5" x14ac:dyDescent="0.3">
      <c r="A75" s="345" t="s">
        <v>280</v>
      </c>
      <c r="B75" s="345">
        <v>0.71340707103604695</v>
      </c>
      <c r="C75" s="345">
        <v>9.9314349194871299E-3</v>
      </c>
      <c r="D75" s="345">
        <v>0.69394181627904905</v>
      </c>
      <c r="E75" s="345">
        <v>0.73287232579304595</v>
      </c>
    </row>
    <row r="76" spans="1:5" x14ac:dyDescent="0.3">
      <c r="A76" s="345" t="s">
        <v>282</v>
      </c>
      <c r="B76" s="345">
        <v>0.13853544012612401</v>
      </c>
      <c r="C76" s="345">
        <v>7.7183183394043901E-3</v>
      </c>
      <c r="D76" s="345">
        <v>0.123407814159677</v>
      </c>
      <c r="E76" s="345">
        <v>0.15366306609257199</v>
      </c>
    </row>
    <row r="77" spans="1:5" x14ac:dyDescent="0.3">
      <c r="A77" s="345" t="s">
        <v>284</v>
      </c>
      <c r="B77" s="345">
        <v>5.4387507791026003E-2</v>
      </c>
      <c r="C77" s="345">
        <v>5.2444355943244503E-3</v>
      </c>
      <c r="D77" s="345">
        <v>4.4108602906910099E-2</v>
      </c>
      <c r="E77" s="345">
        <v>6.4666412675141796E-2</v>
      </c>
    </row>
    <row r="78" spans="1:5" x14ac:dyDescent="0.3">
      <c r="A78" s="345" t="s">
        <v>285</v>
      </c>
      <c r="B78" s="345">
        <v>2.1377154135126499E-2</v>
      </c>
      <c r="C78" s="345">
        <v>3.42159899109721E-3</v>
      </c>
      <c r="D78" s="345">
        <v>1.4670943343037399E-2</v>
      </c>
      <c r="E78" s="345">
        <v>2.80833649272157E-2</v>
      </c>
    </row>
    <row r="79" spans="1:5" x14ac:dyDescent="0.3">
      <c r="A79" s="345" t="s">
        <v>287</v>
      </c>
      <c r="B79" s="345">
        <v>7.2292826911674907E-2</v>
      </c>
      <c r="C79" s="345">
        <v>5.7504200136601199E-3</v>
      </c>
      <c r="D79" s="345">
        <v>6.1022210788922698E-2</v>
      </c>
      <c r="E79" s="345">
        <v>8.3563443034427004E-2</v>
      </c>
    </row>
    <row r="80" spans="1:5" x14ac:dyDescent="0.3">
      <c r="A80" s="345" t="s">
        <v>290</v>
      </c>
      <c r="B80" s="345">
        <v>0.11388242093395901</v>
      </c>
      <c r="C80" s="345">
        <v>7.3046891130034699E-3</v>
      </c>
      <c r="D80" s="345">
        <v>9.9565493354211193E-2</v>
      </c>
      <c r="E80" s="345">
        <v>0.12819934851370801</v>
      </c>
    </row>
    <row r="81" spans="1:5" x14ac:dyDescent="0.3">
      <c r="A81" s="345" t="s">
        <v>293</v>
      </c>
      <c r="B81" s="345">
        <v>7.2509268856483899E-2</v>
      </c>
      <c r="C81" s="345">
        <v>5.9704311562317897E-3</v>
      </c>
      <c r="D81" s="345">
        <v>6.0807438818093702E-2</v>
      </c>
      <c r="E81" s="345">
        <v>8.4211098894874006E-2</v>
      </c>
    </row>
    <row r="82" spans="1:5" x14ac:dyDescent="0.3">
      <c r="A82" s="345" t="s">
        <v>295</v>
      </c>
      <c r="B82" s="345">
        <v>0.311722468741854</v>
      </c>
      <c r="C82" s="345">
        <v>1.0214733598849699E-2</v>
      </c>
      <c r="D82" s="345">
        <v>0.29170195877643701</v>
      </c>
      <c r="E82" s="345">
        <v>0.33174297870726999</v>
      </c>
    </row>
    <row r="83" spans="1:5" x14ac:dyDescent="0.3">
      <c r="A83" s="345" t="s">
        <v>297</v>
      </c>
      <c r="B83" s="345">
        <v>0.26814688732121</v>
      </c>
      <c r="C83" s="345">
        <v>8.6551501113263998E-3</v>
      </c>
      <c r="D83" s="345">
        <v>0.251183104822222</v>
      </c>
      <c r="E83" s="345">
        <v>0.285110669820198</v>
      </c>
    </row>
    <row r="84" spans="1:5" x14ac:dyDescent="0.3">
      <c r="A84" s="345" t="s">
        <v>299</v>
      </c>
      <c r="B84" s="345">
        <v>0.190109081403772</v>
      </c>
      <c r="C84" s="345">
        <v>7.6421643761505204E-3</v>
      </c>
      <c r="D84" s="345">
        <v>0.17513071446258199</v>
      </c>
      <c r="E84" s="345">
        <v>0.20508744834496201</v>
      </c>
    </row>
    <row r="85" spans="1:5" x14ac:dyDescent="0.3">
      <c r="A85" s="345" t="s">
        <v>301</v>
      </c>
      <c r="B85" s="345">
        <v>0.15751229367667799</v>
      </c>
      <c r="C85" s="345">
        <v>7.1042149525006098E-3</v>
      </c>
      <c r="D85" s="345">
        <v>0.14358828823134601</v>
      </c>
      <c r="E85" s="345">
        <v>0.171436299122011</v>
      </c>
    </row>
    <row r="86" spans="1:5" x14ac:dyDescent="0.3">
      <c r="A86" s="345" t="s">
        <v>303</v>
      </c>
      <c r="B86" s="345">
        <v>0.623858756279</v>
      </c>
      <c r="C86" s="345">
        <v>1.0377101462044401E-2</v>
      </c>
      <c r="D86" s="345">
        <v>0.60352001114947496</v>
      </c>
      <c r="E86" s="345">
        <v>0.64419750140852505</v>
      </c>
    </row>
    <row r="87" spans="1:5" x14ac:dyDescent="0.3">
      <c r="A87" s="345" t="s">
        <v>478</v>
      </c>
      <c r="B87" s="345">
        <v>0.73702886358779196</v>
      </c>
      <c r="C87" s="345">
        <v>9.9007325913249306E-3</v>
      </c>
      <c r="D87" s="345">
        <v>0.71762378428823304</v>
      </c>
      <c r="E87" s="345">
        <v>0.75643394288735</v>
      </c>
    </row>
    <row r="88" spans="1:5" x14ac:dyDescent="0.3">
      <c r="A88" s="345" t="s">
        <v>482</v>
      </c>
      <c r="B88" s="345">
        <v>0.61399639388624905</v>
      </c>
      <c r="C88" s="345">
        <v>1.0652907297452101E-2</v>
      </c>
      <c r="D88" s="345">
        <v>0.59311707925259904</v>
      </c>
      <c r="E88" s="345">
        <v>0.63487570851989905</v>
      </c>
    </row>
    <row r="89" spans="1:5" x14ac:dyDescent="0.3">
      <c r="A89" s="345" t="s">
        <v>485</v>
      </c>
      <c r="B89" s="345">
        <v>0.81279633145903096</v>
      </c>
      <c r="C89" s="345">
        <v>8.4198476176945303E-3</v>
      </c>
      <c r="D89" s="345">
        <v>0.796293733373034</v>
      </c>
      <c r="E89" s="345">
        <v>0.82929892954502704</v>
      </c>
    </row>
    <row r="90" spans="1:5" x14ac:dyDescent="0.3">
      <c r="A90" s="345" t="s">
        <v>488</v>
      </c>
      <c r="B90" s="345">
        <v>0.70097375319375899</v>
      </c>
      <c r="C90" s="345">
        <v>9.5491225288517195E-3</v>
      </c>
      <c r="D90" s="345">
        <v>0.68225781695324905</v>
      </c>
      <c r="E90" s="345">
        <v>0.71968968943426803</v>
      </c>
    </row>
    <row r="91" spans="1:5" x14ac:dyDescent="0.3">
      <c r="A91" s="345" t="s">
        <v>411</v>
      </c>
      <c r="B91" s="345">
        <v>0.82976902188219204</v>
      </c>
      <c r="C91" s="345">
        <v>8.8440641040867206E-3</v>
      </c>
      <c r="D91" s="345">
        <v>0.81243497476121895</v>
      </c>
      <c r="E91" s="345">
        <v>0.84710306900316601</v>
      </c>
    </row>
    <row r="92" spans="1:5" x14ac:dyDescent="0.3">
      <c r="A92" s="345" t="s">
        <v>412</v>
      </c>
      <c r="B92" s="345">
        <v>0.45701200050499902</v>
      </c>
      <c r="C92" s="345">
        <v>1.14984958829852E-2</v>
      </c>
      <c r="D92" s="345">
        <v>0.43447536269796599</v>
      </c>
      <c r="E92" s="345">
        <v>0.47954863831203198</v>
      </c>
    </row>
    <row r="93" spans="1:5" x14ac:dyDescent="0.3">
      <c r="A93" s="345" t="s">
        <v>413</v>
      </c>
      <c r="B93" s="345">
        <v>4848.1886530993597</v>
      </c>
      <c r="C93" s="345">
        <v>236.22069830587</v>
      </c>
      <c r="D93" s="345">
        <v>4385.2045920169503</v>
      </c>
      <c r="E93" s="345">
        <v>5311.1727141817701</v>
      </c>
    </row>
    <row r="94" spans="1:5" x14ac:dyDescent="0.3">
      <c r="A94" s="345" t="s">
        <v>385</v>
      </c>
      <c r="B94" s="345">
        <v>0.415884744712961</v>
      </c>
      <c r="C94" s="345">
        <v>1.13792195159566E-2</v>
      </c>
      <c r="D94" s="345">
        <v>0.39358188428951102</v>
      </c>
      <c r="E94" s="345">
        <v>0.43818760513641197</v>
      </c>
    </row>
    <row r="95" spans="1:5" x14ac:dyDescent="0.3">
      <c r="A95" s="345" t="s">
        <v>394</v>
      </c>
      <c r="B95" s="345">
        <v>2212.6896425176601</v>
      </c>
      <c r="C95" s="345">
        <v>119.316939251189</v>
      </c>
      <c r="D95" s="345">
        <v>1978.8327388397799</v>
      </c>
      <c r="E95" s="345">
        <v>2446.54654619555</v>
      </c>
    </row>
    <row r="96" spans="1:5" x14ac:dyDescent="0.3">
      <c r="A96" s="345" t="s">
        <v>993</v>
      </c>
      <c r="B96" s="345">
        <v>0.60042454368504505</v>
      </c>
      <c r="C96" s="345">
        <v>1.01441257770499E-2</v>
      </c>
      <c r="D96" s="345">
        <v>0.58054242250738197</v>
      </c>
      <c r="E96" s="345">
        <v>0.62030666486270702</v>
      </c>
    </row>
    <row r="97" spans="1:5" x14ac:dyDescent="0.3">
      <c r="A97" s="345" t="s">
        <v>89</v>
      </c>
      <c r="B97" s="345">
        <v>9.1482933232530705E-2</v>
      </c>
      <c r="C97" s="345">
        <v>6.54510473408439E-3</v>
      </c>
      <c r="D97" s="345">
        <v>7.8654763678682696E-2</v>
      </c>
      <c r="E97" s="345">
        <v>0.10431110278637799</v>
      </c>
    </row>
    <row r="98" spans="1:5" x14ac:dyDescent="0.3">
      <c r="A98" s="345" t="s">
        <v>491</v>
      </c>
      <c r="B98" s="345">
        <v>0.30488453723327602</v>
      </c>
      <c r="C98" s="345">
        <v>9.4352843079086104E-3</v>
      </c>
      <c r="D98" s="345">
        <v>0.28639171980587902</v>
      </c>
      <c r="E98" s="345">
        <v>0.32337735466067202</v>
      </c>
    </row>
    <row r="99" spans="1:5" x14ac:dyDescent="0.3">
      <c r="A99" s="345" t="s">
        <v>493</v>
      </c>
      <c r="B99" s="345">
        <v>7.2692825020291799E-2</v>
      </c>
      <c r="C99" s="345">
        <v>5.5510864851031601E-3</v>
      </c>
      <c r="D99" s="345">
        <v>6.1812895434422498E-2</v>
      </c>
      <c r="E99" s="345">
        <v>8.3572754606160995E-2</v>
      </c>
    </row>
    <row r="100" spans="1:5" x14ac:dyDescent="0.3">
      <c r="A100" s="345" t="s">
        <v>495</v>
      </c>
      <c r="B100" s="345">
        <v>0.11727818344716801</v>
      </c>
      <c r="C100" s="345">
        <v>6.6631263152947401E-3</v>
      </c>
      <c r="D100" s="345">
        <v>0.10421869584474899</v>
      </c>
      <c r="E100" s="345">
        <v>0.13033767104958699</v>
      </c>
    </row>
    <row r="101" spans="1:5" x14ac:dyDescent="0.3">
      <c r="A101" s="345" t="s">
        <v>497</v>
      </c>
      <c r="B101" s="345">
        <v>2.89266974927503E-2</v>
      </c>
      <c r="C101" s="345">
        <v>3.75958346799393E-3</v>
      </c>
      <c r="D101" s="345">
        <v>2.1558049298610001E-2</v>
      </c>
      <c r="E101" s="345">
        <v>3.62953456868906E-2</v>
      </c>
    </row>
    <row r="102" spans="1:5" x14ac:dyDescent="0.3">
      <c r="A102" s="345" t="s">
        <v>499</v>
      </c>
      <c r="B102" s="345">
        <v>0.16032869732396399</v>
      </c>
      <c r="C102" s="345">
        <v>7.4316025766955696E-3</v>
      </c>
      <c r="D102" s="345">
        <v>0.145763023926226</v>
      </c>
      <c r="E102" s="345">
        <v>0.174894370721703</v>
      </c>
    </row>
    <row r="103" spans="1:5" x14ac:dyDescent="0.3">
      <c r="A103" s="345" t="s">
        <v>501</v>
      </c>
      <c r="B103" s="345">
        <v>8.2202231346795301E-2</v>
      </c>
      <c r="C103" s="345">
        <v>5.5484041506201299E-3</v>
      </c>
      <c r="D103" s="345">
        <v>7.1327559039907298E-2</v>
      </c>
      <c r="E103" s="345">
        <v>9.3076903653683402E-2</v>
      </c>
    </row>
    <row r="104" spans="1:5" x14ac:dyDescent="0.3">
      <c r="A104" s="345" t="s">
        <v>503</v>
      </c>
      <c r="B104" s="345">
        <v>0.35156104859563198</v>
      </c>
      <c r="C104" s="345">
        <v>9.91301833943674E-3</v>
      </c>
      <c r="D104" s="345">
        <v>0.33213188967225099</v>
      </c>
      <c r="E104" s="345">
        <v>0.37099020751901302</v>
      </c>
    </row>
    <row r="105" spans="1:5" x14ac:dyDescent="0.3">
      <c r="A105" s="345" t="s">
        <v>308</v>
      </c>
      <c r="B105" s="345">
        <v>0.56296689309834402</v>
      </c>
      <c r="C105" s="345">
        <v>1.02839360964984E-2</v>
      </c>
      <c r="D105" s="345">
        <v>0.54281074872989499</v>
      </c>
      <c r="E105" s="345">
        <v>0.58312303746679195</v>
      </c>
    </row>
    <row r="106" spans="1:5" x14ac:dyDescent="0.3">
      <c r="A106" s="345" t="s">
        <v>310</v>
      </c>
      <c r="B106" s="345">
        <v>0.33376472341851299</v>
      </c>
      <c r="C106" s="345">
        <v>9.7602529569734905E-3</v>
      </c>
      <c r="D106" s="345">
        <v>0.314634979142844</v>
      </c>
      <c r="E106" s="345">
        <v>0.35289446769418098</v>
      </c>
    </row>
    <row r="107" spans="1:5" x14ac:dyDescent="0.3">
      <c r="A107" s="345" t="s">
        <v>311</v>
      </c>
      <c r="B107" s="345">
        <v>0.20630608686961599</v>
      </c>
      <c r="C107" s="345">
        <v>1.45978317617296E-2</v>
      </c>
      <c r="D107" s="345">
        <v>0.177694862364251</v>
      </c>
      <c r="E107" s="345">
        <v>0.23491731137498101</v>
      </c>
    </row>
    <row r="108" spans="1:5" x14ac:dyDescent="0.3">
      <c r="A108" s="345" t="s">
        <v>582</v>
      </c>
      <c r="B108" s="345">
        <v>3.54330131113529</v>
      </c>
      <c r="C108" s="345">
        <v>8.4881403697809804E-2</v>
      </c>
      <c r="D108" s="345">
        <v>3.3769368169303799</v>
      </c>
      <c r="E108" s="345">
        <v>3.7096658053402001</v>
      </c>
    </row>
    <row r="109" spans="1:5" x14ac:dyDescent="0.3">
      <c r="A109" s="345" t="s">
        <v>362</v>
      </c>
      <c r="B109" s="345">
        <v>0.86505355814408702</v>
      </c>
      <c r="C109" s="345">
        <v>2.6419245477947301E-2</v>
      </c>
      <c r="D109" s="345">
        <v>0.81327278850858797</v>
      </c>
      <c r="E109" s="345">
        <v>0.91683432777958696</v>
      </c>
    </row>
    <row r="110" spans="1:5" x14ac:dyDescent="0.3">
      <c r="A110" s="345" t="s">
        <v>364</v>
      </c>
      <c r="B110" s="345">
        <v>0.389373647611023</v>
      </c>
      <c r="C110" s="345">
        <v>3.74628194512251E-2</v>
      </c>
      <c r="D110" s="345">
        <v>0.31594787072729502</v>
      </c>
      <c r="E110" s="345">
        <v>0.46279942449474998</v>
      </c>
    </row>
    <row r="111" spans="1:5" x14ac:dyDescent="0.3">
      <c r="A111" s="345" t="s">
        <v>366</v>
      </c>
      <c r="B111" s="345">
        <v>7.9298750747880495E-2</v>
      </c>
      <c r="C111" s="345">
        <v>2.1826780575971198E-2</v>
      </c>
      <c r="D111" s="345">
        <v>3.65190469205183E-2</v>
      </c>
      <c r="E111" s="345">
        <v>0.122078454575242</v>
      </c>
    </row>
    <row r="112" spans="1:5" x14ac:dyDescent="0.3">
      <c r="A112" s="345" t="s">
        <v>583</v>
      </c>
      <c r="B112" s="345">
        <v>3.12552070028319</v>
      </c>
      <c r="C112" s="345">
        <v>0.168895762711682</v>
      </c>
      <c r="D112" s="345">
        <v>2.7944910882268701</v>
      </c>
      <c r="E112" s="345">
        <v>3.4565503123395098</v>
      </c>
    </row>
    <row r="113" spans="1:5" x14ac:dyDescent="0.3">
      <c r="A113" s="345" t="s">
        <v>56</v>
      </c>
      <c r="B113" s="345">
        <v>0.185505385475325</v>
      </c>
      <c r="C113" s="345">
        <v>8.4644600557305695E-3</v>
      </c>
      <c r="D113" s="345">
        <v>0.168915348617516</v>
      </c>
      <c r="E113" s="345">
        <v>0.20209542233313499</v>
      </c>
    </row>
    <row r="114" spans="1:5" x14ac:dyDescent="0.3">
      <c r="A114" s="345" t="s">
        <v>58</v>
      </c>
      <c r="B114" s="345">
        <v>0.11213684667573</v>
      </c>
      <c r="C114" s="345">
        <v>6.8920401157599002E-3</v>
      </c>
      <c r="D114" s="345">
        <v>9.86286962688354E-2</v>
      </c>
      <c r="E114" s="345">
        <v>0.125644997082624</v>
      </c>
    </row>
    <row r="115" spans="1:5" x14ac:dyDescent="0.3">
      <c r="A115" s="345" t="s">
        <v>60</v>
      </c>
      <c r="B115" s="345">
        <v>1.10390647033239E-2</v>
      </c>
      <c r="C115" s="345">
        <v>2.3208727409018502E-3</v>
      </c>
      <c r="D115" s="345">
        <v>6.4902377184556E-3</v>
      </c>
      <c r="E115" s="345">
        <v>1.55878916881923E-2</v>
      </c>
    </row>
    <row r="116" spans="1:5" x14ac:dyDescent="0.3">
      <c r="A116" s="345" t="s">
        <v>62</v>
      </c>
      <c r="B116" s="345">
        <v>2.34552781617537E-2</v>
      </c>
      <c r="C116" s="345">
        <v>3.3855816968532799E-3</v>
      </c>
      <c r="D116" s="345">
        <v>1.6819659969203302E-2</v>
      </c>
      <c r="E116" s="345">
        <v>3.0090896354304199E-2</v>
      </c>
    </row>
    <row r="117" spans="1:5" x14ac:dyDescent="0.3">
      <c r="A117" s="345" t="s">
        <v>63</v>
      </c>
      <c r="B117" s="345">
        <v>8.9707022914011607E-3</v>
      </c>
      <c r="C117" s="345">
        <v>1.8731805453506599E-3</v>
      </c>
      <c r="D117" s="345">
        <v>5.2993358859727601E-3</v>
      </c>
      <c r="E117" s="345">
        <v>1.26420686968295E-2</v>
      </c>
    </row>
    <row r="118" spans="1:5" x14ac:dyDescent="0.3">
      <c r="A118" s="345" t="s">
        <v>65</v>
      </c>
      <c r="B118" s="345">
        <v>6.9129041242851699E-3</v>
      </c>
      <c r="C118" s="345">
        <v>1.72809442409848E-3</v>
      </c>
      <c r="D118" s="345">
        <v>3.52590129116766E-3</v>
      </c>
      <c r="E118" s="345">
        <v>1.0299906957402599E-2</v>
      </c>
    </row>
    <row r="119" spans="1:5" x14ac:dyDescent="0.3">
      <c r="A119" s="345" t="s">
        <v>67</v>
      </c>
      <c r="B119" s="345">
        <v>0.72609718849478</v>
      </c>
      <c r="C119" s="345">
        <v>9.6458653447282598E-3</v>
      </c>
      <c r="D119" s="345">
        <v>0.70719163981938904</v>
      </c>
      <c r="E119" s="345">
        <v>0.74500273717016996</v>
      </c>
    </row>
    <row r="120" spans="1:5" x14ac:dyDescent="0.3">
      <c r="A120" s="345" t="s">
        <v>399</v>
      </c>
      <c r="B120" s="345">
        <v>2.0001140298037699E-2</v>
      </c>
      <c r="C120" s="345">
        <v>3.29175886688385E-3</v>
      </c>
      <c r="D120" s="345">
        <v>1.3549411473155E-2</v>
      </c>
      <c r="E120" s="345">
        <v>2.6452869122920501E-2</v>
      </c>
    </row>
    <row r="121" spans="1:5" x14ac:dyDescent="0.3">
      <c r="A121" s="345" t="s">
        <v>401</v>
      </c>
      <c r="B121" s="345">
        <v>5.7755251440448699E-2</v>
      </c>
      <c r="C121" s="345">
        <v>5.4617816067881898E-3</v>
      </c>
      <c r="D121" s="345">
        <v>4.7050356199720499E-2</v>
      </c>
      <c r="E121" s="345">
        <v>6.8460146681176795E-2</v>
      </c>
    </row>
    <row r="122" spans="1:5" x14ac:dyDescent="0.3">
      <c r="A122" s="345" t="s">
        <v>403</v>
      </c>
      <c r="B122" s="345">
        <v>2.6882911595156999E-2</v>
      </c>
      <c r="C122" s="345">
        <v>3.6420399505691999E-3</v>
      </c>
      <c r="D122" s="345">
        <v>1.97446444617853E-2</v>
      </c>
      <c r="E122" s="345">
        <v>3.4021178728528702E-2</v>
      </c>
    </row>
    <row r="123" spans="1:5" x14ac:dyDescent="0.3">
      <c r="A123" s="345" t="s">
        <v>405</v>
      </c>
      <c r="B123" s="345">
        <v>0.186231586095157</v>
      </c>
      <c r="C123" s="345">
        <v>8.9964923533676407E-3</v>
      </c>
      <c r="D123" s="345">
        <v>0.16859878509536599</v>
      </c>
      <c r="E123" s="345">
        <v>0.203864387094947</v>
      </c>
    </row>
    <row r="124" spans="1:5" x14ac:dyDescent="0.3">
      <c r="A124" s="345" t="s">
        <v>407</v>
      </c>
      <c r="B124" s="345">
        <v>1.1919107585703401E-2</v>
      </c>
      <c r="C124" s="345">
        <v>2.6937416864119099E-3</v>
      </c>
      <c r="D124" s="345">
        <v>6.6394708966818804E-3</v>
      </c>
      <c r="E124" s="345">
        <v>1.7198744274724901E-2</v>
      </c>
    </row>
    <row r="125" spans="1:5" x14ac:dyDescent="0.3">
      <c r="A125" s="345" t="s">
        <v>409</v>
      </c>
      <c r="B125" s="345">
        <v>1.7605659599795698E-2</v>
      </c>
      <c r="C125" s="345">
        <v>3.0450945241051299E-3</v>
      </c>
      <c r="D125" s="345">
        <v>1.1637384003029499E-2</v>
      </c>
      <c r="E125" s="345">
        <v>2.3573935196561899E-2</v>
      </c>
    </row>
    <row r="126" spans="1:5" x14ac:dyDescent="0.3">
      <c r="A126" s="345" t="s">
        <v>410</v>
      </c>
      <c r="B126" s="345">
        <v>0.73493953680097501</v>
      </c>
      <c r="C126" s="345">
        <v>1.01411949673441E-2</v>
      </c>
      <c r="D126" s="345">
        <v>0.71506315990478098</v>
      </c>
      <c r="E126" s="345">
        <v>0.75481591369716805</v>
      </c>
    </row>
    <row r="127" spans="1:5" x14ac:dyDescent="0.3">
      <c r="A127" s="345" t="s">
        <v>337</v>
      </c>
      <c r="B127" s="345">
        <v>0.68253281626030005</v>
      </c>
      <c r="C127" s="345">
        <v>3.50352972629892E-2</v>
      </c>
      <c r="D127" s="345">
        <v>0.61386489543718603</v>
      </c>
      <c r="E127" s="345">
        <v>0.75120073708341295</v>
      </c>
    </row>
    <row r="128" spans="1:5" x14ac:dyDescent="0.3">
      <c r="A128" s="345" t="s">
        <v>339</v>
      </c>
      <c r="B128" s="345">
        <v>0.459385128969728</v>
      </c>
      <c r="C128" s="345">
        <v>3.7939909243767299E-2</v>
      </c>
      <c r="D128" s="345">
        <v>0.38502427327522598</v>
      </c>
      <c r="E128" s="345">
        <v>0.53374598466422996</v>
      </c>
    </row>
    <row r="129" spans="1:5" x14ac:dyDescent="0.3">
      <c r="A129" s="345" t="s">
        <v>341</v>
      </c>
      <c r="B129" s="345">
        <v>0.39887843524637201</v>
      </c>
      <c r="C129" s="345">
        <v>3.6796777894756903E-2</v>
      </c>
      <c r="D129" s="345">
        <v>0.32675807582552802</v>
      </c>
      <c r="E129" s="345">
        <v>0.470998794667215</v>
      </c>
    </row>
    <row r="130" spans="1:5" x14ac:dyDescent="0.3">
      <c r="A130" s="345" t="s">
        <v>343</v>
      </c>
      <c r="B130" s="345">
        <v>0.137952786053885</v>
      </c>
      <c r="C130" s="345">
        <v>2.8612131829470699E-2</v>
      </c>
      <c r="D130" s="345">
        <v>8.1874038147210906E-2</v>
      </c>
      <c r="E130" s="345">
        <v>0.19403153396056</v>
      </c>
    </row>
    <row r="131" spans="1:5" x14ac:dyDescent="0.3">
      <c r="A131" s="345" t="s">
        <v>345</v>
      </c>
      <c r="B131" s="345">
        <v>0.28453623547842999</v>
      </c>
      <c r="C131" s="345">
        <v>3.4134249580872598E-2</v>
      </c>
      <c r="D131" s="345">
        <v>0.21763433566061799</v>
      </c>
      <c r="E131" s="345">
        <v>0.35143813529624202</v>
      </c>
    </row>
    <row r="132" spans="1:5" x14ac:dyDescent="0.3">
      <c r="A132" s="345" t="s">
        <v>368</v>
      </c>
      <c r="B132" s="345">
        <v>5978.3104073189497</v>
      </c>
      <c r="C132" s="345">
        <v>2469.7989865780801</v>
      </c>
      <c r="D132" s="345">
        <v>1137.5933445723899</v>
      </c>
      <c r="E132" s="345">
        <v>10819.027470065501</v>
      </c>
    </row>
    <row r="133" spans="1:5" x14ac:dyDescent="0.3">
      <c r="A133" s="345" t="s">
        <v>513</v>
      </c>
      <c r="B133" s="345">
        <v>3.2443027008105203E-2</v>
      </c>
      <c r="C133" s="345">
        <v>3.6882056286400302E-3</v>
      </c>
      <c r="D133" s="345">
        <v>2.5214276808392801E-2</v>
      </c>
      <c r="E133" s="345">
        <v>3.9671777207817602E-2</v>
      </c>
    </row>
    <row r="134" spans="1:5" x14ac:dyDescent="0.3">
      <c r="A134" s="345" t="s">
        <v>516</v>
      </c>
      <c r="B134" s="345">
        <v>7.9347171051769402E-2</v>
      </c>
      <c r="C134" s="345">
        <v>5.8989678491355004E-3</v>
      </c>
      <c r="D134" s="345">
        <v>6.7785406521504096E-2</v>
      </c>
      <c r="E134" s="345">
        <v>9.0908935582034694E-2</v>
      </c>
    </row>
    <row r="135" spans="1:5" x14ac:dyDescent="0.3">
      <c r="A135" s="345" t="s">
        <v>519</v>
      </c>
      <c r="B135" s="345">
        <v>0.54093294067265696</v>
      </c>
      <c r="C135" s="345">
        <v>5.7416254274450997E-2</v>
      </c>
      <c r="D135" s="345">
        <v>0.42839915016753899</v>
      </c>
      <c r="E135" s="345">
        <v>0.65346673117777498</v>
      </c>
    </row>
    <row r="136" spans="1:5" x14ac:dyDescent="0.3">
      <c r="A136" s="345" t="s">
        <v>523</v>
      </c>
      <c r="B136" s="345">
        <v>1.77250927972992E-2</v>
      </c>
      <c r="C136" s="345">
        <v>3.11346748193403E-3</v>
      </c>
      <c r="D136" s="345">
        <v>1.16228086656719E-2</v>
      </c>
      <c r="E136" s="345">
        <v>2.38273769289266E-2</v>
      </c>
    </row>
    <row r="137" spans="1:5" x14ac:dyDescent="0.3">
      <c r="A137" s="345" t="s">
        <v>525</v>
      </c>
      <c r="B137" s="345">
        <v>1.4175209955275301</v>
      </c>
      <c r="C137" s="345">
        <v>0.175181945969552</v>
      </c>
      <c r="D137" s="345">
        <v>1.0741706906855699</v>
      </c>
      <c r="E137" s="345">
        <v>1.7608713003695</v>
      </c>
    </row>
    <row r="138" spans="1:5" x14ac:dyDescent="0.3">
      <c r="A138" s="345" t="s">
        <v>527</v>
      </c>
      <c r="B138" s="345">
        <v>1.1163347457847901</v>
      </c>
      <c r="C138" s="345">
        <v>0.13933739130793801</v>
      </c>
      <c r="D138" s="345">
        <v>0.84323847712146804</v>
      </c>
      <c r="E138" s="345">
        <v>1.3894310144481099</v>
      </c>
    </row>
    <row r="139" spans="1:5" x14ac:dyDescent="0.3">
      <c r="A139" s="345" t="s">
        <v>529</v>
      </c>
      <c r="B139" s="345">
        <v>0.62399200060994398</v>
      </c>
      <c r="C139" s="345">
        <v>1.0157200015351199E-2</v>
      </c>
      <c r="D139" s="345">
        <v>0.60408425439608604</v>
      </c>
      <c r="E139" s="345">
        <v>0.64389974682380302</v>
      </c>
    </row>
    <row r="140" spans="1:5" x14ac:dyDescent="0.3">
      <c r="A140" s="345" t="s">
        <v>531</v>
      </c>
      <c r="B140" s="345">
        <v>0.68398317968366595</v>
      </c>
      <c r="C140" s="345">
        <v>9.4972170266150006E-3</v>
      </c>
      <c r="D140" s="345">
        <v>0.66536897635813996</v>
      </c>
      <c r="E140" s="345">
        <v>0.70259738300919194</v>
      </c>
    </row>
    <row r="141" spans="1:5" x14ac:dyDescent="0.3">
      <c r="A141" s="345" t="s">
        <v>959</v>
      </c>
      <c r="B141" s="345">
        <v>0.84617166704547497</v>
      </c>
      <c r="C141" s="345">
        <v>7.7703960008032903E-3</v>
      </c>
      <c r="D141" s="345">
        <v>0.83094197073828702</v>
      </c>
      <c r="E141" s="345">
        <v>0.86140136335266404</v>
      </c>
    </row>
    <row r="142" spans="1:5" x14ac:dyDescent="0.3">
      <c r="A142" s="345" t="s">
        <v>533</v>
      </c>
      <c r="B142" s="345">
        <v>0.703460685392305</v>
      </c>
      <c r="C142" s="345">
        <v>9.7736446602326495E-3</v>
      </c>
      <c r="D142" s="345">
        <v>0.68430469386055703</v>
      </c>
      <c r="E142" s="345">
        <v>0.72261667692405296</v>
      </c>
    </row>
    <row r="143" spans="1:5" x14ac:dyDescent="0.3">
      <c r="A143" s="345" t="s">
        <v>535</v>
      </c>
      <c r="B143" s="345">
        <v>0.22452164260513099</v>
      </c>
      <c r="C143" s="345">
        <v>8.9264310056506608E-3</v>
      </c>
      <c r="D143" s="345">
        <v>0.20702615932357499</v>
      </c>
      <c r="E143" s="345">
        <v>0.242017125886688</v>
      </c>
    </row>
    <row r="144" spans="1:5" x14ac:dyDescent="0.3">
      <c r="A144" s="345" t="s">
        <v>537</v>
      </c>
      <c r="B144" s="345">
        <v>0.44971080047382</v>
      </c>
      <c r="C144" s="345">
        <v>1.0326298627608499E-2</v>
      </c>
      <c r="D144" s="345">
        <v>0.429471627070102</v>
      </c>
      <c r="E144" s="345">
        <v>0.46994997387753801</v>
      </c>
    </row>
    <row r="145" spans="1:5" x14ac:dyDescent="0.3">
      <c r="A145" s="345" t="s">
        <v>539</v>
      </c>
      <c r="B145" s="345">
        <v>7.2792236306212399E-2</v>
      </c>
      <c r="C145" s="345">
        <v>5.0464328202782602E-3</v>
      </c>
      <c r="D145" s="345">
        <v>6.2901409728066099E-2</v>
      </c>
      <c r="E145" s="345">
        <v>8.2683062884358699E-2</v>
      </c>
    </row>
    <row r="146" spans="1:5" x14ac:dyDescent="0.3">
      <c r="A146" s="345" t="s">
        <v>541</v>
      </c>
      <c r="B146" s="345">
        <v>0.10769561510365</v>
      </c>
      <c r="C146" s="345">
        <v>6.8750900040056599E-3</v>
      </c>
      <c r="D146" s="345">
        <v>9.4220686305328302E-2</v>
      </c>
      <c r="E146" s="345">
        <v>0.121170543901973</v>
      </c>
    </row>
    <row r="147" spans="1:5" x14ac:dyDescent="0.3">
      <c r="A147" s="345" t="s">
        <v>543</v>
      </c>
      <c r="B147" s="345">
        <v>7.6882092317734199E-2</v>
      </c>
      <c r="C147" s="345">
        <v>5.7976462560230804E-3</v>
      </c>
      <c r="D147" s="345">
        <v>6.55189144608255E-2</v>
      </c>
      <c r="E147" s="345">
        <v>8.8245270174642898E-2</v>
      </c>
    </row>
    <row r="148" spans="1:5" x14ac:dyDescent="0.3">
      <c r="A148" s="345" t="s">
        <v>545</v>
      </c>
      <c r="B148" s="345">
        <v>5.3706036410575003E-3</v>
      </c>
      <c r="C148" s="345">
        <v>1.4160059917604801E-3</v>
      </c>
      <c r="D148" s="345">
        <v>2.5952828953140199E-3</v>
      </c>
      <c r="E148" s="345">
        <v>8.1459243868009703E-3</v>
      </c>
    </row>
    <row r="149" spans="1:5" x14ac:dyDescent="0.3">
      <c r="A149" s="345" t="s">
        <v>504</v>
      </c>
      <c r="B149" s="345">
        <v>6.2530409813125395E-2</v>
      </c>
      <c r="C149" s="345">
        <v>5.1502769528441999E-3</v>
      </c>
      <c r="D149" s="345">
        <v>5.2436052475143997E-2</v>
      </c>
      <c r="E149" s="345">
        <v>7.2624767151106703E-2</v>
      </c>
    </row>
    <row r="150" spans="1:5" x14ac:dyDescent="0.3">
      <c r="A150" s="345" t="s">
        <v>506</v>
      </c>
      <c r="B150" s="345">
        <v>3.5706263880185699E-3</v>
      </c>
      <c r="C150" s="345">
        <v>1.0594525418948699E-3</v>
      </c>
      <c r="D150" s="345">
        <v>1.4941375625751999E-3</v>
      </c>
      <c r="E150" s="345">
        <v>5.6471152134619403E-3</v>
      </c>
    </row>
    <row r="151" spans="1:5" x14ac:dyDescent="0.3">
      <c r="A151" s="345" t="s">
        <v>508</v>
      </c>
      <c r="B151" s="345">
        <v>2.1067287417324502E-3</v>
      </c>
      <c r="C151" s="346">
        <v>8.7458274675226901E-4</v>
      </c>
      <c r="D151" s="346">
        <v>3.9257805659788798E-4</v>
      </c>
      <c r="E151" s="345">
        <v>3.8208794268670102E-3</v>
      </c>
    </row>
    <row r="152" spans="1:5" x14ac:dyDescent="0.3">
      <c r="A152" s="345" t="s">
        <v>510</v>
      </c>
      <c r="B152" s="345">
        <v>2.9480035073819199E-2</v>
      </c>
      <c r="C152" s="345">
        <v>3.58432163305159E-3</v>
      </c>
      <c r="D152" s="345">
        <v>2.2454893764030301E-2</v>
      </c>
      <c r="E152" s="345">
        <v>3.6505176383608097E-2</v>
      </c>
    </row>
    <row r="153" spans="1:5" x14ac:dyDescent="0.3">
      <c r="A153" s="345" t="s">
        <v>929</v>
      </c>
      <c r="B153" s="345">
        <v>0.34802018143182001</v>
      </c>
      <c r="C153" s="345">
        <v>1.37245086783971E-2</v>
      </c>
      <c r="D153" s="345">
        <v>0.32112063871665403</v>
      </c>
      <c r="E153" s="345">
        <v>0.37491972414698499</v>
      </c>
    </row>
    <row r="154" spans="1:5" x14ac:dyDescent="0.3">
      <c r="A154" s="345" t="s">
        <v>930</v>
      </c>
      <c r="B154" s="345">
        <v>0.32039565661429897</v>
      </c>
      <c r="C154" s="345">
        <v>1.4477391765356999E-2</v>
      </c>
      <c r="D154" s="345">
        <v>0.29202049016412301</v>
      </c>
      <c r="E154" s="345">
        <v>0.34877082306447599</v>
      </c>
    </row>
    <row r="155" spans="1:5" x14ac:dyDescent="0.3">
      <c r="A155" s="345" t="s">
        <v>414</v>
      </c>
      <c r="B155" s="345">
        <v>0.14272826209072501</v>
      </c>
      <c r="C155" s="345">
        <v>1.2647193046432101E-2</v>
      </c>
      <c r="D155" s="345">
        <v>0.117940219214193</v>
      </c>
      <c r="E155" s="345">
        <v>0.167516304967258</v>
      </c>
    </row>
    <row r="156" spans="1:5" x14ac:dyDescent="0.3">
      <c r="A156" s="345" t="s">
        <v>415</v>
      </c>
      <c r="B156" s="345">
        <v>0.26758521478160802</v>
      </c>
      <c r="C156" s="345">
        <v>1.5719984809837599E-2</v>
      </c>
      <c r="D156" s="345">
        <v>0.23677461071681</v>
      </c>
      <c r="E156" s="345">
        <v>0.29839581884640698</v>
      </c>
    </row>
    <row r="157" spans="1:5" x14ac:dyDescent="0.3">
      <c r="A157" s="345" t="s">
        <v>416</v>
      </c>
      <c r="B157" s="345">
        <v>0.24717748004762199</v>
      </c>
      <c r="C157" s="345">
        <v>1.5026575961322499E-2</v>
      </c>
      <c r="D157" s="345">
        <v>0.21772593235247401</v>
      </c>
      <c r="E157" s="345">
        <v>0.27662902774276898</v>
      </c>
    </row>
    <row r="158" spans="1:5" x14ac:dyDescent="0.3">
      <c r="A158" s="345" t="s">
        <v>417</v>
      </c>
      <c r="B158" s="345">
        <v>0.19513476208316299</v>
      </c>
      <c r="C158" s="345">
        <v>1.433626066328E-2</v>
      </c>
      <c r="D158" s="345">
        <v>0.16703620751015499</v>
      </c>
      <c r="E158" s="345">
        <v>0.22323331665616999</v>
      </c>
    </row>
    <row r="159" spans="1:5" x14ac:dyDescent="0.3">
      <c r="A159" s="345" t="s">
        <v>418</v>
      </c>
      <c r="B159" s="345">
        <v>0.10190657950106601</v>
      </c>
      <c r="C159" s="345">
        <v>1.15860239343238E-2</v>
      </c>
      <c r="D159" s="345">
        <v>7.9198389865772698E-2</v>
      </c>
      <c r="E159" s="345">
        <v>0.12461476913636001</v>
      </c>
    </row>
    <row r="160" spans="1:5" x14ac:dyDescent="0.3">
      <c r="A160" s="345" t="s">
        <v>419</v>
      </c>
      <c r="B160" s="345">
        <v>4.5467701495813202E-2</v>
      </c>
      <c r="C160" s="345">
        <v>7.4980060960912597E-3</v>
      </c>
      <c r="D160" s="345">
        <v>3.0771879591612601E-2</v>
      </c>
      <c r="E160" s="345">
        <v>6.01635234000139E-2</v>
      </c>
    </row>
    <row r="161" spans="1:5" x14ac:dyDescent="0.3">
      <c r="A161" s="345" t="s">
        <v>584</v>
      </c>
      <c r="B161" s="345">
        <v>0.68316865562483098</v>
      </c>
      <c r="C161" s="345">
        <v>9.4904284702195495E-3</v>
      </c>
      <c r="D161" s="345">
        <v>0.66456775762534803</v>
      </c>
      <c r="E161" s="345">
        <v>0.70176955362431503</v>
      </c>
    </row>
    <row r="162" spans="1:5" x14ac:dyDescent="0.3">
      <c r="A162" s="345" t="s">
        <v>101</v>
      </c>
      <c r="B162" s="345">
        <v>0.69968595895256103</v>
      </c>
      <c r="C162" s="345">
        <v>9.6694855423247999E-3</v>
      </c>
      <c r="D162" s="345">
        <v>0.68073411554057295</v>
      </c>
      <c r="E162" s="345">
        <v>0.718637802364548</v>
      </c>
    </row>
    <row r="163" spans="1:5" x14ac:dyDescent="0.3">
      <c r="A163" s="345" t="s">
        <v>102</v>
      </c>
      <c r="B163" s="345">
        <v>0.232718110312855</v>
      </c>
      <c r="C163" s="345">
        <v>8.9040091527646994E-3</v>
      </c>
      <c r="D163" s="345">
        <v>0.21526657305542099</v>
      </c>
      <c r="E163" s="345">
        <v>0.25016964757028798</v>
      </c>
    </row>
    <row r="164" spans="1:5" x14ac:dyDescent="0.3">
      <c r="A164" s="345" t="s">
        <v>103</v>
      </c>
      <c r="B164" s="345">
        <v>5.1129657436779503E-2</v>
      </c>
      <c r="C164" s="345">
        <v>4.5971020430447696E-3</v>
      </c>
      <c r="D164" s="345">
        <v>4.2119502999156198E-2</v>
      </c>
      <c r="E164" s="345">
        <v>6.0139811874402697E-2</v>
      </c>
    </row>
    <row r="165" spans="1:5" x14ac:dyDescent="0.3">
      <c r="A165" s="345" t="s">
        <v>104</v>
      </c>
      <c r="B165" s="345">
        <v>1.06947411940601E-2</v>
      </c>
      <c r="C165" s="345">
        <v>2.00690603841229E-3</v>
      </c>
      <c r="D165" s="345">
        <v>6.7612776384161398E-3</v>
      </c>
      <c r="E165" s="345">
        <v>1.46282047497042E-2</v>
      </c>
    </row>
    <row r="166" spans="1:5" x14ac:dyDescent="0.3">
      <c r="A166" s="345" t="s">
        <v>105</v>
      </c>
      <c r="B166" s="345">
        <v>4.6184046707144896E-3</v>
      </c>
      <c r="C166" s="345">
        <v>1.6248753119553999E-3</v>
      </c>
      <c r="D166" s="345">
        <v>1.4337075799136E-3</v>
      </c>
      <c r="E166" s="345">
        <v>7.8031017615153801E-3</v>
      </c>
    </row>
    <row r="167" spans="1:5" x14ac:dyDescent="0.3">
      <c r="A167" s="345" t="s">
        <v>106</v>
      </c>
      <c r="B167" s="345">
        <v>1.1531274330296101E-3</v>
      </c>
      <c r="C167" s="346">
        <v>7.5978115982778898E-4</v>
      </c>
      <c r="D167" s="346">
        <v>-3.36016276364927E-4</v>
      </c>
      <c r="E167" s="345">
        <v>2.64227114242414E-3</v>
      </c>
    </row>
    <row r="168" spans="1:5" x14ac:dyDescent="0.3">
      <c r="A168" s="345" t="s">
        <v>585</v>
      </c>
      <c r="B168" s="345">
        <v>6.8984995372300406E-2</v>
      </c>
      <c r="C168" s="345">
        <v>5.7562957368090997E-3</v>
      </c>
      <c r="D168" s="345">
        <v>5.7702863043793101E-2</v>
      </c>
      <c r="E168" s="345">
        <v>8.0267127700807697E-2</v>
      </c>
    </row>
    <row r="169" spans="1:5" x14ac:dyDescent="0.3">
      <c r="A169" s="345" t="s">
        <v>108</v>
      </c>
      <c r="B169" s="345">
        <v>0.65714537064691703</v>
      </c>
      <c r="C169" s="345">
        <v>1.1145727178763099E-2</v>
      </c>
      <c r="D169" s="345">
        <v>0.63530014679503199</v>
      </c>
      <c r="E169" s="345">
        <v>0.67899059449880195</v>
      </c>
    </row>
    <row r="170" spans="1:5" x14ac:dyDescent="0.3">
      <c r="A170" s="345" t="s">
        <v>109</v>
      </c>
      <c r="B170" s="345">
        <v>0.239568546421697</v>
      </c>
      <c r="C170" s="345">
        <v>1.00023746743739E-2</v>
      </c>
      <c r="D170" s="345">
        <v>0.21996425230004801</v>
      </c>
      <c r="E170" s="345">
        <v>0.259172840543345</v>
      </c>
    </row>
    <row r="171" spans="1:5" x14ac:dyDescent="0.3">
      <c r="A171" s="345" t="s">
        <v>110</v>
      </c>
      <c r="B171" s="345">
        <v>7.0636013532040506E-2</v>
      </c>
      <c r="C171" s="345">
        <v>6.0097130273956099E-3</v>
      </c>
      <c r="D171" s="345">
        <v>5.8857192440923897E-2</v>
      </c>
      <c r="E171" s="345">
        <v>8.2414834623157102E-2</v>
      </c>
    </row>
    <row r="172" spans="1:5" x14ac:dyDescent="0.3">
      <c r="A172" s="345" t="s">
        <v>111</v>
      </c>
      <c r="B172" s="345">
        <v>1.8891883550405001E-2</v>
      </c>
      <c r="C172" s="345">
        <v>2.9807449374859799E-3</v>
      </c>
      <c r="D172" s="345">
        <v>1.30497308258324E-2</v>
      </c>
      <c r="E172" s="345">
        <v>2.4734036274977601E-2</v>
      </c>
    </row>
    <row r="173" spans="1:5" x14ac:dyDescent="0.3">
      <c r="A173" s="345" t="s">
        <v>112</v>
      </c>
      <c r="B173" s="345">
        <v>7.2078553920603599E-3</v>
      </c>
      <c r="C173" s="345">
        <v>1.96967565266275E-3</v>
      </c>
      <c r="D173" s="345">
        <v>3.3473620516159398E-3</v>
      </c>
      <c r="E173" s="345">
        <v>1.10683487325047E-2</v>
      </c>
    </row>
    <row r="174" spans="1:5" x14ac:dyDescent="0.3">
      <c r="A174" s="345" t="s">
        <v>113</v>
      </c>
      <c r="B174" s="345">
        <v>6.5503304568796002E-3</v>
      </c>
      <c r="C174" s="345">
        <v>1.68571580464994E-3</v>
      </c>
      <c r="D174" s="345">
        <v>3.2463881915957399E-3</v>
      </c>
      <c r="E174" s="345">
        <v>9.8542727221634496E-3</v>
      </c>
    </row>
    <row r="175" spans="1:5" x14ac:dyDescent="0.3">
      <c r="A175" s="345" t="s">
        <v>586</v>
      </c>
      <c r="B175" s="345">
        <v>0.26610783793627502</v>
      </c>
      <c r="C175" s="345">
        <v>9.4097283454032399E-3</v>
      </c>
      <c r="D175" s="345">
        <v>0.24766510927497901</v>
      </c>
      <c r="E175" s="345">
        <v>0.284550566597571</v>
      </c>
    </row>
    <row r="176" spans="1:5" x14ac:dyDescent="0.3">
      <c r="A176" s="345" t="s">
        <v>115</v>
      </c>
      <c r="B176" s="345">
        <v>0.69121215472778597</v>
      </c>
      <c r="C176" s="345">
        <v>1.0253410559229599E-2</v>
      </c>
      <c r="D176" s="345">
        <v>0.67111583931299301</v>
      </c>
      <c r="E176" s="345">
        <v>0.71130847014257803</v>
      </c>
    </row>
    <row r="177" spans="1:5" x14ac:dyDescent="0.3">
      <c r="A177" s="345" t="s">
        <v>116</v>
      </c>
      <c r="B177" s="345">
        <v>0.23588229510322101</v>
      </c>
      <c r="C177" s="345">
        <v>9.3759423449508699E-3</v>
      </c>
      <c r="D177" s="345">
        <v>0.217505785785993</v>
      </c>
      <c r="E177" s="345">
        <v>0.25425880442044901</v>
      </c>
    </row>
    <row r="178" spans="1:5" x14ac:dyDescent="0.3">
      <c r="A178" s="345" t="s">
        <v>117</v>
      </c>
      <c r="B178" s="345">
        <v>5.1244811346844402E-2</v>
      </c>
      <c r="C178" s="345">
        <v>5.0054558346161104E-3</v>
      </c>
      <c r="D178" s="345">
        <v>4.1434298184791003E-2</v>
      </c>
      <c r="E178" s="345">
        <v>6.1055324508897897E-2</v>
      </c>
    </row>
    <row r="179" spans="1:5" x14ac:dyDescent="0.3">
      <c r="A179" s="345" t="s">
        <v>118</v>
      </c>
      <c r="B179" s="345">
        <v>1.6121677796097401E-2</v>
      </c>
      <c r="C179" s="345">
        <v>2.8390698211676999E-3</v>
      </c>
      <c r="D179" s="345">
        <v>1.0557203197014101E-2</v>
      </c>
      <c r="E179" s="345">
        <v>2.1686152395180701E-2</v>
      </c>
    </row>
    <row r="180" spans="1:5" x14ac:dyDescent="0.3">
      <c r="A180" s="345" t="s">
        <v>119</v>
      </c>
      <c r="B180" s="345">
        <v>3.30065319073434E-3</v>
      </c>
      <c r="C180" s="345">
        <v>1.1050121703765001E-3</v>
      </c>
      <c r="D180" s="345">
        <v>1.1348691343179599E-3</v>
      </c>
      <c r="E180" s="345">
        <v>5.4664372471507298E-3</v>
      </c>
    </row>
    <row r="181" spans="1:5" x14ac:dyDescent="0.3">
      <c r="A181" s="345" t="s">
        <v>120</v>
      </c>
      <c r="B181" s="345">
        <v>2.2384078353160299E-3</v>
      </c>
      <c r="C181" s="345">
        <v>1.2350034408238799E-3</v>
      </c>
      <c r="D181" s="345">
        <v>-1.8215442948182499E-4</v>
      </c>
      <c r="E181" s="345">
        <v>4.6589701001138999E-3</v>
      </c>
    </row>
    <row r="182" spans="1:5" x14ac:dyDescent="0.3">
      <c r="A182" s="345" t="s">
        <v>587</v>
      </c>
      <c r="B182" s="345">
        <v>0.14151976199660099</v>
      </c>
      <c r="C182" s="345">
        <v>7.3866632304810604E-3</v>
      </c>
      <c r="D182" s="345">
        <v>0.12704216809893201</v>
      </c>
      <c r="E182" s="345">
        <v>0.15599735589427</v>
      </c>
    </row>
    <row r="183" spans="1:5" x14ac:dyDescent="0.3">
      <c r="A183" s="345" t="s">
        <v>122</v>
      </c>
      <c r="B183" s="345">
        <v>0.263858745229888</v>
      </c>
      <c r="C183" s="345">
        <v>1.0406433208593E-2</v>
      </c>
      <c r="D183" s="345">
        <v>0.243462510933524</v>
      </c>
      <c r="E183" s="345">
        <v>0.28425497952625201</v>
      </c>
    </row>
    <row r="184" spans="1:5" x14ac:dyDescent="0.3">
      <c r="A184" s="345" t="s">
        <v>123</v>
      </c>
      <c r="B184" s="345">
        <v>0.25015053880063798</v>
      </c>
      <c r="C184" s="345">
        <v>9.9009588546629893E-3</v>
      </c>
      <c r="D184" s="345">
        <v>0.230745016033085</v>
      </c>
      <c r="E184" s="345">
        <v>0.26955606156819001</v>
      </c>
    </row>
    <row r="185" spans="1:5" x14ac:dyDescent="0.3">
      <c r="A185" s="345" t="s">
        <v>124</v>
      </c>
      <c r="B185" s="345">
        <v>0.174709413581592</v>
      </c>
      <c r="C185" s="345">
        <v>8.7564994240767104E-3</v>
      </c>
      <c r="D185" s="345">
        <v>0.15754699007975601</v>
      </c>
      <c r="E185" s="345">
        <v>0.191871837083428</v>
      </c>
    </row>
    <row r="186" spans="1:5" x14ac:dyDescent="0.3">
      <c r="A186" s="345" t="s">
        <v>125</v>
      </c>
      <c r="B186" s="345">
        <v>0.10521166168424401</v>
      </c>
      <c r="C186" s="345">
        <v>6.9243614482793403E-3</v>
      </c>
      <c r="D186" s="345">
        <v>9.16401626296795E-2</v>
      </c>
      <c r="E186" s="345">
        <v>0.118783160738809</v>
      </c>
    </row>
    <row r="187" spans="1:5" x14ac:dyDescent="0.3">
      <c r="A187" s="345" t="s">
        <v>126</v>
      </c>
      <c r="B187" s="345">
        <v>7.4663594241028697E-2</v>
      </c>
      <c r="C187" s="345">
        <v>6.1664581300177003E-3</v>
      </c>
      <c r="D187" s="345">
        <v>6.2577558394019697E-2</v>
      </c>
      <c r="E187" s="345">
        <v>8.6749630088037599E-2</v>
      </c>
    </row>
    <row r="188" spans="1:5" x14ac:dyDescent="0.3">
      <c r="A188" s="345" t="s">
        <v>127</v>
      </c>
      <c r="B188" s="345">
        <v>0.13140604646260701</v>
      </c>
      <c r="C188" s="345">
        <v>7.55254248007909E-3</v>
      </c>
      <c r="D188" s="345">
        <v>0.116603335209943</v>
      </c>
      <c r="E188" s="345">
        <v>0.146208757715271</v>
      </c>
    </row>
    <row r="189" spans="1:5" x14ac:dyDescent="0.3">
      <c r="A189" s="345" t="s">
        <v>588</v>
      </c>
      <c r="B189" s="345">
        <v>0.23738330967575</v>
      </c>
      <c r="C189" s="345">
        <v>9.2835834983067394E-3</v>
      </c>
      <c r="D189" s="345">
        <v>0.21918782037159901</v>
      </c>
      <c r="E189" s="345">
        <v>0.25557879897990199</v>
      </c>
    </row>
    <row r="190" spans="1:5" x14ac:dyDescent="0.3">
      <c r="A190" s="345" t="s">
        <v>314</v>
      </c>
      <c r="B190" s="345">
        <v>0.60290280679258401</v>
      </c>
      <c r="C190" s="345">
        <v>3.8895835526464202E-2</v>
      </c>
      <c r="D190" s="345">
        <v>0.52666837001211997</v>
      </c>
      <c r="E190" s="345">
        <v>0.67913724357304694</v>
      </c>
    </row>
    <row r="191" spans="1:5" x14ac:dyDescent="0.3">
      <c r="A191" s="345" t="s">
        <v>316</v>
      </c>
      <c r="B191" s="345">
        <v>0.24573920923741799</v>
      </c>
      <c r="C191" s="345">
        <v>3.41648662006157E-2</v>
      </c>
      <c r="D191" s="345">
        <v>0.17877730194758201</v>
      </c>
      <c r="E191" s="345">
        <v>0.31270111652725502</v>
      </c>
    </row>
    <row r="192" spans="1:5" x14ac:dyDescent="0.3">
      <c r="A192" s="345" t="s">
        <v>318</v>
      </c>
      <c r="B192" s="345">
        <v>9.8301762349461599E-2</v>
      </c>
      <c r="C192" s="345">
        <v>2.2191532613575898E-2</v>
      </c>
      <c r="D192" s="345">
        <v>5.4807157665106798E-2</v>
      </c>
      <c r="E192" s="345">
        <v>0.14179636703381601</v>
      </c>
    </row>
    <row r="193" spans="1:5" x14ac:dyDescent="0.3">
      <c r="A193" s="345" t="s">
        <v>320</v>
      </c>
      <c r="B193" s="345">
        <v>5.30562216205352E-2</v>
      </c>
      <c r="C193" s="345">
        <v>1.97343722768832E-2</v>
      </c>
      <c r="D193" s="345">
        <v>1.4377562700338501E-2</v>
      </c>
      <c r="E193" s="345">
        <v>9.1734880540732006E-2</v>
      </c>
    </row>
    <row r="194" spans="1:5" x14ac:dyDescent="0.3">
      <c r="A194" s="345" t="s">
        <v>589</v>
      </c>
      <c r="B194" s="345">
        <v>0.93119893589755298</v>
      </c>
      <c r="C194" s="345">
        <v>5.2817740856582699E-3</v>
      </c>
      <c r="D194" s="345">
        <v>0.92084684891518598</v>
      </c>
      <c r="E194" s="345">
        <v>0.94155102287992098</v>
      </c>
    </row>
    <row r="195" spans="1:5" x14ac:dyDescent="0.3">
      <c r="A195" s="345" t="s">
        <v>323</v>
      </c>
      <c r="B195" s="345">
        <v>9.9844205204186506E-2</v>
      </c>
      <c r="C195" s="345">
        <v>2.5077495297843599E-2</v>
      </c>
      <c r="D195" s="345">
        <v>5.0693217597940397E-2</v>
      </c>
      <c r="E195" s="345">
        <v>0.148995192810432</v>
      </c>
    </row>
    <row r="196" spans="1:5" x14ac:dyDescent="0.3">
      <c r="A196" s="345" t="s">
        <v>325</v>
      </c>
      <c r="B196" s="345">
        <v>0.125865544796536</v>
      </c>
      <c r="C196" s="345">
        <v>2.5960039497211901E-2</v>
      </c>
      <c r="D196" s="345">
        <v>7.4984802344763402E-2</v>
      </c>
      <c r="E196" s="345">
        <v>0.17674628724830899</v>
      </c>
    </row>
    <row r="197" spans="1:5" x14ac:dyDescent="0.3">
      <c r="A197" s="345" t="s">
        <v>327</v>
      </c>
      <c r="B197" s="345">
        <v>0.49966106288856699</v>
      </c>
      <c r="C197" s="345">
        <v>3.9804686807170003E-2</v>
      </c>
      <c r="D197" s="345">
        <v>0.42164531033061697</v>
      </c>
      <c r="E197" s="345">
        <v>0.57767681544651694</v>
      </c>
    </row>
    <row r="198" spans="1:5" x14ac:dyDescent="0.3">
      <c r="A198" s="345" t="s">
        <v>329</v>
      </c>
      <c r="B198" s="345">
        <v>5.4749378692872802E-2</v>
      </c>
      <c r="C198" s="345">
        <v>1.7301015142329099E-2</v>
      </c>
      <c r="D198" s="345">
        <v>2.0840012117925501E-2</v>
      </c>
      <c r="E198" s="345">
        <v>8.8658745267820194E-2</v>
      </c>
    </row>
    <row r="199" spans="1:5" x14ac:dyDescent="0.3">
      <c r="A199" s="345" t="s">
        <v>331</v>
      </c>
      <c r="B199" s="345">
        <v>0.219879808417837</v>
      </c>
      <c r="C199" s="345">
        <v>3.2782581871722297E-2</v>
      </c>
      <c r="D199" s="345">
        <v>0.155627128629025</v>
      </c>
      <c r="E199" s="345">
        <v>0.28413248820664799</v>
      </c>
    </row>
    <row r="200" spans="1:5" x14ac:dyDescent="0.3">
      <c r="A200" s="345" t="s">
        <v>590</v>
      </c>
      <c r="B200" s="345">
        <v>0.93119893589755298</v>
      </c>
      <c r="C200" s="345">
        <v>5.2817740856582699E-3</v>
      </c>
      <c r="D200" s="345">
        <v>0.92084684891518598</v>
      </c>
      <c r="E200" s="345">
        <v>0.94155102287992098</v>
      </c>
    </row>
    <row r="201" spans="1:5" x14ac:dyDescent="0.3">
      <c r="A201" s="345" t="s">
        <v>347</v>
      </c>
      <c r="B201" s="345">
        <v>6.9328940389054303E-3</v>
      </c>
      <c r="C201" s="345">
        <v>5.8043185885726899E-3</v>
      </c>
      <c r="D201" s="345">
        <v>-4.4433613494934002E-3</v>
      </c>
      <c r="E201" s="345">
        <v>1.8309149427304199E-2</v>
      </c>
    </row>
    <row r="202" spans="1:5" x14ac:dyDescent="0.3">
      <c r="A202" s="345" t="s">
        <v>350</v>
      </c>
      <c r="B202" s="345">
        <v>0.82238464190953098</v>
      </c>
      <c r="C202" s="345">
        <v>2.6395695894831199E-2</v>
      </c>
      <c r="D202" s="345">
        <v>0.77065002860878995</v>
      </c>
      <c r="E202" s="345">
        <v>0.87411925521027201</v>
      </c>
    </row>
    <row r="203" spans="1:5" x14ac:dyDescent="0.3">
      <c r="A203" s="345" t="s">
        <v>352</v>
      </c>
      <c r="B203" s="345">
        <v>2.7537278607802501E-3</v>
      </c>
      <c r="C203" s="345">
        <v>1.95322613350457E-3</v>
      </c>
      <c r="D203" s="345">
        <v>-1.0745250145511301E-3</v>
      </c>
      <c r="E203" s="345">
        <v>6.5819807361116303E-3</v>
      </c>
    </row>
    <row r="204" spans="1:5" x14ac:dyDescent="0.3">
      <c r="A204" s="345" t="s">
        <v>354</v>
      </c>
      <c r="B204" s="345">
        <v>1.27503138723248E-2</v>
      </c>
      <c r="C204" s="345">
        <v>8.1494110504261308E-3</v>
      </c>
      <c r="D204" s="345">
        <v>-3.2222382817230898E-3</v>
      </c>
      <c r="E204" s="345">
        <v>2.8722866026372699E-2</v>
      </c>
    </row>
    <row r="205" spans="1:5" x14ac:dyDescent="0.3">
      <c r="A205" s="345" t="s">
        <v>356</v>
      </c>
      <c r="B205" s="345">
        <v>0.12915632642549599</v>
      </c>
      <c r="C205" s="345">
        <v>2.36745859273664E-2</v>
      </c>
      <c r="D205" s="345">
        <v>8.2754990658959804E-2</v>
      </c>
      <c r="E205" s="345">
        <v>0.175557662192034</v>
      </c>
    </row>
    <row r="206" spans="1:5" x14ac:dyDescent="0.3">
      <c r="A206" s="345" t="s">
        <v>359</v>
      </c>
      <c r="B206" s="345">
        <v>1.46888110265842E-2</v>
      </c>
      <c r="C206" s="345">
        <v>6.5867913924059799E-3</v>
      </c>
      <c r="D206" s="345">
        <v>1.77893712379007E-3</v>
      </c>
      <c r="E206" s="345">
        <v>2.7598684929378399E-2</v>
      </c>
    </row>
    <row r="207" spans="1:5" x14ac:dyDescent="0.3">
      <c r="A207" s="345" t="s">
        <v>360</v>
      </c>
      <c r="B207" s="345">
        <v>1.1333284866377E-2</v>
      </c>
      <c r="C207" s="345">
        <v>5.0018757882884001E-3</v>
      </c>
      <c r="D207" s="345">
        <v>1.5297884661888499E-3</v>
      </c>
      <c r="E207" s="345">
        <v>2.11367812665651E-2</v>
      </c>
    </row>
    <row r="208" spans="1:5" x14ac:dyDescent="0.3">
      <c r="A208" s="345" t="s">
        <v>591</v>
      </c>
      <c r="B208" s="345">
        <v>0.90860057826513696</v>
      </c>
      <c r="C208" s="345">
        <v>6.5394808282100599E-3</v>
      </c>
      <c r="D208" s="345">
        <v>0.89578343136425498</v>
      </c>
      <c r="E208" s="345">
        <v>0.92141772516601905</v>
      </c>
    </row>
    <row r="209" spans="1:5" x14ac:dyDescent="0.3">
      <c r="A209" s="345" t="s">
        <v>422</v>
      </c>
      <c r="B209" s="345">
        <v>0.28172675024826599</v>
      </c>
      <c r="C209" s="345">
        <v>4.0032926701642303E-2</v>
      </c>
      <c r="D209" s="345">
        <v>0.203263655717315</v>
      </c>
      <c r="E209" s="345">
        <v>0.36018984477921701</v>
      </c>
    </row>
    <row r="210" spans="1:5" x14ac:dyDescent="0.3">
      <c r="A210" s="345" t="s">
        <v>424</v>
      </c>
      <c r="B210" s="345">
        <v>8.7720640874151198E-2</v>
      </c>
      <c r="C210" s="345">
        <v>2.5497178882481802E-2</v>
      </c>
      <c r="D210" s="345">
        <v>3.7747088557111501E-2</v>
      </c>
      <c r="E210" s="345">
        <v>0.13769419319119</v>
      </c>
    </row>
    <row r="211" spans="1:5" x14ac:dyDescent="0.3">
      <c r="A211" s="345" t="s">
        <v>426</v>
      </c>
      <c r="B211" s="345">
        <v>0.34899031478098402</v>
      </c>
      <c r="C211" s="345">
        <v>4.1208893110903297E-2</v>
      </c>
      <c r="D211" s="345">
        <v>0.26822236844085201</v>
      </c>
      <c r="E211" s="345">
        <v>0.42975826112111498</v>
      </c>
    </row>
    <row r="212" spans="1:5" x14ac:dyDescent="0.3">
      <c r="A212" s="345" t="s">
        <v>428</v>
      </c>
      <c r="B212" s="345">
        <v>7.0060233642612005E-2</v>
      </c>
      <c r="C212" s="345">
        <v>2.3242145151305099E-2</v>
      </c>
      <c r="D212" s="345">
        <v>2.4506466222601699E-2</v>
      </c>
      <c r="E212" s="345">
        <v>0.115614001062622</v>
      </c>
    </row>
    <row r="213" spans="1:5" x14ac:dyDescent="0.3">
      <c r="A213" s="345" t="s">
        <v>430</v>
      </c>
      <c r="B213" s="345">
        <v>4.8576166902853803E-2</v>
      </c>
      <c r="C213" s="345">
        <v>1.9870008814106801E-2</v>
      </c>
      <c r="D213" s="345">
        <v>9.6316652547109895E-3</v>
      </c>
      <c r="E213" s="345">
        <v>8.7520668550996605E-2</v>
      </c>
    </row>
    <row r="214" spans="1:5" x14ac:dyDescent="0.3">
      <c r="A214" s="345" t="s">
        <v>432</v>
      </c>
      <c r="B214" s="345">
        <v>4.2221299998967302E-2</v>
      </c>
      <c r="C214" s="345">
        <v>1.8880707711181801E-2</v>
      </c>
      <c r="D214" s="345">
        <v>5.2157928824232902E-3</v>
      </c>
      <c r="E214" s="345">
        <v>7.9226807115511305E-2</v>
      </c>
    </row>
    <row r="215" spans="1:5" x14ac:dyDescent="0.3">
      <c r="A215" s="345" t="s">
        <v>433</v>
      </c>
      <c r="B215" s="345">
        <v>0.12070459355216499</v>
      </c>
      <c r="C215" s="345">
        <v>2.7099496275306001E-2</v>
      </c>
      <c r="D215" s="345">
        <v>6.7590556853387898E-2</v>
      </c>
      <c r="E215" s="345">
        <v>0.17381863025094199</v>
      </c>
    </row>
    <row r="216" spans="1:5" x14ac:dyDescent="0.3">
      <c r="A216" s="345" t="s">
        <v>592</v>
      </c>
      <c r="B216" s="345">
        <v>0.93190580603280404</v>
      </c>
      <c r="C216" s="345">
        <v>5.7296201442706999E-3</v>
      </c>
      <c r="D216" s="345">
        <v>0.92067595690493798</v>
      </c>
      <c r="E216" s="345">
        <v>0.943135655160669</v>
      </c>
    </row>
    <row r="217" spans="1:5" x14ac:dyDescent="0.3">
      <c r="A217" s="345" t="s">
        <v>435</v>
      </c>
      <c r="B217" s="345">
        <v>6.0783013616238897E-2</v>
      </c>
      <c r="C217" s="345">
        <v>5.44267658218136E-3</v>
      </c>
      <c r="D217" s="345">
        <v>5.0115563535663897E-2</v>
      </c>
      <c r="E217" s="345">
        <v>7.1450463696813904E-2</v>
      </c>
    </row>
    <row r="218" spans="1:5" x14ac:dyDescent="0.3">
      <c r="A218" s="345" t="s">
        <v>438</v>
      </c>
      <c r="B218" s="345">
        <v>8.0703470581054204E-2</v>
      </c>
      <c r="C218" s="345">
        <v>5.2985605243128899E-3</v>
      </c>
      <c r="D218" s="345">
        <v>7.0318482783495298E-2</v>
      </c>
      <c r="E218" s="345">
        <v>9.1088458378613194E-2</v>
      </c>
    </row>
    <row r="219" spans="1:5" x14ac:dyDescent="0.3">
      <c r="A219" s="345" t="s">
        <v>441</v>
      </c>
      <c r="B219" s="345">
        <v>0.16383629070273401</v>
      </c>
      <c r="C219" s="345">
        <v>7.6248901054424799E-3</v>
      </c>
      <c r="D219" s="345">
        <v>0.14889178070999101</v>
      </c>
      <c r="E219" s="345">
        <v>0.178780800695477</v>
      </c>
    </row>
    <row r="220" spans="1:5" x14ac:dyDescent="0.3">
      <c r="A220" s="345" t="s">
        <v>444</v>
      </c>
      <c r="B220" s="345">
        <v>0.27467304014517202</v>
      </c>
      <c r="C220" s="345">
        <v>9.5542858480559892E-3</v>
      </c>
      <c r="D220" s="345">
        <v>0.255946983984981</v>
      </c>
      <c r="E220" s="345">
        <v>0.29339909630536198</v>
      </c>
    </row>
    <row r="221" spans="1:5" x14ac:dyDescent="0.3">
      <c r="A221" s="345" t="s">
        <v>448</v>
      </c>
      <c r="B221" s="345">
        <v>1.1409476652421899E-2</v>
      </c>
      <c r="C221" s="345">
        <v>2.2374983939866398E-3</v>
      </c>
      <c r="D221" s="345">
        <v>7.0240603847418802E-3</v>
      </c>
      <c r="E221" s="345">
        <v>1.5794892920101899E-2</v>
      </c>
    </row>
    <row r="222" spans="1:5" x14ac:dyDescent="0.3">
      <c r="A222" s="345" t="s">
        <v>451</v>
      </c>
      <c r="B222" s="345">
        <v>0.109218782066272</v>
      </c>
      <c r="C222" s="345">
        <v>6.3134812748569403E-3</v>
      </c>
      <c r="D222" s="345">
        <v>9.6844586150484802E-2</v>
      </c>
      <c r="E222" s="345">
        <v>0.12159297798205999</v>
      </c>
    </row>
    <row r="223" spans="1:5" x14ac:dyDescent="0.3">
      <c r="A223" s="345" t="s">
        <v>454</v>
      </c>
      <c r="B223" s="345">
        <v>0.261683420793491</v>
      </c>
      <c r="C223" s="345">
        <v>8.7528872502324797E-3</v>
      </c>
      <c r="D223" s="345">
        <v>0.24452807702229601</v>
      </c>
      <c r="E223" s="345">
        <v>0.27883876456468698</v>
      </c>
    </row>
    <row r="224" spans="1:5" x14ac:dyDescent="0.3">
      <c r="A224" s="345" t="s">
        <v>457</v>
      </c>
      <c r="B224" s="345">
        <v>9.7763672302898803E-3</v>
      </c>
      <c r="C224" s="345">
        <v>2.0842676321946199E-3</v>
      </c>
      <c r="D224" s="345">
        <v>5.6912777370458304E-3</v>
      </c>
      <c r="E224" s="345">
        <v>1.3861456723533901E-2</v>
      </c>
    </row>
    <row r="225" spans="1:5" x14ac:dyDescent="0.3">
      <c r="A225" s="345" t="s">
        <v>461</v>
      </c>
      <c r="B225" s="345">
        <v>1.2517846924912901E-2</v>
      </c>
      <c r="C225" s="345">
        <v>2.5777794380480298E-3</v>
      </c>
      <c r="D225" s="345">
        <v>7.46549206625087E-3</v>
      </c>
      <c r="E225" s="345">
        <v>1.75702017835749E-2</v>
      </c>
    </row>
    <row r="226" spans="1:5" x14ac:dyDescent="0.3">
      <c r="A226" s="345" t="s">
        <v>465</v>
      </c>
      <c r="B226" s="345">
        <v>8.8108560349936908E-3</v>
      </c>
      <c r="C226" s="345">
        <v>1.9255701940117801E-3</v>
      </c>
      <c r="D226" s="345">
        <v>5.0368078050267899E-3</v>
      </c>
      <c r="E226" s="345">
        <v>1.2584904264960501E-2</v>
      </c>
    </row>
    <row r="227" spans="1:5" x14ac:dyDescent="0.3">
      <c r="A227" s="345" t="s">
        <v>469</v>
      </c>
      <c r="B227" s="345">
        <v>6.5874352524173899E-3</v>
      </c>
      <c r="C227" s="345">
        <v>1.79743134227285E-3</v>
      </c>
      <c r="D227" s="345">
        <v>3.0645345568791199E-3</v>
      </c>
      <c r="E227" s="345">
        <v>1.0110335947955599E-2</v>
      </c>
    </row>
    <row r="228" spans="1:5" x14ac:dyDescent="0.3">
      <c r="A228" s="345" t="s">
        <v>593</v>
      </c>
      <c r="B228" s="345">
        <v>2.4505068887199001E-3</v>
      </c>
      <c r="C228" s="345">
        <v>1.02930448060149E-3</v>
      </c>
      <c r="D228" s="346">
        <v>4.33107177615263E-4</v>
      </c>
      <c r="E228" s="345">
        <v>4.4679065998245501E-3</v>
      </c>
    </row>
    <row r="229" spans="1:5" x14ac:dyDescent="0.3">
      <c r="A229" s="345" t="s">
        <v>436</v>
      </c>
      <c r="B229" s="345">
        <v>0.191784983343493</v>
      </c>
      <c r="C229" s="345">
        <v>8.5447301552537304E-3</v>
      </c>
      <c r="D229" s="345">
        <v>0.17503761998158199</v>
      </c>
      <c r="E229" s="345">
        <v>0.20853234670540299</v>
      </c>
    </row>
    <row r="230" spans="1:5" x14ac:dyDescent="0.3">
      <c r="A230" s="345" t="s">
        <v>439</v>
      </c>
      <c r="B230" s="345">
        <v>1.50175691183006E-2</v>
      </c>
      <c r="C230" s="345">
        <v>2.3485459681847499E-3</v>
      </c>
      <c r="D230" s="345">
        <v>1.0414503604621801E-2</v>
      </c>
      <c r="E230" s="345">
        <v>1.9620634631979501E-2</v>
      </c>
    </row>
    <row r="231" spans="1:5" x14ac:dyDescent="0.3">
      <c r="A231" s="345" t="s">
        <v>442</v>
      </c>
      <c r="B231" s="345">
        <v>0.31797976674305001</v>
      </c>
      <c r="C231" s="345">
        <v>9.4402397851840198E-3</v>
      </c>
      <c r="D231" s="345">
        <v>0.299477236758667</v>
      </c>
      <c r="E231" s="345">
        <v>0.33648229672743302</v>
      </c>
    </row>
    <row r="232" spans="1:5" x14ac:dyDescent="0.3">
      <c r="A232" s="345" t="s">
        <v>445</v>
      </c>
      <c r="B232" s="345">
        <v>0.43691910925084698</v>
      </c>
      <c r="C232" s="345">
        <v>1.02720073586452E-2</v>
      </c>
      <c r="D232" s="345">
        <v>0.41678634477897197</v>
      </c>
      <c r="E232" s="345">
        <v>0.45705187372272199</v>
      </c>
    </row>
    <row r="233" spans="1:5" x14ac:dyDescent="0.3">
      <c r="A233" s="345" t="s">
        <v>449</v>
      </c>
      <c r="B233" s="345">
        <v>9.2171028982662093E-3</v>
      </c>
      <c r="C233" s="345">
        <v>1.8421632836138999E-3</v>
      </c>
      <c r="D233" s="345">
        <v>5.6065292087409098E-3</v>
      </c>
      <c r="E233" s="345">
        <v>1.2827676587791499E-2</v>
      </c>
    </row>
    <row r="234" spans="1:5" x14ac:dyDescent="0.3">
      <c r="A234" s="345" t="s">
        <v>452</v>
      </c>
      <c r="B234" s="345">
        <v>2.3055890475313801E-3</v>
      </c>
      <c r="C234" s="345">
        <v>1.07557877305738E-3</v>
      </c>
      <c r="D234" s="346">
        <v>1.9749338980312001E-4</v>
      </c>
      <c r="E234" s="345">
        <v>4.4136847052596399E-3</v>
      </c>
    </row>
    <row r="235" spans="1:5" x14ac:dyDescent="0.3">
      <c r="A235" s="345" t="s">
        <v>455</v>
      </c>
      <c r="B235" s="345">
        <v>3.07682412564199E-3</v>
      </c>
      <c r="C235" s="345">
        <v>1.2865154297577899E-3</v>
      </c>
      <c r="D235" s="346">
        <v>5.5530021776163999E-4</v>
      </c>
      <c r="E235" s="345">
        <v>5.5983480335223502E-3</v>
      </c>
    </row>
    <row r="236" spans="1:5" x14ac:dyDescent="0.3">
      <c r="A236" s="345" t="s">
        <v>458</v>
      </c>
      <c r="B236" s="345">
        <v>2.4770341208512799E-3</v>
      </c>
      <c r="C236" s="345">
        <v>1.18067484431652E-3</v>
      </c>
      <c r="D236" s="346">
        <v>1.62953948538466E-4</v>
      </c>
      <c r="E236" s="345">
        <v>4.7911142931641101E-3</v>
      </c>
    </row>
    <row r="237" spans="1:5" x14ac:dyDescent="0.3">
      <c r="A237" s="345" t="s">
        <v>462</v>
      </c>
      <c r="B237" s="345">
        <v>1.44971600543743E-2</v>
      </c>
      <c r="C237" s="345">
        <v>2.5578162058792799E-3</v>
      </c>
      <c r="D237" s="345">
        <v>9.4839324117780201E-3</v>
      </c>
      <c r="E237" s="345">
        <v>1.9510387696970499E-2</v>
      </c>
    </row>
    <row r="238" spans="1:5" x14ac:dyDescent="0.3">
      <c r="A238" s="345" t="s">
        <v>466</v>
      </c>
      <c r="B238" s="345">
        <v>1.2294263023264701E-3</v>
      </c>
      <c r="C238" s="346">
        <v>7.5323610157017296E-4</v>
      </c>
      <c r="D238" s="346">
        <v>-2.4688932860642102E-4</v>
      </c>
      <c r="E238" s="345">
        <v>2.7057419332593602E-3</v>
      </c>
    </row>
    <row r="239" spans="1:5" x14ac:dyDescent="0.3">
      <c r="A239" s="345" t="s">
        <v>470</v>
      </c>
      <c r="B239" s="345">
        <v>5.4954349953162699E-3</v>
      </c>
      <c r="C239" s="345">
        <v>1.5535691261757099E-3</v>
      </c>
      <c r="D239" s="345">
        <v>2.4504954605185101E-3</v>
      </c>
      <c r="E239" s="345">
        <v>8.5403745301140498E-3</v>
      </c>
    </row>
    <row r="240" spans="1:5" x14ac:dyDescent="0.3">
      <c r="A240" s="345" t="s">
        <v>594</v>
      </c>
      <c r="B240" s="345">
        <v>2.34387877368995E-3</v>
      </c>
      <c r="C240" s="345">
        <v>1.0237951333197199E-3</v>
      </c>
      <c r="D240" s="346">
        <v>3.37277184835906E-4</v>
      </c>
      <c r="E240" s="345">
        <v>4.3504803625440003E-3</v>
      </c>
    </row>
    <row r="241" spans="1:5" x14ac:dyDescent="0.3">
      <c r="A241" s="345" t="s">
        <v>437</v>
      </c>
      <c r="B241" s="345">
        <v>1.82528018349667E-3</v>
      </c>
      <c r="C241" s="346">
        <v>9.7459212984406598E-4</v>
      </c>
      <c r="D241" s="346">
        <v>-8.4885290613883E-5</v>
      </c>
      <c r="E241" s="345">
        <v>3.73544565760722E-3</v>
      </c>
    </row>
    <row r="242" spans="1:5" x14ac:dyDescent="0.3">
      <c r="A242" s="345" t="s">
        <v>440</v>
      </c>
      <c r="B242" s="345">
        <v>1.2626097227342399E-3</v>
      </c>
      <c r="C242" s="346">
        <v>6.7936623492962701E-4</v>
      </c>
      <c r="D242" s="346">
        <v>-6.8923630040404604E-5</v>
      </c>
      <c r="E242" s="345">
        <v>2.5941430755088901E-3</v>
      </c>
    </row>
    <row r="243" spans="1:5" x14ac:dyDescent="0.3">
      <c r="A243" s="345" t="s">
        <v>443</v>
      </c>
      <c r="B243" s="345">
        <v>0.50856786972439805</v>
      </c>
      <c r="C243" s="345">
        <v>1.11453027525459E-2</v>
      </c>
      <c r="D243" s="345">
        <v>0.48672347773261199</v>
      </c>
      <c r="E243" s="345">
        <v>0.53041226171618305</v>
      </c>
    </row>
    <row r="244" spans="1:5" x14ac:dyDescent="0.3">
      <c r="A244" s="345" t="s">
        <v>446</v>
      </c>
      <c r="B244" s="345">
        <v>0.39509719402607701</v>
      </c>
      <c r="C244" s="345">
        <v>1.10465121203161E-2</v>
      </c>
      <c r="D244" s="345">
        <v>0.37344642811547302</v>
      </c>
      <c r="E244" s="345">
        <v>0.41674795993668201</v>
      </c>
    </row>
    <row r="245" spans="1:5" x14ac:dyDescent="0.3">
      <c r="A245" s="345" t="s">
        <v>450</v>
      </c>
      <c r="B245" s="345">
        <v>2.0627160781059601E-2</v>
      </c>
      <c r="C245" s="345">
        <v>3.25163090199349E-3</v>
      </c>
      <c r="D245" s="345">
        <v>1.42540813221348E-2</v>
      </c>
      <c r="E245" s="345">
        <v>2.7000240239984302E-2</v>
      </c>
    </row>
    <row r="246" spans="1:5" x14ac:dyDescent="0.3">
      <c r="A246" s="345" t="s">
        <v>453</v>
      </c>
      <c r="B246" s="345">
        <v>8.6720462757789094E-3</v>
      </c>
      <c r="C246" s="345">
        <v>2.0298488861637998E-3</v>
      </c>
      <c r="D246" s="345">
        <v>4.6936155648390999E-3</v>
      </c>
      <c r="E246" s="345">
        <v>1.2650476986718701E-2</v>
      </c>
    </row>
    <row r="247" spans="1:5" x14ac:dyDescent="0.3">
      <c r="A247" s="345" t="s">
        <v>456</v>
      </c>
      <c r="B247" s="345">
        <v>7.3667642998267698E-3</v>
      </c>
      <c r="C247" s="345">
        <v>1.95283155670566E-3</v>
      </c>
      <c r="D247" s="345">
        <v>3.5392847808103801E-3</v>
      </c>
      <c r="E247" s="345">
        <v>1.1194243818843101E-2</v>
      </c>
    </row>
    <row r="248" spans="1:5" x14ac:dyDescent="0.3">
      <c r="A248" s="345" t="s">
        <v>459</v>
      </c>
      <c r="B248" s="346">
        <v>4.8381428903229398E-4</v>
      </c>
      <c r="C248" s="346">
        <v>4.83758631245911E-4</v>
      </c>
      <c r="D248" s="346">
        <v>-4.6433520542008298E-4</v>
      </c>
      <c r="E248" s="345">
        <v>1.43196378348467E-3</v>
      </c>
    </row>
    <row r="249" spans="1:5" x14ac:dyDescent="0.3">
      <c r="A249" s="345" t="s">
        <v>463</v>
      </c>
      <c r="B249" s="345">
        <v>4.8459764155144497E-2</v>
      </c>
      <c r="C249" s="345">
        <v>4.4572944053101402E-3</v>
      </c>
      <c r="D249" s="345">
        <v>3.97236276522447E-2</v>
      </c>
      <c r="E249" s="345">
        <v>5.7195900658044203E-2</v>
      </c>
    </row>
    <row r="250" spans="1:5" x14ac:dyDescent="0.3">
      <c r="A250" s="345" t="s">
        <v>467</v>
      </c>
      <c r="B250" s="346">
        <v>1.60722610711328E-4</v>
      </c>
      <c r="C250" s="346">
        <v>1.60756059527868E-4</v>
      </c>
      <c r="D250" s="346">
        <v>-1.54353476259869E-4</v>
      </c>
      <c r="E250" s="346">
        <v>4.7579869768252703E-4</v>
      </c>
    </row>
    <row r="251" spans="1:5" x14ac:dyDescent="0.3">
      <c r="A251" s="345" t="s">
        <v>471</v>
      </c>
      <c r="B251" s="345">
        <v>7.4767739317397504E-3</v>
      </c>
      <c r="C251" s="345">
        <v>2.1335238951515701E-3</v>
      </c>
      <c r="D251" s="345">
        <v>3.2951439370870498E-3</v>
      </c>
      <c r="E251" s="345">
        <v>1.16584039263924E-2</v>
      </c>
    </row>
    <row r="252" spans="1:5" x14ac:dyDescent="0.3">
      <c r="A252" s="345" t="s">
        <v>595</v>
      </c>
      <c r="B252" s="345">
        <v>0.16048203559964899</v>
      </c>
      <c r="C252" s="345">
        <v>8.0119794719816801E-3</v>
      </c>
      <c r="D252" s="345">
        <v>0.14477884438968999</v>
      </c>
      <c r="E252" s="345">
        <v>0.17618522680960699</v>
      </c>
    </row>
    <row r="253" spans="1:5" x14ac:dyDescent="0.3">
      <c r="A253" s="345" t="s">
        <v>547</v>
      </c>
      <c r="B253" s="345">
        <v>8.8837302455974598E-2</v>
      </c>
      <c r="C253" s="345">
        <v>6.1055348597883804E-3</v>
      </c>
      <c r="D253" s="345">
        <v>7.6870674024435495E-2</v>
      </c>
      <c r="E253" s="345">
        <v>0.10080393088751299</v>
      </c>
    </row>
    <row r="254" spans="1:5" x14ac:dyDescent="0.3">
      <c r="A254" s="345" t="s">
        <v>549</v>
      </c>
      <c r="B254" s="345">
        <v>0.100694414278741</v>
      </c>
      <c r="C254" s="345">
        <v>6.4498852278935103E-3</v>
      </c>
      <c r="D254" s="345">
        <v>8.8052871527652898E-2</v>
      </c>
      <c r="E254" s="345">
        <v>0.113335957029829</v>
      </c>
    </row>
    <row r="255" spans="1:5" x14ac:dyDescent="0.3">
      <c r="A255" s="345" t="s">
        <v>551</v>
      </c>
      <c r="B255" s="345">
        <v>9.7345655622740404E-2</v>
      </c>
      <c r="C255" s="345">
        <v>6.1546314946663398E-3</v>
      </c>
      <c r="D255" s="345">
        <v>8.5282799555078406E-2</v>
      </c>
      <c r="E255" s="345">
        <v>0.109408511690402</v>
      </c>
    </row>
    <row r="256" spans="1:5" x14ac:dyDescent="0.3">
      <c r="A256" s="345" t="s">
        <v>553</v>
      </c>
      <c r="B256" s="345">
        <v>0.159537615782575</v>
      </c>
      <c r="C256" s="345">
        <v>7.6617325730414998E-3</v>
      </c>
      <c r="D256" s="345">
        <v>0.14452089588023601</v>
      </c>
      <c r="E256" s="345">
        <v>0.17455433568491399</v>
      </c>
    </row>
    <row r="257" spans="1:5" x14ac:dyDescent="0.3">
      <c r="A257" s="345" t="s">
        <v>555</v>
      </c>
      <c r="B257" s="345">
        <v>0.211207191738505</v>
      </c>
      <c r="C257" s="345">
        <v>8.3705555173024006E-3</v>
      </c>
      <c r="D257" s="345">
        <v>0.19480120439399901</v>
      </c>
      <c r="E257" s="345">
        <v>0.22761317908300999</v>
      </c>
    </row>
    <row r="258" spans="1:5" x14ac:dyDescent="0.3">
      <c r="A258" s="345" t="s">
        <v>557</v>
      </c>
      <c r="B258" s="345">
        <v>0.21569416060712501</v>
      </c>
      <c r="C258" s="345">
        <v>7.9361233239105301E-3</v>
      </c>
      <c r="D258" s="345">
        <v>0.200139644715392</v>
      </c>
      <c r="E258" s="345">
        <v>0.231248676498857</v>
      </c>
    </row>
    <row r="259" spans="1:5" x14ac:dyDescent="0.3">
      <c r="A259" s="345" t="s">
        <v>559</v>
      </c>
      <c r="B259" s="345">
        <v>0.12668365951433799</v>
      </c>
      <c r="C259" s="345">
        <v>7.4083422452849998E-3</v>
      </c>
      <c r="D259" s="345">
        <v>0.11216357552843299</v>
      </c>
      <c r="E259" s="345">
        <v>0.14120374350024301</v>
      </c>
    </row>
    <row r="260" spans="1:5" x14ac:dyDescent="0.3">
      <c r="A260" s="345" t="s">
        <v>596</v>
      </c>
      <c r="B260" s="346">
        <v>9.4087812559191699E-4</v>
      </c>
      <c r="C260" s="346">
        <v>6.1452771637171999E-4</v>
      </c>
      <c r="D260" s="346">
        <v>-2.6357406599830001E-4</v>
      </c>
      <c r="E260" s="345">
        <v>2.1453303171821299E-3</v>
      </c>
    </row>
    <row r="261" spans="1:5" x14ac:dyDescent="0.3">
      <c r="A261" s="345" t="s">
        <v>931</v>
      </c>
      <c r="B261" s="345">
        <v>0.72609718849478</v>
      </c>
      <c r="C261" s="345">
        <v>9.6458653447282598E-3</v>
      </c>
      <c r="D261" s="345">
        <v>0.70719163981938904</v>
      </c>
      <c r="E261" s="345">
        <v>0.74500273717016996</v>
      </c>
    </row>
    <row r="262" spans="1:5" x14ac:dyDescent="0.3">
      <c r="A262" s="345" t="s">
        <v>932</v>
      </c>
      <c r="B262" s="345">
        <v>0.21084480032615799</v>
      </c>
      <c r="C262" s="345">
        <v>8.8204115110501607E-3</v>
      </c>
      <c r="D262" s="345">
        <v>0.193557111435677</v>
      </c>
      <c r="E262" s="345">
        <v>0.22813248921663901</v>
      </c>
    </row>
    <row r="263" spans="1:5" x14ac:dyDescent="0.3">
      <c r="A263" s="345" t="s">
        <v>933</v>
      </c>
      <c r="B263" s="345">
        <v>5.4648005371293898E-2</v>
      </c>
      <c r="C263" s="345">
        <v>5.09057439531721E-3</v>
      </c>
      <c r="D263" s="345">
        <v>4.4670662895850401E-2</v>
      </c>
      <c r="E263" s="345">
        <v>6.4625347846737402E-2</v>
      </c>
    </row>
    <row r="264" spans="1:5" x14ac:dyDescent="0.3">
      <c r="A264" s="345" t="s">
        <v>934</v>
      </c>
      <c r="B264" s="345">
        <v>6.6664956521012599E-3</v>
      </c>
      <c r="C264" s="345">
        <v>1.7673264506495E-3</v>
      </c>
      <c r="D264" s="345">
        <v>3.2025994599032301E-3</v>
      </c>
      <c r="E264" s="345">
        <v>1.01303918442993E-2</v>
      </c>
    </row>
    <row r="265" spans="1:5" x14ac:dyDescent="0.3">
      <c r="A265" s="345" t="s">
        <v>935</v>
      </c>
      <c r="B265" s="345">
        <v>1.0214959902641E-3</v>
      </c>
      <c r="C265" s="346">
        <v>4.4207746832042999E-4</v>
      </c>
      <c r="D265" s="346">
        <v>1.5504007397941101E-4</v>
      </c>
      <c r="E265" s="345">
        <v>1.8879519065487899E-3</v>
      </c>
    </row>
    <row r="266" spans="1:5" x14ac:dyDescent="0.3">
      <c r="A266" s="345" t="s">
        <v>936</v>
      </c>
      <c r="B266" s="346">
        <v>5.3818554670030303E-4</v>
      </c>
      <c r="C266" s="346">
        <v>5.3808170305018603E-4</v>
      </c>
      <c r="D266" s="346">
        <v>-5.1643521201803798E-4</v>
      </c>
      <c r="E266" s="345">
        <v>1.59280630541864E-3</v>
      </c>
    </row>
    <row r="267" spans="1:5" x14ac:dyDescent="0.3">
      <c r="A267" s="345" t="s">
        <v>937</v>
      </c>
      <c r="B267" s="346">
        <v>1.83828618702027E-4</v>
      </c>
      <c r="C267" s="346">
        <v>1.8385830643335399E-4</v>
      </c>
      <c r="D267" s="346">
        <v>-1.7652704016587499E-4</v>
      </c>
      <c r="E267" s="346">
        <v>5.4418427756993098E-4</v>
      </c>
    </row>
    <row r="268" spans="1:5" x14ac:dyDescent="0.3">
      <c r="A268" s="345" t="s">
        <v>938</v>
      </c>
      <c r="B268" s="345">
        <v>5.7036836237893199E-2</v>
      </c>
      <c r="C268" s="345">
        <v>5.1754830575291202E-3</v>
      </c>
      <c r="D268" s="345">
        <v>4.6893075842538899E-2</v>
      </c>
      <c r="E268" s="345">
        <v>6.7180596633247602E-2</v>
      </c>
    </row>
    <row r="269" spans="1:5" x14ac:dyDescent="0.3">
      <c r="A269" s="345" t="s">
        <v>939</v>
      </c>
      <c r="B269" s="345">
        <v>0.73493953680097501</v>
      </c>
      <c r="C269" s="345">
        <v>1.01411949673441E-2</v>
      </c>
      <c r="D269" s="345">
        <v>0.71506315990478098</v>
      </c>
      <c r="E269" s="345">
        <v>0.75481591369716805</v>
      </c>
    </row>
    <row r="270" spans="1:5" x14ac:dyDescent="0.3">
      <c r="A270" s="345" t="s">
        <v>940</v>
      </c>
      <c r="B270" s="345">
        <v>0.222439438031342</v>
      </c>
      <c r="C270" s="345">
        <v>9.49153585326638E-3</v>
      </c>
      <c r="D270" s="345">
        <v>0.20383636960096899</v>
      </c>
      <c r="E270" s="345">
        <v>0.24104250646171399</v>
      </c>
    </row>
    <row r="271" spans="1:5" x14ac:dyDescent="0.3">
      <c r="A271" s="345" t="s">
        <v>941</v>
      </c>
      <c r="B271" s="345">
        <v>3.3022248870216299E-2</v>
      </c>
      <c r="C271" s="345">
        <v>4.1555006753275303E-3</v>
      </c>
      <c r="D271" s="345">
        <v>2.48776172088425E-2</v>
      </c>
      <c r="E271" s="345">
        <v>4.1166880531590198E-2</v>
      </c>
    </row>
    <row r="272" spans="1:5" x14ac:dyDescent="0.3">
      <c r="A272" s="345" t="s">
        <v>942</v>
      </c>
      <c r="B272" s="345">
        <v>8.2045101127347104E-3</v>
      </c>
      <c r="C272" s="345">
        <v>2.30536796477411E-3</v>
      </c>
      <c r="D272" s="345">
        <v>3.6860719306650298E-3</v>
      </c>
      <c r="E272" s="345">
        <v>1.27229482948043E-2</v>
      </c>
    </row>
    <row r="273" spans="1:5" x14ac:dyDescent="0.3">
      <c r="A273" s="345" t="s">
        <v>943</v>
      </c>
      <c r="B273" s="345">
        <v>1.06740660406968E-3</v>
      </c>
      <c r="C273" s="345">
        <v>1.0417920763861901E-3</v>
      </c>
      <c r="D273" s="346">
        <v>-9.7446834502645102E-4</v>
      </c>
      <c r="E273" s="345">
        <v>3.1092815531658202E-3</v>
      </c>
    </row>
    <row r="274" spans="1:5" x14ac:dyDescent="0.3">
      <c r="A274" s="345" t="s">
        <v>944</v>
      </c>
      <c r="B274" s="346">
        <v>3.2685958066208101E-4</v>
      </c>
      <c r="C274" s="346">
        <v>3.2687925686001001E-4</v>
      </c>
      <c r="D274" s="346">
        <v>-3.13811990076755E-4</v>
      </c>
      <c r="E274" s="346">
        <v>9.6753115140091805E-4</v>
      </c>
    </row>
    <row r="275" spans="1:5" x14ac:dyDescent="0.3">
      <c r="A275" s="345" t="s">
        <v>945</v>
      </c>
      <c r="B275" s="345">
        <v>0.23735361801260099</v>
      </c>
      <c r="C275" s="345">
        <v>9.2835104244274099E-3</v>
      </c>
      <c r="D275" s="345">
        <v>0.21915827193062101</v>
      </c>
      <c r="E275" s="345">
        <v>0.255548964094581</v>
      </c>
    </row>
    <row r="276" spans="1:5" x14ac:dyDescent="0.3">
      <c r="A276" s="345" t="s">
        <v>211</v>
      </c>
      <c r="B276" s="345">
        <v>2.8598005291999198</v>
      </c>
      <c r="C276" s="345">
        <v>7.4587122572051301E-2</v>
      </c>
      <c r="D276" s="345">
        <v>2.7136124552482199</v>
      </c>
      <c r="E276" s="345">
        <v>3.0059886031516099</v>
      </c>
    </row>
    <row r="277" spans="1:5" x14ac:dyDescent="0.3">
      <c r="A277" s="345" t="s">
        <v>212</v>
      </c>
      <c r="B277" s="345">
        <v>2.92750835775677</v>
      </c>
      <c r="C277" s="345">
        <v>5.48561429983443E-2</v>
      </c>
      <c r="D277" s="345">
        <v>2.8199922931492298</v>
      </c>
      <c r="E277" s="345">
        <v>3.0350244223642999</v>
      </c>
    </row>
    <row r="278" spans="1:5" x14ac:dyDescent="0.3">
      <c r="A278" s="345" t="s">
        <v>213</v>
      </c>
      <c r="B278" s="345">
        <v>3.11268800307827</v>
      </c>
      <c r="C278" s="345">
        <v>5.7133365318546403E-2</v>
      </c>
      <c r="D278" s="345">
        <v>3.0007086647383501</v>
      </c>
      <c r="E278" s="345">
        <v>3.2246673414181899</v>
      </c>
    </row>
    <row r="279" spans="1:5" x14ac:dyDescent="0.3">
      <c r="A279" s="345" t="s">
        <v>214</v>
      </c>
      <c r="B279" s="345">
        <v>3.1665021197562502</v>
      </c>
      <c r="C279" s="345">
        <v>5.9222198452447403E-2</v>
      </c>
      <c r="D279" s="345">
        <v>3.0504287437041699</v>
      </c>
      <c r="E279" s="345">
        <v>3.28257549580833</v>
      </c>
    </row>
    <row r="280" spans="1:5" x14ac:dyDescent="0.3">
      <c r="A280" s="345" t="s">
        <v>215</v>
      </c>
      <c r="B280" s="345">
        <v>3.5269716491127099</v>
      </c>
      <c r="C280" s="345">
        <v>5.7770651435955903E-2</v>
      </c>
      <c r="D280" s="345">
        <v>3.4137432529348199</v>
      </c>
      <c r="E280" s="345">
        <v>3.6402000452905998</v>
      </c>
    </row>
    <row r="281" spans="1:5" x14ac:dyDescent="0.3">
      <c r="A281" s="345" t="s">
        <v>216</v>
      </c>
      <c r="B281" s="345">
        <v>2.9807646406452699</v>
      </c>
      <c r="C281" s="345">
        <v>6.0969451395421398E-2</v>
      </c>
      <c r="D281" s="345">
        <v>2.8612667117530801</v>
      </c>
      <c r="E281" s="345">
        <v>3.1002625695374602</v>
      </c>
    </row>
    <row r="282" spans="1:5" x14ac:dyDescent="0.3">
      <c r="A282" s="345" t="s">
        <v>217</v>
      </c>
      <c r="B282" s="345">
        <v>2.86284558346938</v>
      </c>
      <c r="C282" s="345">
        <v>6.31950291575194E-2</v>
      </c>
      <c r="D282" s="345">
        <v>2.73898560231869</v>
      </c>
      <c r="E282" s="345">
        <v>2.9867055646200802</v>
      </c>
    </row>
    <row r="283" spans="1:5" x14ac:dyDescent="0.3">
      <c r="A283" s="345" t="s">
        <v>218</v>
      </c>
      <c r="B283" s="345">
        <v>3.3403616804295502</v>
      </c>
      <c r="C283" s="345">
        <v>5.7000737368632398E-2</v>
      </c>
      <c r="D283" s="345">
        <v>3.2286422880947998</v>
      </c>
      <c r="E283" s="345">
        <v>3.4520810727642899</v>
      </c>
    </row>
    <row r="284" spans="1:5" x14ac:dyDescent="0.3">
      <c r="A284" s="345" t="s">
        <v>166</v>
      </c>
      <c r="B284" s="345">
        <v>3.45020390366592</v>
      </c>
      <c r="C284" s="345">
        <v>6.27680787402672E-2</v>
      </c>
      <c r="D284" s="345">
        <v>3.3271807299562202</v>
      </c>
      <c r="E284" s="345">
        <v>3.5732270773756198</v>
      </c>
    </row>
    <row r="285" spans="1:5" x14ac:dyDescent="0.3">
      <c r="A285" s="345" t="s">
        <v>161</v>
      </c>
      <c r="B285" s="345">
        <v>2.5448425574368101</v>
      </c>
      <c r="C285" s="345">
        <v>5.6795909252107202E-2</v>
      </c>
      <c r="D285" s="345">
        <v>2.43352462083348</v>
      </c>
      <c r="E285" s="345">
        <v>2.65616049404015</v>
      </c>
    </row>
    <row r="286" spans="1:5" x14ac:dyDescent="0.3">
      <c r="A286" s="345" t="s">
        <v>159</v>
      </c>
      <c r="B286" s="345">
        <v>4.53761729758327</v>
      </c>
      <c r="C286" s="345">
        <v>3.6694212420028301E-2</v>
      </c>
      <c r="D286" s="345">
        <v>4.4656979627989504</v>
      </c>
      <c r="E286" s="345">
        <v>4.6095366323675897</v>
      </c>
    </row>
    <row r="287" spans="1:5" x14ac:dyDescent="0.3">
      <c r="A287" s="345" t="s">
        <v>160</v>
      </c>
      <c r="B287" s="345">
        <v>2.9794069664848299</v>
      </c>
      <c r="C287" s="345">
        <v>5.73681425159797E-2</v>
      </c>
      <c r="D287" s="345">
        <v>2.86696747329355</v>
      </c>
      <c r="E287" s="345">
        <v>3.0918464596761202</v>
      </c>
    </row>
    <row r="288" spans="1:5" x14ac:dyDescent="0.3">
      <c r="A288" s="345" t="s">
        <v>162</v>
      </c>
      <c r="B288" s="345">
        <v>4.6633183146947097</v>
      </c>
      <c r="C288" s="345">
        <v>3.2138765907161103E-2</v>
      </c>
      <c r="D288" s="345">
        <v>4.6003274910091099</v>
      </c>
      <c r="E288" s="345">
        <v>4.7263091383802998</v>
      </c>
    </row>
    <row r="289" spans="1:5" x14ac:dyDescent="0.3">
      <c r="A289" s="345" t="s">
        <v>163</v>
      </c>
      <c r="B289" s="345">
        <v>4.7240703566394897</v>
      </c>
      <c r="C289" s="345">
        <v>2.9479822614396099E-2</v>
      </c>
      <c r="D289" s="345">
        <v>4.6662909660446399</v>
      </c>
      <c r="E289" s="345">
        <v>4.7818497472343298</v>
      </c>
    </row>
    <row r="290" spans="1:5" x14ac:dyDescent="0.3">
      <c r="A290" s="345" t="s">
        <v>164</v>
      </c>
      <c r="B290" s="345">
        <v>4.01383755920686</v>
      </c>
      <c r="C290" s="345">
        <v>4.8637051912050498E-2</v>
      </c>
      <c r="D290" s="345">
        <v>3.9185106891450401</v>
      </c>
      <c r="E290" s="345">
        <v>4.1091644292686897</v>
      </c>
    </row>
    <row r="291" spans="1:5" x14ac:dyDescent="0.3">
      <c r="A291" s="345" t="s">
        <v>165</v>
      </c>
      <c r="B291" s="345">
        <v>2.7355307181018702</v>
      </c>
      <c r="C291" s="345">
        <v>6.3880819910046599E-2</v>
      </c>
      <c r="D291" s="345">
        <v>2.6103266117752901</v>
      </c>
      <c r="E291" s="345">
        <v>2.8607348244284498</v>
      </c>
    </row>
    <row r="292" spans="1:5" x14ac:dyDescent="0.3">
      <c r="A292" s="345" t="s">
        <v>195</v>
      </c>
      <c r="B292" s="345">
        <v>3.0814598425631501</v>
      </c>
      <c r="C292" s="345">
        <v>4.9750028932935501E-2</v>
      </c>
      <c r="D292" s="345">
        <v>2.98395157762477</v>
      </c>
      <c r="E292" s="345">
        <v>3.1789681075015199</v>
      </c>
    </row>
    <row r="293" spans="1:5" x14ac:dyDescent="0.3">
      <c r="A293" s="345" t="s">
        <v>200</v>
      </c>
      <c r="B293" s="345">
        <v>4.0024165902132598</v>
      </c>
      <c r="C293" s="345">
        <v>4.71571090348911E-2</v>
      </c>
      <c r="D293" s="345">
        <v>3.90999035488985</v>
      </c>
      <c r="E293" s="345">
        <v>4.0948428255366798</v>
      </c>
    </row>
    <row r="294" spans="1:5" x14ac:dyDescent="0.3">
      <c r="A294" s="345" t="s">
        <v>199</v>
      </c>
      <c r="B294" s="345">
        <v>3.98056682234373</v>
      </c>
      <c r="C294" s="345">
        <v>4.6029531954729301E-2</v>
      </c>
      <c r="D294" s="345">
        <v>3.8903505974872301</v>
      </c>
      <c r="E294" s="345">
        <v>4.0707830472002398</v>
      </c>
    </row>
    <row r="295" spans="1:5" x14ac:dyDescent="0.3">
      <c r="A295" s="345" t="s">
        <v>198</v>
      </c>
      <c r="B295" s="345">
        <v>3.49592846001222</v>
      </c>
      <c r="C295" s="345">
        <v>4.7563183273752897E-2</v>
      </c>
      <c r="D295" s="345">
        <v>3.4027063338055901</v>
      </c>
      <c r="E295" s="345">
        <v>3.5891505862188602</v>
      </c>
    </row>
    <row r="296" spans="1:5" x14ac:dyDescent="0.3">
      <c r="A296" s="345" t="s">
        <v>197</v>
      </c>
      <c r="B296" s="345">
        <v>3.2005565184233</v>
      </c>
      <c r="C296" s="345">
        <v>5.9196356576898999E-2</v>
      </c>
      <c r="D296" s="345">
        <v>3.08453379151659</v>
      </c>
      <c r="E296" s="345">
        <v>3.31657924533001</v>
      </c>
    </row>
    <row r="297" spans="1:5" x14ac:dyDescent="0.3">
      <c r="A297" s="345" t="s">
        <v>196</v>
      </c>
      <c r="B297" s="345">
        <v>4.06833801792187</v>
      </c>
      <c r="C297" s="345">
        <v>4.6115934305747001E-2</v>
      </c>
      <c r="D297" s="345">
        <v>3.9779524475691899</v>
      </c>
      <c r="E297" s="345">
        <v>4.1587235882745501</v>
      </c>
    </row>
    <row r="298" spans="1:5" x14ac:dyDescent="0.3">
      <c r="A298" s="345" t="s">
        <v>194</v>
      </c>
      <c r="B298" s="345">
        <v>3.75066747418319</v>
      </c>
      <c r="C298" s="345">
        <v>4.8522896672786198E-2</v>
      </c>
      <c r="D298" s="345">
        <v>3.6555643442789698</v>
      </c>
      <c r="E298" s="345">
        <v>3.8457706040874098</v>
      </c>
    </row>
    <row r="299" spans="1:5" x14ac:dyDescent="0.3">
      <c r="A299" s="345" t="s">
        <v>193</v>
      </c>
      <c r="B299" s="345">
        <v>4.3661045381593997</v>
      </c>
      <c r="C299" s="345">
        <v>4.3357680136725099E-2</v>
      </c>
      <c r="D299" s="345">
        <v>4.28112504663821</v>
      </c>
      <c r="E299" s="345">
        <v>4.4510840296805796</v>
      </c>
    </row>
    <row r="300" spans="1:5" x14ac:dyDescent="0.3">
      <c r="A300" s="345" t="s">
        <v>184</v>
      </c>
      <c r="B300" s="345">
        <v>3.80097424187091</v>
      </c>
      <c r="C300" s="345">
        <v>5.8392592010257698E-2</v>
      </c>
      <c r="D300" s="345">
        <v>3.6865268645668601</v>
      </c>
      <c r="E300" s="345">
        <v>3.9154216191749498</v>
      </c>
    </row>
    <row r="301" spans="1:5" x14ac:dyDescent="0.3">
      <c r="A301" s="345" t="s">
        <v>185</v>
      </c>
      <c r="B301" s="345">
        <v>2.6802914000690699</v>
      </c>
      <c r="C301" s="345">
        <v>5.4124948446404503E-2</v>
      </c>
      <c r="D301" s="345">
        <v>2.5742084504490301</v>
      </c>
      <c r="E301" s="345">
        <v>2.78637434968911</v>
      </c>
    </row>
    <row r="302" spans="1:5" x14ac:dyDescent="0.3">
      <c r="A302" s="345" t="s">
        <v>187</v>
      </c>
      <c r="B302" s="345">
        <v>4.47435816462602</v>
      </c>
      <c r="C302" s="345">
        <v>3.5702249225623699E-2</v>
      </c>
      <c r="D302" s="345">
        <v>4.4043830419767298</v>
      </c>
      <c r="E302" s="345">
        <v>4.5443332872753199</v>
      </c>
    </row>
    <row r="303" spans="1:5" x14ac:dyDescent="0.3">
      <c r="A303" s="345" t="s">
        <v>188</v>
      </c>
      <c r="B303" s="345">
        <v>4.4916119422765597</v>
      </c>
      <c r="C303" s="345">
        <v>4.43601141716665E-2</v>
      </c>
      <c r="D303" s="345">
        <v>4.4046677161500103</v>
      </c>
      <c r="E303" s="345">
        <v>4.57855616840311</v>
      </c>
    </row>
    <row r="304" spans="1:5" x14ac:dyDescent="0.3">
      <c r="A304" s="345" t="s">
        <v>189</v>
      </c>
      <c r="B304" s="345">
        <v>3.75422036579433</v>
      </c>
      <c r="C304" s="345">
        <v>5.15578400226753E-2</v>
      </c>
      <c r="D304" s="345">
        <v>3.6531688562292102</v>
      </c>
      <c r="E304" s="345">
        <v>3.8552718753594499</v>
      </c>
    </row>
    <row r="305" spans="1:5" x14ac:dyDescent="0.3">
      <c r="A305" s="345" t="s">
        <v>190</v>
      </c>
      <c r="B305" s="345">
        <v>3.0910423244513101</v>
      </c>
      <c r="C305" s="345">
        <v>5.6495171442709997E-2</v>
      </c>
      <c r="D305" s="345">
        <v>2.9803138231231801</v>
      </c>
      <c r="E305" s="345">
        <v>3.2017708257794402</v>
      </c>
    </row>
    <row r="306" spans="1:5" x14ac:dyDescent="0.3">
      <c r="A306" s="345" t="s">
        <v>191</v>
      </c>
      <c r="B306" s="345">
        <v>3.9027145767879099</v>
      </c>
      <c r="C306" s="345">
        <v>5.2470482453642199E-2</v>
      </c>
      <c r="D306" s="345">
        <v>3.79987432092733</v>
      </c>
      <c r="E306" s="345">
        <v>4.0055548326484898</v>
      </c>
    </row>
    <row r="307" spans="1:5" x14ac:dyDescent="0.3">
      <c r="A307" s="345" t="s">
        <v>186</v>
      </c>
      <c r="B307" s="345">
        <v>2.1285328177868101</v>
      </c>
      <c r="C307" s="345">
        <v>5.2843739540139302E-2</v>
      </c>
      <c r="D307" s="345">
        <v>2.0249609914797202</v>
      </c>
      <c r="E307" s="345">
        <v>2.2321046440939001</v>
      </c>
    </row>
    <row r="308" spans="1:5" x14ac:dyDescent="0.3">
      <c r="A308" s="345" t="s">
        <v>177</v>
      </c>
      <c r="B308" s="345">
        <v>2.7836181304604</v>
      </c>
      <c r="C308" s="345">
        <v>5.3277382252914098E-2</v>
      </c>
      <c r="D308" s="345">
        <v>2.6791963800541199</v>
      </c>
      <c r="E308" s="345">
        <v>2.8880398808666898</v>
      </c>
    </row>
    <row r="309" spans="1:5" x14ac:dyDescent="0.3">
      <c r="A309" s="345" t="s">
        <v>175</v>
      </c>
      <c r="B309" s="345">
        <v>4.2484596097351099</v>
      </c>
      <c r="C309" s="345">
        <v>4.2091861659312502E-2</v>
      </c>
      <c r="D309" s="345">
        <v>4.1659610768406097</v>
      </c>
      <c r="E309" s="345">
        <v>4.3309581426296004</v>
      </c>
    </row>
    <row r="310" spans="1:5" x14ac:dyDescent="0.3">
      <c r="A310" s="345" t="s">
        <v>176</v>
      </c>
      <c r="B310" s="345">
        <v>3.4156118870238501</v>
      </c>
      <c r="C310" s="345">
        <v>4.8192786420048102E-2</v>
      </c>
      <c r="D310" s="345">
        <v>3.3211557613259299</v>
      </c>
      <c r="E310" s="345">
        <v>3.51006801272178</v>
      </c>
    </row>
    <row r="311" spans="1:5" x14ac:dyDescent="0.3">
      <c r="A311" s="345" t="s">
        <v>178</v>
      </c>
      <c r="B311" s="345">
        <v>4.0310328231967496</v>
      </c>
      <c r="C311" s="345">
        <v>3.8907121449448703E-2</v>
      </c>
      <c r="D311" s="345">
        <v>3.9547762664136998</v>
      </c>
      <c r="E311" s="345">
        <v>4.1072893799797896</v>
      </c>
    </row>
    <row r="312" spans="1:5" x14ac:dyDescent="0.3">
      <c r="A312" s="345" t="s">
        <v>179</v>
      </c>
      <c r="B312" s="345">
        <v>3.8776915133240899</v>
      </c>
      <c r="C312" s="345">
        <v>4.5611136221820198E-2</v>
      </c>
      <c r="D312" s="345">
        <v>3.7882953290353698</v>
      </c>
      <c r="E312" s="345">
        <v>3.96708769761281</v>
      </c>
    </row>
    <row r="313" spans="1:5" x14ac:dyDescent="0.3">
      <c r="A313" s="345" t="s">
        <v>180</v>
      </c>
      <c r="B313" s="345">
        <v>3.6309428218027402</v>
      </c>
      <c r="C313" s="345">
        <v>4.2729908374446103E-2</v>
      </c>
      <c r="D313" s="345">
        <v>3.5471937403261302</v>
      </c>
      <c r="E313" s="345">
        <v>3.7146919032793502</v>
      </c>
    </row>
    <row r="314" spans="1:5" x14ac:dyDescent="0.3">
      <c r="A314" s="345" t="s">
        <v>181</v>
      </c>
      <c r="B314" s="345">
        <v>3.3281459476078701</v>
      </c>
      <c r="C314" s="345">
        <v>4.9958976369047399E-2</v>
      </c>
      <c r="D314" s="345">
        <v>3.2302281532200499</v>
      </c>
      <c r="E314" s="345">
        <v>3.4260637419956899</v>
      </c>
    </row>
    <row r="315" spans="1:5" x14ac:dyDescent="0.3">
      <c r="A315" s="345" t="s">
        <v>182</v>
      </c>
      <c r="B315" s="345">
        <v>3.54663943692286</v>
      </c>
      <c r="C315" s="345">
        <v>4.9708404918517198E-2</v>
      </c>
      <c r="D315" s="345">
        <v>3.4492127535536299</v>
      </c>
      <c r="E315" s="345">
        <v>3.6440661202920799</v>
      </c>
    </row>
    <row r="316" spans="1:5" x14ac:dyDescent="0.3">
      <c r="A316" s="345" t="s">
        <v>204</v>
      </c>
      <c r="B316" s="345">
        <v>3.1060291624992802</v>
      </c>
      <c r="C316" s="345">
        <v>5.5915979191477602E-2</v>
      </c>
      <c r="D316" s="345">
        <v>2.9964358571237</v>
      </c>
      <c r="E316" s="345">
        <v>3.2156224678748702</v>
      </c>
    </row>
    <row r="317" spans="1:5" x14ac:dyDescent="0.3">
      <c r="A317" s="345" t="s">
        <v>202</v>
      </c>
      <c r="B317" s="345">
        <v>2.1961176293374098</v>
      </c>
      <c r="C317" s="345">
        <v>5.9748353420199199E-2</v>
      </c>
      <c r="D317" s="345">
        <v>2.0790130084982401</v>
      </c>
      <c r="E317" s="345">
        <v>2.3132222501765698</v>
      </c>
    </row>
    <row r="318" spans="1:5" x14ac:dyDescent="0.3">
      <c r="A318" s="345" t="s">
        <v>203</v>
      </c>
      <c r="B318" s="345">
        <v>3.7968614415574899</v>
      </c>
      <c r="C318" s="345">
        <v>5.1661521041910803E-2</v>
      </c>
      <c r="D318" s="345">
        <v>3.6956067209287902</v>
      </c>
      <c r="E318" s="345">
        <v>3.8981161621861999</v>
      </c>
    </row>
    <row r="319" spans="1:5" x14ac:dyDescent="0.3">
      <c r="A319" s="345" t="s">
        <v>205</v>
      </c>
      <c r="B319" s="345">
        <v>4.4082709741054797</v>
      </c>
      <c r="C319" s="345">
        <v>3.2751626800583203E-2</v>
      </c>
      <c r="D319" s="345">
        <v>4.3440789651412404</v>
      </c>
      <c r="E319" s="345">
        <v>4.4724629830697298</v>
      </c>
    </row>
    <row r="320" spans="1:5" x14ac:dyDescent="0.3">
      <c r="A320" s="345" t="s">
        <v>206</v>
      </c>
      <c r="B320" s="345">
        <v>4.5158696164577998</v>
      </c>
      <c r="C320" s="345">
        <v>3.0467759039644899E-2</v>
      </c>
      <c r="D320" s="345">
        <v>4.4561539060504503</v>
      </c>
      <c r="E320" s="345">
        <v>4.5755853268651503</v>
      </c>
    </row>
    <row r="321" spans="1:5" x14ac:dyDescent="0.3">
      <c r="A321" s="345" t="s">
        <v>207</v>
      </c>
      <c r="B321" s="345">
        <v>2.9822317309895499</v>
      </c>
      <c r="C321" s="345">
        <v>5.69801011928949E-2</v>
      </c>
      <c r="D321" s="345">
        <v>2.8705527848160299</v>
      </c>
      <c r="E321" s="345">
        <v>3.0939106771630698</v>
      </c>
    </row>
    <row r="322" spans="1:5" x14ac:dyDescent="0.3">
      <c r="A322" s="345" t="s">
        <v>208</v>
      </c>
      <c r="B322" s="345">
        <v>4.1625968404139897</v>
      </c>
      <c r="C322" s="345">
        <v>4.1451724041540398E-2</v>
      </c>
      <c r="D322" s="345">
        <v>4.0813529541954798</v>
      </c>
      <c r="E322" s="345">
        <v>4.2438407266325102</v>
      </c>
    </row>
    <row r="323" spans="1:5" x14ac:dyDescent="0.3">
      <c r="A323" s="345" t="s">
        <v>209</v>
      </c>
      <c r="B323" s="345">
        <v>4.3351257253254403</v>
      </c>
      <c r="C323" s="345">
        <v>3.7278622419656099E-2</v>
      </c>
      <c r="D323" s="345">
        <v>4.2620609679896404</v>
      </c>
      <c r="E323" s="345">
        <v>4.4081904826612304</v>
      </c>
    </row>
    <row r="324" spans="1:5" x14ac:dyDescent="0.3">
      <c r="A324" s="345" t="s">
        <v>597</v>
      </c>
      <c r="B324" s="345">
        <v>3.0047487980932401</v>
      </c>
      <c r="C324" s="345">
        <v>5.0363228220444603E-2</v>
      </c>
      <c r="D324" s="345">
        <v>2.906038684636</v>
      </c>
      <c r="E324" s="345">
        <v>3.1034589115504798</v>
      </c>
    </row>
    <row r="325" spans="1:5" x14ac:dyDescent="0.3">
      <c r="A325" s="345" t="s">
        <v>598</v>
      </c>
      <c r="B325" s="345">
        <v>2.8083915079152302</v>
      </c>
      <c r="C325" s="345">
        <v>5.7385378944546803E-2</v>
      </c>
      <c r="D325" s="345">
        <v>2.6959182319447299</v>
      </c>
      <c r="E325" s="345">
        <v>2.9208647838857198</v>
      </c>
    </row>
    <row r="326" spans="1:5" x14ac:dyDescent="0.3">
      <c r="A326" s="345" t="s">
        <v>599</v>
      </c>
      <c r="B326" s="345">
        <v>3.7480776825288298</v>
      </c>
      <c r="C326" s="345">
        <v>4.7276411244526001E-2</v>
      </c>
      <c r="D326" s="345">
        <v>3.6554176191712502</v>
      </c>
      <c r="E326" s="345">
        <v>3.8407377458864</v>
      </c>
    </row>
    <row r="327" spans="1:5" x14ac:dyDescent="0.3">
      <c r="A327" s="345" t="s">
        <v>600</v>
      </c>
      <c r="B327" s="345">
        <v>3.9042431619075701</v>
      </c>
      <c r="C327" s="345">
        <v>5.27352028399833E-2</v>
      </c>
      <c r="D327" s="345">
        <v>3.8008840636237902</v>
      </c>
      <c r="E327" s="345">
        <v>4.0076022601913497</v>
      </c>
    </row>
    <row r="328" spans="1:5" x14ac:dyDescent="0.3">
      <c r="A328" s="345" t="s">
        <v>601</v>
      </c>
      <c r="B328" s="345">
        <v>3.5873345810813801</v>
      </c>
      <c r="C328" s="345">
        <v>4.9564681938129698E-2</v>
      </c>
      <c r="D328" s="345">
        <v>3.4901895895774602</v>
      </c>
      <c r="E328" s="345">
        <v>3.6844795725853001</v>
      </c>
    </row>
    <row r="329" spans="1:5" x14ac:dyDescent="0.3">
      <c r="A329" s="345" t="s">
        <v>602</v>
      </c>
      <c r="B329" s="345">
        <v>3.7766637007818402</v>
      </c>
      <c r="C329" s="345">
        <v>4.8957374858991203E-2</v>
      </c>
      <c r="D329" s="345">
        <v>3.6807090092805899</v>
      </c>
      <c r="E329" s="345">
        <v>3.8726183922830901</v>
      </c>
    </row>
    <row r="330" spans="1:5" x14ac:dyDescent="0.3">
      <c r="A330" s="345" t="s">
        <v>603</v>
      </c>
      <c r="B330" s="345">
        <v>3.9407946673096101</v>
      </c>
      <c r="C330" s="345">
        <v>2.1526656327507301E-2</v>
      </c>
      <c r="D330" s="345">
        <v>3.8986031962001202</v>
      </c>
      <c r="E330" s="345">
        <v>3.9829861384190899</v>
      </c>
    </row>
    <row r="331" spans="1:5" x14ac:dyDescent="0.3">
      <c r="A331" s="345" t="s">
        <v>604</v>
      </c>
      <c r="B331" s="345">
        <v>2.40313484722861</v>
      </c>
      <c r="C331" s="345">
        <v>2.2461568407666801E-2</v>
      </c>
      <c r="D331" s="345">
        <v>2.3591109821132998</v>
      </c>
      <c r="E331" s="345">
        <v>2.4471587123439198</v>
      </c>
    </row>
    <row r="332" spans="1:5" x14ac:dyDescent="0.3">
      <c r="A332" s="345" t="s">
        <v>605</v>
      </c>
      <c r="B332" s="345">
        <v>4.2277429223951204</v>
      </c>
      <c r="C332" s="345">
        <v>1.5341646344139899E-2</v>
      </c>
      <c r="D332" s="345">
        <v>4.1976738480970601</v>
      </c>
      <c r="E332" s="345">
        <v>4.2578119966931904</v>
      </c>
    </row>
    <row r="333" spans="1:5" x14ac:dyDescent="0.3">
      <c r="A333" s="345" t="s">
        <v>606</v>
      </c>
      <c r="B333" s="345">
        <v>4.2639267775954801</v>
      </c>
      <c r="C333" s="345">
        <v>1.5669911407632998E-2</v>
      </c>
      <c r="D333" s="345">
        <v>4.2332143155955899</v>
      </c>
      <c r="E333" s="345">
        <v>4.2946392395953801</v>
      </c>
    </row>
    <row r="334" spans="1:5" x14ac:dyDescent="0.3">
      <c r="A334" s="345" t="s">
        <v>607</v>
      </c>
      <c r="B334" s="345">
        <v>3.8984471386338</v>
      </c>
      <c r="C334" s="345">
        <v>1.8353927203442699E-2</v>
      </c>
      <c r="D334" s="345">
        <v>3.8624741023401801</v>
      </c>
      <c r="E334" s="345">
        <v>3.9344201749274199</v>
      </c>
    </row>
    <row r="335" spans="1:5" x14ac:dyDescent="0.3">
      <c r="A335" s="345" t="s">
        <v>608</v>
      </c>
      <c r="B335" s="345">
        <v>3.0635356032160401</v>
      </c>
      <c r="C335" s="345">
        <v>2.3646151979402799E-2</v>
      </c>
      <c r="D335" s="345">
        <v>3.0171899969634501</v>
      </c>
      <c r="E335" s="345">
        <v>3.1098812094686301</v>
      </c>
    </row>
    <row r="336" spans="1:5" x14ac:dyDescent="0.3">
      <c r="A336" s="345" t="s">
        <v>609</v>
      </c>
      <c r="B336" s="345">
        <v>3.63321886322493</v>
      </c>
      <c r="C336" s="345">
        <v>2.2099731917872099E-2</v>
      </c>
      <c r="D336" s="345">
        <v>3.5899041845979101</v>
      </c>
      <c r="E336" s="345">
        <v>3.67653354185195</v>
      </c>
    </row>
    <row r="337" spans="1:5" x14ac:dyDescent="0.3">
      <c r="A337" s="345" t="s">
        <v>610</v>
      </c>
      <c r="B337" s="345">
        <v>2.25504388451834</v>
      </c>
      <c r="C337" s="345">
        <v>2.2472181528130498E-2</v>
      </c>
      <c r="D337" s="345">
        <v>2.21099921806915</v>
      </c>
      <c r="E337" s="345">
        <v>2.2990885509675199</v>
      </c>
    </row>
    <row r="338" spans="1:5" x14ac:dyDescent="0.3">
      <c r="A338" s="345" t="s">
        <v>611</v>
      </c>
      <c r="B338" s="345">
        <v>3.7349690089550101</v>
      </c>
      <c r="C338" s="345">
        <v>2.1150024251764599E-2</v>
      </c>
      <c r="D338" s="345">
        <v>3.6935157231494098</v>
      </c>
      <c r="E338" s="345">
        <v>3.7764222947606201</v>
      </c>
    </row>
    <row r="339" spans="1:5" x14ac:dyDescent="0.3">
      <c r="A339" s="345" t="s">
        <v>612</v>
      </c>
      <c r="B339" s="345">
        <v>0</v>
      </c>
      <c r="C339" s="345" t="s">
        <v>613</v>
      </c>
      <c r="D339" s="345" t="s">
        <v>613</v>
      </c>
      <c r="E339" s="345">
        <v>1</v>
      </c>
    </row>
    <row r="340" spans="1:5" x14ac:dyDescent="0.3">
      <c r="A340" s="345" t="s">
        <v>370</v>
      </c>
      <c r="B340" s="345">
        <v>85</v>
      </c>
      <c r="C340" s="345">
        <v>17.2756024129013</v>
      </c>
      <c r="D340" s="345">
        <v>35</v>
      </c>
      <c r="E340" s="345">
        <v>103</v>
      </c>
    </row>
    <row r="341" spans="1:5" x14ac:dyDescent="0.3">
      <c r="A341" s="345" t="s">
        <v>372</v>
      </c>
      <c r="B341" s="345">
        <v>348</v>
      </c>
      <c r="C341" s="345">
        <v>64.783509048380097</v>
      </c>
      <c r="D341" s="345">
        <v>245</v>
      </c>
      <c r="E341" s="345">
        <v>500</v>
      </c>
    </row>
    <row r="342" spans="1:5" x14ac:dyDescent="0.3">
      <c r="A342" s="345" t="s">
        <v>374</v>
      </c>
      <c r="B342" s="345">
        <v>2275</v>
      </c>
      <c r="C342" s="345">
        <v>635.13244165078504</v>
      </c>
      <c r="D342" s="345">
        <v>1500</v>
      </c>
      <c r="E342" s="345">
        <v>4000</v>
      </c>
    </row>
    <row r="343" spans="1:5" x14ac:dyDescent="0.3">
      <c r="A343" s="345" t="s">
        <v>376</v>
      </c>
      <c r="B343" s="345">
        <v>10000</v>
      </c>
      <c r="C343" s="345">
        <v>5081.0595332062803</v>
      </c>
      <c r="D343" s="345">
        <v>10000</v>
      </c>
      <c r="E343" s="345">
        <v>30000</v>
      </c>
    </row>
    <row r="344" spans="1:5" x14ac:dyDescent="0.3">
      <c r="A344" s="345" t="s">
        <v>378</v>
      </c>
      <c r="B344" s="345">
        <v>19382</v>
      </c>
      <c r="C344" s="345">
        <v>10162.119066412501</v>
      </c>
      <c r="D344" s="345">
        <v>10000</v>
      </c>
      <c r="E344" s="345">
        <v>50000</v>
      </c>
    </row>
    <row r="345" spans="1:5" x14ac:dyDescent="0.3">
      <c r="A345" s="345" t="s">
        <v>380</v>
      </c>
      <c r="B345" s="345">
        <v>70000</v>
      </c>
      <c r="C345" s="345" t="s">
        <v>613</v>
      </c>
      <c r="D345" s="345">
        <v>45000</v>
      </c>
      <c r="E345" s="345" t="s">
        <v>613</v>
      </c>
    </row>
    <row r="346" spans="1:5" x14ac:dyDescent="0.3">
      <c r="A346" s="345" t="s">
        <v>614</v>
      </c>
      <c r="B346" s="345">
        <v>394000</v>
      </c>
      <c r="C346" s="345">
        <v>0</v>
      </c>
      <c r="D346" s="345">
        <v>394000</v>
      </c>
      <c r="E346" s="345">
        <v>394000</v>
      </c>
    </row>
    <row r="347" spans="1:5" x14ac:dyDescent="0.3">
      <c r="A347" s="345" t="s">
        <v>619</v>
      </c>
      <c r="B347" s="345">
        <v>3.0415962825356102</v>
      </c>
      <c r="C347" s="345">
        <v>1.28543423519398E-2</v>
      </c>
      <c r="D347" s="345">
        <v>3.0164022344808599</v>
      </c>
      <c r="E347" s="345">
        <v>3.0667903305903601</v>
      </c>
    </row>
    <row r="348" spans="1:5" x14ac:dyDescent="0.3">
      <c r="A348" s="345" t="s">
        <v>620</v>
      </c>
      <c r="B348" s="345">
        <v>3.9839213093131902</v>
      </c>
      <c r="C348" s="345">
        <v>1.55211556784168E-2</v>
      </c>
      <c r="D348" s="345">
        <v>3.9535004031850498</v>
      </c>
      <c r="E348" s="345">
        <v>4.0143422154413297</v>
      </c>
    </row>
    <row r="349" spans="1:5" x14ac:dyDescent="0.3">
      <c r="A349" s="345" t="s">
        <v>621</v>
      </c>
      <c r="B349" s="345">
        <v>2.6659507325139802</v>
      </c>
      <c r="C349" s="345">
        <v>2.1153018594036899E-2</v>
      </c>
      <c r="D349" s="345">
        <v>2.6244915779053701</v>
      </c>
      <c r="E349" s="345">
        <v>2.7074098871226</v>
      </c>
    </row>
    <row r="350" spans="1:5" x14ac:dyDescent="0.3">
      <c r="A350" s="345" t="s">
        <v>622</v>
      </c>
      <c r="B350" s="345">
        <v>2.6267393547724298</v>
      </c>
      <c r="C350" s="345">
        <v>1.92259516034997E-2</v>
      </c>
      <c r="D350" s="345">
        <v>2.5890571820610599</v>
      </c>
      <c r="E350" s="345">
        <v>2.6644215274838001</v>
      </c>
    </row>
    <row r="351" spans="1:5" x14ac:dyDescent="0.3">
      <c r="A351" s="345" t="s">
        <v>623</v>
      </c>
      <c r="B351" s="345">
        <v>4.7271402412581001</v>
      </c>
      <c r="C351" s="345">
        <v>2.2532734388387699E-2</v>
      </c>
      <c r="D351" s="345">
        <v>4.6829768933836604</v>
      </c>
      <c r="E351" s="345">
        <v>4.7713035891325504</v>
      </c>
    </row>
    <row r="352" spans="1:5" x14ac:dyDescent="0.3">
      <c r="A352" s="345" t="s">
        <v>624</v>
      </c>
      <c r="B352" s="345">
        <v>3.8442197051978599</v>
      </c>
      <c r="C352" s="345">
        <v>1.36449556990644E-2</v>
      </c>
      <c r="D352" s="345">
        <v>3.81747608345704</v>
      </c>
      <c r="E352" s="345">
        <v>3.8709633269386701</v>
      </c>
    </row>
    <row r="353" spans="1:5" x14ac:dyDescent="0.3">
      <c r="A353" s="345" t="s">
        <v>625</v>
      </c>
      <c r="B353" s="345">
        <v>3.7887585775330299</v>
      </c>
      <c r="C353" s="345">
        <v>2.3819999761911698E-2</v>
      </c>
      <c r="D353" s="345">
        <v>3.7420722358879299</v>
      </c>
      <c r="E353" s="345">
        <v>3.8354449191781299</v>
      </c>
    </row>
    <row r="354" spans="1:5" x14ac:dyDescent="0.3">
      <c r="A354" s="345" t="s">
        <v>626</v>
      </c>
      <c r="B354" s="345">
        <v>3.6414138612461802</v>
      </c>
      <c r="C354" s="345">
        <v>1.45979484651227E-2</v>
      </c>
      <c r="D354" s="345">
        <v>3.6128024080063699</v>
      </c>
      <c r="E354" s="345">
        <v>3.67002531448599</v>
      </c>
    </row>
    <row r="355" spans="1:5" x14ac:dyDescent="0.3">
      <c r="A355" s="345" t="s">
        <v>627</v>
      </c>
      <c r="B355" s="345">
        <v>3.96266199443675</v>
      </c>
      <c r="C355" s="345">
        <v>1.8563334839444199E-2</v>
      </c>
      <c r="D355" s="345">
        <v>3.9262785267184799</v>
      </c>
      <c r="E355" s="345">
        <v>3.9990454621550202</v>
      </c>
    </row>
    <row r="356" spans="1:5" x14ac:dyDescent="0.3">
      <c r="A356" s="345" t="s">
        <v>628</v>
      </c>
      <c r="B356" s="345">
        <v>3.3274580982448398</v>
      </c>
      <c r="C356" s="345">
        <v>1.7614028748167102E-2</v>
      </c>
      <c r="D356" s="345">
        <v>3.2929352362757802</v>
      </c>
      <c r="E356" s="345">
        <v>3.3619809602138999</v>
      </c>
    </row>
    <row r="357" spans="1:5" x14ac:dyDescent="0.3">
      <c r="A357" s="345" t="s">
        <v>629</v>
      </c>
      <c r="B357" s="345">
        <v>1.8332358324765501</v>
      </c>
      <c r="C357" s="345">
        <v>1.09661141256573E-2</v>
      </c>
      <c r="D357" s="345">
        <v>1.81174264373991</v>
      </c>
      <c r="E357" s="345">
        <v>1.8547290212131999</v>
      </c>
    </row>
    <row r="358" spans="1:5" x14ac:dyDescent="0.3">
      <c r="A358" s="345" t="s">
        <v>630</v>
      </c>
      <c r="B358" s="345">
        <v>2.71828884320459</v>
      </c>
      <c r="C358" s="345">
        <v>1.23358574477645E-2</v>
      </c>
      <c r="D358" s="345">
        <v>2.6941110068885501</v>
      </c>
      <c r="E358" s="345">
        <v>2.7424666795206298</v>
      </c>
    </row>
    <row r="359" spans="1:5" x14ac:dyDescent="0.3">
      <c r="A359" s="345" t="s">
        <v>631</v>
      </c>
      <c r="B359" s="345">
        <v>3.2007519039151302</v>
      </c>
      <c r="C359" s="345">
        <v>1.12405116633811E-2</v>
      </c>
      <c r="D359" s="345">
        <v>3.1787209058871002</v>
      </c>
      <c r="E359" s="345">
        <v>3.2227829019431602</v>
      </c>
    </row>
    <row r="360" spans="1:5" x14ac:dyDescent="0.3">
      <c r="A360" s="345" t="s">
        <v>632</v>
      </c>
      <c r="B360" s="345">
        <v>3.2861711298851999</v>
      </c>
      <c r="C360" s="345">
        <v>9.7248214009142409E-3</v>
      </c>
      <c r="D360" s="345">
        <v>3.2671108301833298</v>
      </c>
      <c r="E360" s="345">
        <v>3.3052314295870802</v>
      </c>
    </row>
    <row r="361" spans="1:5" x14ac:dyDescent="0.3">
      <c r="A361" s="345" t="s">
        <v>633</v>
      </c>
      <c r="B361" s="345">
        <v>3.3464886474426598</v>
      </c>
      <c r="C361" s="345">
        <v>1.24043524893141E-2</v>
      </c>
      <c r="D361" s="345">
        <v>3.3221765633120701</v>
      </c>
      <c r="E361" s="345">
        <v>3.3708007315732602</v>
      </c>
    </row>
    <row r="362" spans="1:5" x14ac:dyDescent="0.3">
      <c r="A362" s="345" t="s">
        <v>634</v>
      </c>
      <c r="B362" s="345">
        <v>7.5100465107748204E-2</v>
      </c>
      <c r="C362" s="345">
        <v>2.7471888127128499E-3</v>
      </c>
      <c r="D362" s="345">
        <v>6.9716073976099704E-2</v>
      </c>
      <c r="E362" s="345">
        <v>8.0484856239396801E-2</v>
      </c>
    </row>
    <row r="363" spans="1:5" x14ac:dyDescent="0.3">
      <c r="A363" s="345" t="s">
        <v>635</v>
      </c>
      <c r="B363" s="345">
        <v>0.15979769076681299</v>
      </c>
      <c r="C363" s="345">
        <v>3.2042050225836402E-3</v>
      </c>
      <c r="D363" s="345">
        <v>0.153517564323466</v>
      </c>
      <c r="E363" s="345">
        <v>0.16607781721015899</v>
      </c>
    </row>
    <row r="364" spans="1:5" x14ac:dyDescent="0.3">
      <c r="A364" s="345" t="s">
        <v>636</v>
      </c>
      <c r="B364" s="345">
        <v>0.10250079975576799</v>
      </c>
      <c r="C364" s="345">
        <v>2.33153913459694E-3</v>
      </c>
      <c r="D364" s="345">
        <v>9.7931067023413101E-2</v>
      </c>
      <c r="E364" s="345">
        <v>0.107070532488124</v>
      </c>
    </row>
    <row r="365" spans="1:5" x14ac:dyDescent="0.3">
      <c r="A365" s="345" t="s">
        <v>637</v>
      </c>
      <c r="B365" s="345">
        <v>0.19924040174885699</v>
      </c>
      <c r="C365" s="345">
        <v>3.71583269990067E-3</v>
      </c>
      <c r="D365" s="345">
        <v>0.19195750348447499</v>
      </c>
      <c r="E365" s="345">
        <v>0.20652330001323799</v>
      </c>
    </row>
    <row r="366" spans="1:5" x14ac:dyDescent="0.3">
      <c r="A366" s="345" t="s">
        <v>638</v>
      </c>
      <c r="B366" s="345">
        <v>6.5887307598963404E-3</v>
      </c>
      <c r="C366" s="346">
        <v>6.61454672701598E-4</v>
      </c>
      <c r="D366" s="345">
        <v>5.2923034239954802E-3</v>
      </c>
      <c r="E366" s="345">
        <v>7.8851580957972102E-3</v>
      </c>
    </row>
    <row r="367" spans="1:5" x14ac:dyDescent="0.3">
      <c r="A367" s="345" t="s">
        <v>639</v>
      </c>
      <c r="B367" s="345">
        <v>0.107158920970425</v>
      </c>
      <c r="C367" s="345">
        <v>2.6804795225603599E-3</v>
      </c>
      <c r="D367" s="345">
        <v>0.101905277644909</v>
      </c>
      <c r="E367" s="345">
        <v>0.11241256429594</v>
      </c>
    </row>
    <row r="368" spans="1:5" x14ac:dyDescent="0.3">
      <c r="A368" s="345" t="s">
        <v>640</v>
      </c>
      <c r="B368" s="345">
        <v>0.31613491523975101</v>
      </c>
      <c r="C368" s="345">
        <v>4.0355374750864698E-3</v>
      </c>
      <c r="D368" s="345">
        <v>0.30822540713031998</v>
      </c>
      <c r="E368" s="345">
        <v>0.32404442334918199</v>
      </c>
    </row>
    <row r="369" spans="1:5" x14ac:dyDescent="0.3">
      <c r="A369" s="345" t="s">
        <v>641</v>
      </c>
      <c r="B369" s="345">
        <v>1.5733711004832399E-2</v>
      </c>
      <c r="C369" s="345">
        <v>1.12970165028996E-3</v>
      </c>
      <c r="D369" s="345">
        <v>1.35195364569886E-2</v>
      </c>
      <c r="E369" s="345">
        <v>1.79478855526762E-2</v>
      </c>
    </row>
    <row r="370" spans="1:5" x14ac:dyDescent="0.3">
      <c r="A370" s="345" t="s">
        <v>642</v>
      </c>
      <c r="B370" s="345">
        <v>1.4717833694531E-3</v>
      </c>
      <c r="C370" s="346">
        <v>4.6492938680722302E-4</v>
      </c>
      <c r="D370" s="346">
        <v>5.6053851595665898E-4</v>
      </c>
      <c r="E370" s="345">
        <v>2.38302822294955E-3</v>
      </c>
    </row>
    <row r="371" spans="1:5" x14ac:dyDescent="0.3">
      <c r="A371" s="345" t="s">
        <v>643</v>
      </c>
      <c r="B371" s="345">
        <v>1.15204929039395E-2</v>
      </c>
      <c r="C371" s="345">
        <v>1.16956225506947E-3</v>
      </c>
      <c r="D371" s="345">
        <v>9.2281930063258799E-3</v>
      </c>
      <c r="E371" s="345">
        <v>1.3812792801553101E-2</v>
      </c>
    </row>
    <row r="372" spans="1:5" x14ac:dyDescent="0.3">
      <c r="A372" s="345" t="s">
        <v>644</v>
      </c>
      <c r="B372" s="345">
        <v>4.75208837251501E-3</v>
      </c>
      <c r="C372" s="346">
        <v>8.7286045898307403E-4</v>
      </c>
      <c r="D372" s="345">
        <v>3.04131330937908E-3</v>
      </c>
      <c r="E372" s="345">
        <v>6.4628634356509399E-3</v>
      </c>
    </row>
    <row r="373" spans="1:5" x14ac:dyDescent="0.3">
      <c r="A373" s="345" t="s">
        <v>645</v>
      </c>
      <c r="B373" s="345">
        <v>3.8704416357051102E-3</v>
      </c>
      <c r="C373" s="346">
        <v>6.7426276710840698E-4</v>
      </c>
      <c r="D373" s="345">
        <v>2.54891089605631E-3</v>
      </c>
      <c r="E373" s="345">
        <v>5.1919723753539003E-3</v>
      </c>
    </row>
    <row r="374" spans="1:5" x14ac:dyDescent="0.3">
      <c r="A374" s="345" t="s">
        <v>646</v>
      </c>
      <c r="B374" s="345">
        <v>0.23273938702747199</v>
      </c>
      <c r="C374" s="345">
        <v>3.9929415086381297E-3</v>
      </c>
      <c r="D374" s="345">
        <v>0.22491336547816601</v>
      </c>
      <c r="E374" s="345">
        <v>0.240565408576777</v>
      </c>
    </row>
    <row r="375" spans="1:5" x14ac:dyDescent="0.3">
      <c r="A375" s="345" t="s">
        <v>647</v>
      </c>
      <c r="B375" s="345">
        <v>1.9605926763348502E-2</v>
      </c>
      <c r="C375" s="345">
        <v>1.3214216817593401E-3</v>
      </c>
      <c r="D375" s="345">
        <v>1.7015987858709801E-2</v>
      </c>
      <c r="E375" s="345">
        <v>2.2195865667987098E-2</v>
      </c>
    </row>
    <row r="376" spans="1:5" x14ac:dyDescent="0.3">
      <c r="A376" s="345" t="s">
        <v>648</v>
      </c>
      <c r="B376" s="345">
        <v>0.28488831154442501</v>
      </c>
      <c r="C376" s="345">
        <v>3.7920972300543401E-3</v>
      </c>
      <c r="D376" s="345">
        <v>0.27745593754764403</v>
      </c>
      <c r="E376" s="345">
        <v>0.29232068554120599</v>
      </c>
    </row>
    <row r="377" spans="1:5" x14ac:dyDescent="0.3">
      <c r="A377" s="345" t="s">
        <v>649</v>
      </c>
      <c r="B377" s="345">
        <v>0.44103443282732102</v>
      </c>
      <c r="C377" s="345">
        <v>4.4165559434790804E-3</v>
      </c>
      <c r="D377" s="345">
        <v>0.43237814224239601</v>
      </c>
      <c r="E377" s="345">
        <v>0.44969072341224597</v>
      </c>
    </row>
    <row r="378" spans="1:5" x14ac:dyDescent="0.3">
      <c r="A378" s="345" t="s">
        <v>650</v>
      </c>
      <c r="B378" s="345">
        <v>8.5408216279976492E-3</v>
      </c>
      <c r="C378" s="346">
        <v>7.6855471531300096E-4</v>
      </c>
      <c r="D378" s="345">
        <v>7.0344820658357404E-3</v>
      </c>
      <c r="E378" s="345">
        <v>1.00471611901595E-2</v>
      </c>
    </row>
    <row r="379" spans="1:5" x14ac:dyDescent="0.3">
      <c r="A379" s="345" t="s">
        <v>651</v>
      </c>
      <c r="B379" s="345">
        <v>6.2156193859500596E-3</v>
      </c>
      <c r="C379" s="346">
        <v>8.0276108661881502E-4</v>
      </c>
      <c r="D379" s="345">
        <v>4.6422365679869501E-3</v>
      </c>
      <c r="E379" s="345">
        <v>7.7890022039131803E-3</v>
      </c>
    </row>
    <row r="380" spans="1:5" x14ac:dyDescent="0.3">
      <c r="A380" s="345" t="s">
        <v>652</v>
      </c>
      <c r="B380" s="346">
        <v>8.1198632398895004E-4</v>
      </c>
      <c r="C380" s="346">
        <v>1.7191628446612401E-4</v>
      </c>
      <c r="D380" s="346">
        <v>4.7503659807940298E-4</v>
      </c>
      <c r="E380" s="345">
        <v>1.14893604989849E-3</v>
      </c>
    </row>
    <row r="381" spans="1:5" x14ac:dyDescent="0.3">
      <c r="A381" s="345" t="s">
        <v>653</v>
      </c>
      <c r="B381" s="345">
        <v>2.7286631329120699E-3</v>
      </c>
      <c r="C381" s="346">
        <v>4.2157810703741299E-4</v>
      </c>
      <c r="D381" s="345">
        <v>1.90238522644817E-3</v>
      </c>
      <c r="E381" s="345">
        <v>3.5549410393759702E-3</v>
      </c>
    </row>
    <row r="382" spans="1:5" x14ac:dyDescent="0.3">
      <c r="A382" s="345" t="s">
        <v>654</v>
      </c>
      <c r="B382" s="345">
        <v>1.3217255136120901E-3</v>
      </c>
      <c r="C382" s="346">
        <v>4.0093503011457798E-4</v>
      </c>
      <c r="D382" s="346">
        <v>5.3590729444703898E-4</v>
      </c>
      <c r="E382" s="345">
        <v>2.1075437327771401E-3</v>
      </c>
    </row>
    <row r="383" spans="1:5" x14ac:dyDescent="0.3">
      <c r="A383" s="345" t="s">
        <v>655</v>
      </c>
      <c r="B383" s="345">
        <v>2.11312585297145E-3</v>
      </c>
      <c r="C383" s="346">
        <v>3.79737560708405E-4</v>
      </c>
      <c r="D383" s="345">
        <v>1.36885391040589E-3</v>
      </c>
      <c r="E383" s="345">
        <v>2.8573977955370202E-3</v>
      </c>
    </row>
    <row r="384" spans="1:5" x14ac:dyDescent="0.3">
      <c r="A384" s="345" t="s">
        <v>656</v>
      </c>
      <c r="B384" s="345">
        <v>3.5340432555942898E-3</v>
      </c>
      <c r="C384" s="346">
        <v>5.9942050652649298E-4</v>
      </c>
      <c r="D384" s="345">
        <v>2.3592006512076001E-3</v>
      </c>
      <c r="E384" s="345">
        <v>4.7088858599809696E-3</v>
      </c>
    </row>
    <row r="385" spans="1:5" x14ac:dyDescent="0.3">
      <c r="A385" s="345" t="s">
        <v>657</v>
      </c>
      <c r="B385" s="345">
        <v>1.0433685244258599E-2</v>
      </c>
      <c r="C385" s="345">
        <v>1.0908112644261001E-3</v>
      </c>
      <c r="D385" s="345">
        <v>8.2957344520528508E-3</v>
      </c>
      <c r="E385" s="345">
        <v>1.2571636036464299E-2</v>
      </c>
    </row>
    <row r="386" spans="1:5" x14ac:dyDescent="0.3">
      <c r="A386" s="345" t="s">
        <v>658</v>
      </c>
      <c r="B386" s="345">
        <v>4.7254795943041002E-3</v>
      </c>
      <c r="C386" s="346">
        <v>8.2286288501522197E-4</v>
      </c>
      <c r="D386" s="345">
        <v>3.1126979754595501E-3</v>
      </c>
      <c r="E386" s="345">
        <v>6.3382612131486597E-3</v>
      </c>
    </row>
    <row r="387" spans="1:5" x14ac:dyDescent="0.3">
      <c r="A387" s="345" t="s">
        <v>659</v>
      </c>
      <c r="B387" s="345">
        <v>0.50511393428764695</v>
      </c>
      <c r="C387" s="345">
        <v>4.4552369464096603E-3</v>
      </c>
      <c r="D387" s="345">
        <v>0.49638183033009198</v>
      </c>
      <c r="E387" s="345">
        <v>0.51384603824520203</v>
      </c>
    </row>
    <row r="388" spans="1:5" x14ac:dyDescent="0.3">
      <c r="A388" s="345" t="s">
        <v>660</v>
      </c>
      <c r="B388" s="345">
        <v>0.36032433088407201</v>
      </c>
      <c r="C388" s="345">
        <v>4.3848289021445599E-3</v>
      </c>
      <c r="D388" s="345">
        <v>0.35173022415749799</v>
      </c>
      <c r="E388" s="345">
        <v>0.36891843761064602</v>
      </c>
    </row>
    <row r="389" spans="1:5" x14ac:dyDescent="0.3">
      <c r="A389" s="345" t="s">
        <v>661</v>
      </c>
      <c r="B389" s="345">
        <v>4.2571340994773603E-2</v>
      </c>
      <c r="C389" s="345">
        <v>1.88667267253834E-3</v>
      </c>
      <c r="D389" s="345">
        <v>3.8873530505982502E-2</v>
      </c>
      <c r="E389" s="345">
        <v>4.6269151483564697E-2</v>
      </c>
    </row>
    <row r="390" spans="1:5" x14ac:dyDescent="0.3">
      <c r="A390" s="345" t="s">
        <v>662</v>
      </c>
      <c r="B390" s="345">
        <v>1.9427461291004498E-2</v>
      </c>
      <c r="C390" s="345">
        <v>1.5374859517761901E-3</v>
      </c>
      <c r="D390" s="345">
        <v>1.6414044198786899E-2</v>
      </c>
      <c r="E390" s="345">
        <v>2.2440878383222101E-2</v>
      </c>
    </row>
    <row r="391" spans="1:5" x14ac:dyDescent="0.3">
      <c r="A391" s="345" t="s">
        <v>663</v>
      </c>
      <c r="B391" s="345">
        <v>9.7027558480377307E-3</v>
      </c>
      <c r="C391" s="345">
        <v>1.0825976682901201E-3</v>
      </c>
      <c r="D391" s="345">
        <v>7.5809034084420596E-3</v>
      </c>
      <c r="E391" s="345">
        <v>1.18246082876334E-2</v>
      </c>
    </row>
    <row r="392" spans="1:5" x14ac:dyDescent="0.3">
      <c r="A392" s="345" t="s">
        <v>664</v>
      </c>
      <c r="B392" s="345">
        <v>5.5173340179358703E-3</v>
      </c>
      <c r="C392" s="346">
        <v>8.5169080860477602E-4</v>
      </c>
      <c r="D392" s="345">
        <v>3.84805070710671E-3</v>
      </c>
      <c r="E392" s="345">
        <v>7.1866173287650301E-3</v>
      </c>
    </row>
    <row r="393" spans="1:5" x14ac:dyDescent="0.3">
      <c r="A393" s="345" t="s">
        <v>665</v>
      </c>
      <c r="B393" s="345">
        <v>3.7290240885442302E-3</v>
      </c>
      <c r="C393" s="346">
        <v>4.8835330980427497E-4</v>
      </c>
      <c r="D393" s="345">
        <v>2.7718691895969199E-3</v>
      </c>
      <c r="E393" s="345">
        <v>4.68617898749154E-3</v>
      </c>
    </row>
    <row r="394" spans="1:5" x14ac:dyDescent="0.3">
      <c r="A394" s="345" t="s">
        <v>666</v>
      </c>
      <c r="B394" s="345">
        <v>3.8454653749421301E-2</v>
      </c>
      <c r="C394" s="345">
        <v>1.70721732165172E-3</v>
      </c>
      <c r="D394" s="345">
        <v>3.5108569285201001E-2</v>
      </c>
      <c r="E394" s="345">
        <v>4.1800738213641601E-2</v>
      </c>
    </row>
    <row r="395" spans="1:5" x14ac:dyDescent="0.3">
      <c r="A395" s="345" t="s">
        <v>667</v>
      </c>
      <c r="B395" s="345">
        <v>7.1213628678401999E-3</v>
      </c>
      <c r="C395" s="346">
        <v>8.7226654429375602E-4</v>
      </c>
      <c r="D395" s="345">
        <v>5.4117518561052303E-3</v>
      </c>
      <c r="E395" s="345">
        <v>8.8309738795751807E-3</v>
      </c>
    </row>
    <row r="396" spans="1:5" x14ac:dyDescent="0.3">
      <c r="A396" s="345" t="s">
        <v>668</v>
      </c>
      <c r="B396" s="345">
        <v>3.0893614778137</v>
      </c>
      <c r="C396" s="345">
        <v>1.1797132657488E-2</v>
      </c>
      <c r="D396" s="345">
        <v>3.0662395226841799</v>
      </c>
      <c r="E396" s="345">
        <v>3.1124834329432201</v>
      </c>
    </row>
    <row r="397" spans="1:5" x14ac:dyDescent="0.3">
      <c r="A397" s="345" t="s">
        <v>669</v>
      </c>
      <c r="B397" s="345">
        <v>4.4798173186122101</v>
      </c>
      <c r="C397" s="345">
        <v>1.97798167974844E-2</v>
      </c>
      <c r="D397" s="345">
        <v>4.4410495900683404</v>
      </c>
      <c r="E397" s="345">
        <v>4.5185850471560798</v>
      </c>
    </row>
    <row r="398" spans="1:5" x14ac:dyDescent="0.3">
      <c r="A398" s="345" t="s">
        <v>670</v>
      </c>
      <c r="B398" s="345">
        <v>2.7850459914766801</v>
      </c>
      <c r="C398" s="345">
        <v>1.8787405468183999E-2</v>
      </c>
      <c r="D398" s="345">
        <v>2.74822335339609</v>
      </c>
      <c r="E398" s="345">
        <v>2.8218686295572701</v>
      </c>
    </row>
    <row r="399" spans="1:5" x14ac:dyDescent="0.3">
      <c r="A399" s="345" t="s">
        <v>671</v>
      </c>
      <c r="B399" s="345">
        <v>4.5960099424622403</v>
      </c>
      <c r="C399" s="345">
        <v>2.05643382886894E-2</v>
      </c>
      <c r="D399" s="345">
        <v>4.5557045800505103</v>
      </c>
      <c r="E399" s="345">
        <v>4.6363153048739703</v>
      </c>
    </row>
    <row r="400" spans="1:5" x14ac:dyDescent="0.3">
      <c r="A400" s="345" t="s">
        <v>672</v>
      </c>
      <c r="B400" s="345">
        <v>4.5334870359841197</v>
      </c>
      <c r="C400" s="345">
        <v>1.8882141255672499E-2</v>
      </c>
      <c r="D400" s="345">
        <v>4.4964787191719999</v>
      </c>
      <c r="E400" s="345">
        <v>4.5704953527962298</v>
      </c>
    </row>
    <row r="401" spans="1:5" x14ac:dyDescent="0.3">
      <c r="A401" s="345" t="s">
        <v>673</v>
      </c>
      <c r="B401" s="345">
        <v>4.4793869842528196</v>
      </c>
      <c r="C401" s="345">
        <v>2.0063289412232899E-2</v>
      </c>
      <c r="D401" s="345">
        <v>4.4400636595934397</v>
      </c>
      <c r="E401" s="345">
        <v>4.5187103089122003</v>
      </c>
    </row>
    <row r="402" spans="1:5" x14ac:dyDescent="0.3">
      <c r="A402" s="345" t="s">
        <v>674</v>
      </c>
      <c r="B402" s="345">
        <v>3.7119504876762801</v>
      </c>
      <c r="C402" s="345">
        <v>1.9798365914392501E-2</v>
      </c>
      <c r="D402" s="345">
        <v>3.6731464035313302</v>
      </c>
      <c r="E402" s="345">
        <v>3.7507545718212398</v>
      </c>
    </row>
    <row r="403" spans="1:5" x14ac:dyDescent="0.3">
      <c r="A403" s="345" t="s">
        <v>675</v>
      </c>
      <c r="B403" s="345">
        <v>4.5669294865780499</v>
      </c>
      <c r="C403" s="345">
        <v>2.0018247386809601E-2</v>
      </c>
      <c r="D403" s="345">
        <v>4.5276944426662897</v>
      </c>
      <c r="E403" s="345">
        <v>4.60616453048981</v>
      </c>
    </row>
    <row r="404" spans="1:5" x14ac:dyDescent="0.3">
      <c r="A404" s="345" t="s">
        <v>676</v>
      </c>
      <c r="B404" s="345">
        <v>4.4103926291922502</v>
      </c>
      <c r="C404" s="345">
        <v>1.8263505072557001E-2</v>
      </c>
      <c r="D404" s="345">
        <v>4.3745968170185696</v>
      </c>
      <c r="E404" s="345">
        <v>4.4461884413659201</v>
      </c>
    </row>
    <row r="405" spans="1:5" x14ac:dyDescent="0.3">
      <c r="A405" s="345" t="s">
        <v>677</v>
      </c>
      <c r="B405" s="345">
        <v>4.7403726261736701</v>
      </c>
      <c r="C405" s="345">
        <v>2.1341875096042299E-2</v>
      </c>
      <c r="D405" s="345">
        <v>4.6985433196228801</v>
      </c>
      <c r="E405" s="345">
        <v>4.7822019327244698</v>
      </c>
    </row>
    <row r="406" spans="1:5" x14ac:dyDescent="0.3">
      <c r="A406" s="345" t="s">
        <v>678</v>
      </c>
      <c r="B406" s="345">
        <v>1.9233577482245501</v>
      </c>
      <c r="C406" s="345">
        <v>1.0874487523544699E-2</v>
      </c>
      <c r="D406" s="345">
        <v>1.90204414432807</v>
      </c>
      <c r="E406" s="345">
        <v>1.9446713521210199</v>
      </c>
    </row>
    <row r="407" spans="1:5" x14ac:dyDescent="0.3">
      <c r="A407" s="345" t="s">
        <v>679</v>
      </c>
      <c r="B407" s="345">
        <v>2.7022058112613401</v>
      </c>
      <c r="C407" s="345">
        <v>1.11969039935901E-2</v>
      </c>
      <c r="D407" s="345">
        <v>2.6802602826955502</v>
      </c>
      <c r="E407" s="345">
        <v>2.72415133982713</v>
      </c>
    </row>
    <row r="408" spans="1:5" x14ac:dyDescent="0.3">
      <c r="A408" s="345" t="s">
        <v>680</v>
      </c>
      <c r="B408" s="345">
        <v>3.2367142872071</v>
      </c>
      <c r="C408" s="345">
        <v>9.9148940183801694E-3</v>
      </c>
      <c r="D408" s="345">
        <v>3.2172814520205502</v>
      </c>
      <c r="E408" s="345">
        <v>3.25614712239366</v>
      </c>
    </row>
    <row r="409" spans="1:5" x14ac:dyDescent="0.3">
      <c r="A409" s="345" t="s">
        <v>681</v>
      </c>
      <c r="B409" s="345">
        <v>3.3837914834164802</v>
      </c>
      <c r="C409" s="345">
        <v>9.7923831252415498E-3</v>
      </c>
      <c r="D409" s="345">
        <v>3.3645987651681901</v>
      </c>
      <c r="E409" s="345">
        <v>3.40298420166478</v>
      </c>
    </row>
    <row r="410" spans="1:5" x14ac:dyDescent="0.3">
      <c r="A410" s="345" t="s">
        <v>682</v>
      </c>
      <c r="B410" s="345">
        <v>3.4010202559460598</v>
      </c>
      <c r="C410" s="345">
        <v>1.0504221987539499E-2</v>
      </c>
      <c r="D410" s="345">
        <v>3.3804323591648702</v>
      </c>
      <c r="E410" s="345">
        <v>3.4216081527272499</v>
      </c>
    </row>
    <row r="411" spans="1:5" x14ac:dyDescent="0.3">
      <c r="A411" s="345" t="s">
        <v>683</v>
      </c>
      <c r="B411" s="345">
        <v>7.8243777046540994E-2</v>
      </c>
      <c r="C411" s="345">
        <v>2.33640356115499E-3</v>
      </c>
      <c r="D411" s="345">
        <v>7.3664510213326095E-2</v>
      </c>
      <c r="E411" s="345">
        <v>8.2823043879755906E-2</v>
      </c>
    </row>
    <row r="412" spans="1:5" x14ac:dyDescent="0.3">
      <c r="A412" s="345" t="s">
        <v>684</v>
      </c>
      <c r="B412" s="345">
        <v>0.16597692305648301</v>
      </c>
      <c r="C412" s="345">
        <v>2.7574968245710602E-3</v>
      </c>
      <c r="D412" s="345">
        <v>0.16057232859284001</v>
      </c>
      <c r="E412" s="345">
        <v>0.17138151752012501</v>
      </c>
    </row>
    <row r="413" spans="1:5" x14ac:dyDescent="0.3">
      <c r="A413" s="345" t="s">
        <v>685</v>
      </c>
      <c r="B413" s="345">
        <v>0.10984211087020999</v>
      </c>
      <c r="C413" s="345">
        <v>2.36662540100476E-3</v>
      </c>
      <c r="D413" s="345">
        <v>0.105203610319343</v>
      </c>
      <c r="E413" s="345">
        <v>0.114480611421077</v>
      </c>
    </row>
    <row r="414" spans="1:5" x14ac:dyDescent="0.3">
      <c r="A414" s="345" t="s">
        <v>686</v>
      </c>
      <c r="B414" s="345">
        <v>0.25469961809565</v>
      </c>
      <c r="C414" s="345">
        <v>3.46694288730417E-3</v>
      </c>
      <c r="D414" s="345">
        <v>0.247904534900076</v>
      </c>
      <c r="E414" s="345">
        <v>0.26149470129122299</v>
      </c>
    </row>
    <row r="415" spans="1:5" x14ac:dyDescent="0.3">
      <c r="A415" s="345" t="s">
        <v>687</v>
      </c>
      <c r="B415" s="345">
        <v>1.0787657025367801E-2</v>
      </c>
      <c r="C415" s="346">
        <v>7.6461668738222902E-4</v>
      </c>
      <c r="D415" s="345">
        <v>9.2890358561203493E-3</v>
      </c>
      <c r="E415" s="345">
        <v>1.2286278194615301E-2</v>
      </c>
    </row>
    <row r="416" spans="1:5" x14ac:dyDescent="0.3">
      <c r="A416" s="345" t="s">
        <v>688</v>
      </c>
      <c r="B416" s="345">
        <v>8.9562501358490906E-2</v>
      </c>
      <c r="C416" s="345">
        <v>2.05655891251421E-3</v>
      </c>
      <c r="D416" s="345">
        <v>8.5531719957878199E-2</v>
      </c>
      <c r="E416" s="345">
        <v>9.3593282759103696E-2</v>
      </c>
    </row>
    <row r="417" spans="1:5" x14ac:dyDescent="0.3">
      <c r="A417" s="345" t="s">
        <v>689</v>
      </c>
      <c r="B417" s="345">
        <v>0.25187754763867398</v>
      </c>
      <c r="C417" s="345">
        <v>3.22140832895285E-3</v>
      </c>
      <c r="D417" s="345">
        <v>0.24556370333442901</v>
      </c>
      <c r="E417" s="345">
        <v>0.25819139194291901</v>
      </c>
    </row>
    <row r="418" spans="1:5" x14ac:dyDescent="0.3">
      <c r="A418" s="345" t="s">
        <v>690</v>
      </c>
      <c r="B418" s="345">
        <v>1.1690949384598699E-2</v>
      </c>
      <c r="C418" s="346">
        <v>8.7178120841192701E-4</v>
      </c>
      <c r="D418" s="345">
        <v>9.9822896137125895E-3</v>
      </c>
      <c r="E418" s="345">
        <v>1.3399609155484901E-2</v>
      </c>
    </row>
    <row r="419" spans="1:5" x14ac:dyDescent="0.3">
      <c r="A419" s="345" t="s">
        <v>691</v>
      </c>
      <c r="B419" s="346">
        <v>6.4925886443809001E-4</v>
      </c>
      <c r="C419" s="346">
        <v>1.8169542874138999E-4</v>
      </c>
      <c r="D419" s="346">
        <v>2.9314236794940199E-4</v>
      </c>
      <c r="E419" s="345">
        <v>1.00537536092677E-3</v>
      </c>
    </row>
    <row r="420" spans="1:5" x14ac:dyDescent="0.3">
      <c r="A420" s="345" t="s">
        <v>692</v>
      </c>
      <c r="B420" s="345">
        <v>6.7157212156300303E-3</v>
      </c>
      <c r="C420" s="346">
        <v>5.6998344874879499E-4</v>
      </c>
      <c r="D420" s="345">
        <v>5.5985741842984604E-3</v>
      </c>
      <c r="E420" s="345">
        <v>7.8328682469616003E-3</v>
      </c>
    </row>
    <row r="421" spans="1:5" x14ac:dyDescent="0.3">
      <c r="A421" s="345" t="s">
        <v>693</v>
      </c>
      <c r="B421" s="345">
        <v>1.2785796781124801E-2</v>
      </c>
      <c r="C421" s="346">
        <v>9.7974501606303498E-4</v>
      </c>
      <c r="D421" s="345">
        <v>1.0865531835608601E-2</v>
      </c>
      <c r="E421" s="345">
        <v>1.4706061726641E-2</v>
      </c>
    </row>
    <row r="422" spans="1:5" x14ac:dyDescent="0.3">
      <c r="A422" s="345" t="s">
        <v>694</v>
      </c>
      <c r="B422" s="345">
        <v>7.1681386627909204E-3</v>
      </c>
      <c r="C422" s="346">
        <v>6.9258926023485295E-4</v>
      </c>
      <c r="D422" s="345">
        <v>5.81068865665137E-3</v>
      </c>
      <c r="E422" s="345">
        <v>8.5255886689304707E-3</v>
      </c>
    </row>
    <row r="423" spans="1:5" x14ac:dyDescent="0.3">
      <c r="A423" s="345" t="s">
        <v>695</v>
      </c>
      <c r="B423" s="345">
        <v>3.7743600958898399E-3</v>
      </c>
      <c r="C423" s="346">
        <v>5.2622049690899105E-4</v>
      </c>
      <c r="D423" s="345">
        <v>2.7429868740214401E-3</v>
      </c>
      <c r="E423" s="345">
        <v>4.8057333177582299E-3</v>
      </c>
    </row>
    <row r="424" spans="1:5" x14ac:dyDescent="0.3">
      <c r="A424" s="345" t="s">
        <v>696</v>
      </c>
      <c r="B424" s="345">
        <v>0.23559360171395899</v>
      </c>
      <c r="C424" s="345">
        <v>3.37453204374235E-3</v>
      </c>
      <c r="D424" s="345">
        <v>0.22897964044354799</v>
      </c>
      <c r="E424" s="345">
        <v>0.24220756298437099</v>
      </c>
    </row>
    <row r="425" spans="1:5" x14ac:dyDescent="0.3">
      <c r="A425" s="345" t="s">
        <v>697</v>
      </c>
      <c r="B425" s="345">
        <v>2.3466400108693702E-2</v>
      </c>
      <c r="C425" s="345">
        <v>1.1558962272071999E-3</v>
      </c>
      <c r="D425" s="345">
        <v>2.1200885133501799E-2</v>
      </c>
      <c r="E425" s="345">
        <v>2.57319150838855E-2</v>
      </c>
    </row>
    <row r="426" spans="1:5" x14ac:dyDescent="0.3">
      <c r="A426" s="345" t="s">
        <v>698</v>
      </c>
      <c r="B426" s="345">
        <v>0.268076964990214</v>
      </c>
      <c r="C426" s="345">
        <v>3.29025457874266E-3</v>
      </c>
      <c r="D426" s="345">
        <v>0.26162818451591002</v>
      </c>
      <c r="E426" s="345">
        <v>0.27452574546451702</v>
      </c>
    </row>
    <row r="427" spans="1:5" x14ac:dyDescent="0.3">
      <c r="A427" s="345" t="s">
        <v>699</v>
      </c>
      <c r="B427" s="345">
        <v>0.44147526726283598</v>
      </c>
      <c r="C427" s="345">
        <v>3.8208954716299199E-3</v>
      </c>
      <c r="D427" s="345">
        <v>0.43398644974974998</v>
      </c>
      <c r="E427" s="345">
        <v>0.44896408477592298</v>
      </c>
    </row>
    <row r="428" spans="1:5" x14ac:dyDescent="0.3">
      <c r="A428" s="345" t="s">
        <v>700</v>
      </c>
      <c r="B428" s="345">
        <v>1.19663500500255E-2</v>
      </c>
      <c r="C428" s="346">
        <v>8.6903610480657098E-4</v>
      </c>
      <c r="D428" s="345">
        <v>1.02630705833397E-2</v>
      </c>
      <c r="E428" s="345">
        <v>1.36696295167114E-2</v>
      </c>
    </row>
    <row r="429" spans="1:5" x14ac:dyDescent="0.3">
      <c r="A429" s="345" t="s">
        <v>701</v>
      </c>
      <c r="B429" s="345">
        <v>3.2868749375043302E-3</v>
      </c>
      <c r="C429" s="346">
        <v>3.9680330378056498E-4</v>
      </c>
      <c r="D429" s="345">
        <v>2.5091547531479199E-3</v>
      </c>
      <c r="E429" s="345">
        <v>4.0645951218607496E-3</v>
      </c>
    </row>
    <row r="430" spans="1:5" x14ac:dyDescent="0.3">
      <c r="A430" s="345" t="s">
        <v>702</v>
      </c>
      <c r="B430" s="345">
        <v>5.2405812904545998E-3</v>
      </c>
      <c r="C430" s="346">
        <v>5.1025111508802101E-4</v>
      </c>
      <c r="D430" s="345">
        <v>4.24050748181068E-3</v>
      </c>
      <c r="E430" s="345">
        <v>6.2406550990985301E-3</v>
      </c>
    </row>
    <row r="431" spans="1:5" x14ac:dyDescent="0.3">
      <c r="A431" s="345" t="s">
        <v>703</v>
      </c>
      <c r="B431" s="346">
        <v>7.2063786125927201E-4</v>
      </c>
      <c r="C431" s="346">
        <v>1.4218087819019401E-4</v>
      </c>
      <c r="D431" s="346">
        <v>4.41968460716213E-4</v>
      </c>
      <c r="E431" s="346">
        <v>9.9930726180233009E-4</v>
      </c>
    </row>
    <row r="432" spans="1:5" x14ac:dyDescent="0.3">
      <c r="A432" s="345" t="s">
        <v>704</v>
      </c>
      <c r="B432" s="346">
        <v>6.8502269601967297E-4</v>
      </c>
      <c r="C432" s="346">
        <v>1.96566633313344E-4</v>
      </c>
      <c r="D432" s="346">
        <v>2.99759174163227E-4</v>
      </c>
      <c r="E432" s="345">
        <v>1.0702862178761201E-3</v>
      </c>
    </row>
    <row r="433" spans="1:5" x14ac:dyDescent="0.3">
      <c r="A433" s="345" t="s">
        <v>705</v>
      </c>
      <c r="B433" s="345">
        <v>3.8237914514479298E-3</v>
      </c>
      <c r="C433" s="346">
        <v>4.7703782620846003E-4</v>
      </c>
      <c r="D433" s="345">
        <v>2.88881449281607E-3</v>
      </c>
      <c r="E433" s="345">
        <v>4.7587684100797896E-3</v>
      </c>
    </row>
    <row r="434" spans="1:5" x14ac:dyDescent="0.3">
      <c r="A434" s="345" t="s">
        <v>706</v>
      </c>
      <c r="B434" s="346">
        <v>1.59365837422806E-4</v>
      </c>
      <c r="C434" s="346">
        <v>5.3128559750735201E-5</v>
      </c>
      <c r="D434" s="346">
        <v>5.5235773760881501E-5</v>
      </c>
      <c r="E434" s="346">
        <v>2.6349590108473199E-4</v>
      </c>
    </row>
    <row r="435" spans="1:5" x14ac:dyDescent="0.3">
      <c r="A435" s="345" t="s">
        <v>707</v>
      </c>
      <c r="B435" s="345">
        <v>3.0220463304477399E-3</v>
      </c>
      <c r="C435" s="346">
        <v>3.80617658914611E-4</v>
      </c>
      <c r="D435" s="345">
        <v>2.2760494270951501E-3</v>
      </c>
      <c r="E435" s="345">
        <v>3.7680432338003298E-3</v>
      </c>
    </row>
    <row r="436" spans="1:5" x14ac:dyDescent="0.3">
      <c r="A436" s="345" t="s">
        <v>708</v>
      </c>
      <c r="B436" s="345">
        <v>2.4830954697134399E-3</v>
      </c>
      <c r="C436" s="346">
        <v>4.0340678821099499E-4</v>
      </c>
      <c r="D436" s="345">
        <v>1.6924326937009101E-3</v>
      </c>
      <c r="E436" s="345">
        <v>3.2737582457259698E-3</v>
      </c>
    </row>
    <row r="437" spans="1:5" x14ac:dyDescent="0.3">
      <c r="A437" s="345" t="s">
        <v>709</v>
      </c>
      <c r="B437" s="345">
        <v>3.7743600958898399E-3</v>
      </c>
      <c r="C437" s="346">
        <v>5.2622049690899105E-4</v>
      </c>
      <c r="D437" s="345">
        <v>2.7429868740214401E-3</v>
      </c>
      <c r="E437" s="345">
        <v>4.8057333177582299E-3</v>
      </c>
    </row>
    <row r="438" spans="1:5" x14ac:dyDescent="0.3">
      <c r="A438" s="345" t="s">
        <v>710</v>
      </c>
      <c r="B438" s="345">
        <v>6.8282852040808199E-3</v>
      </c>
      <c r="C438" s="346">
        <v>7.3575192588107101E-4</v>
      </c>
      <c r="D438" s="345">
        <v>5.3862379277979299E-3</v>
      </c>
      <c r="E438" s="345">
        <v>8.2703324803637002E-3</v>
      </c>
    </row>
    <row r="439" spans="1:5" x14ac:dyDescent="0.3">
      <c r="A439" s="345" t="s">
        <v>711</v>
      </c>
      <c r="B439" s="345">
        <v>2.82794619489566E-3</v>
      </c>
      <c r="C439" s="345">
        <v>4.70603660249284E-4</v>
      </c>
      <c r="D439" s="345">
        <v>1.9055799698143401E-3</v>
      </c>
      <c r="E439" s="345">
        <v>3.7503124199769798E-3</v>
      </c>
    </row>
    <row r="440" spans="1:5" x14ac:dyDescent="0.3">
      <c r="A440" s="345" t="s">
        <v>712</v>
      </c>
      <c r="B440" s="345">
        <v>0.44945264858008399</v>
      </c>
      <c r="C440" s="345">
        <v>3.7873036027106502E-3</v>
      </c>
      <c r="D440" s="345">
        <v>0.442029669920253</v>
      </c>
      <c r="E440" s="345">
        <v>0.45687562723991598</v>
      </c>
    </row>
    <row r="441" spans="1:5" x14ac:dyDescent="0.3">
      <c r="A441" s="345" t="s">
        <v>713</v>
      </c>
      <c r="B441" s="345">
        <v>0.357017295851695</v>
      </c>
      <c r="C441" s="345">
        <v>3.7909282098182802E-3</v>
      </c>
      <c r="D441" s="345">
        <v>0.34958721309247398</v>
      </c>
      <c r="E441" s="345">
        <v>0.36444737861091597</v>
      </c>
    </row>
    <row r="442" spans="1:5" x14ac:dyDescent="0.3">
      <c r="A442" s="345" t="s">
        <v>714</v>
      </c>
      <c r="B442" s="345">
        <v>4.6922037525657399E-2</v>
      </c>
      <c r="C442" s="345">
        <v>1.7137171837526899E-3</v>
      </c>
      <c r="D442" s="345">
        <v>4.3563213565814697E-2</v>
      </c>
      <c r="E442" s="345">
        <v>5.0280861485500102E-2</v>
      </c>
    </row>
    <row r="443" spans="1:5" x14ac:dyDescent="0.3">
      <c r="A443" s="345" t="s">
        <v>715</v>
      </c>
      <c r="B443" s="345">
        <v>5.8114815080960898E-3</v>
      </c>
      <c r="C443" s="346">
        <v>6.0520904146885005E-4</v>
      </c>
      <c r="D443" s="345">
        <v>4.6252935836991298E-3</v>
      </c>
      <c r="E443" s="345">
        <v>6.9976694324930403E-3</v>
      </c>
    </row>
    <row r="444" spans="1:5" x14ac:dyDescent="0.3">
      <c r="A444" s="345" t="s">
        <v>716</v>
      </c>
      <c r="B444" s="345">
        <v>3.0000967156370399E-3</v>
      </c>
      <c r="C444" s="346">
        <v>4.0326102863143498E-4</v>
      </c>
      <c r="D444" s="345">
        <v>2.2097196231508501E-3</v>
      </c>
      <c r="E444" s="345">
        <v>3.7904738081232302E-3</v>
      </c>
    </row>
    <row r="445" spans="1:5" x14ac:dyDescent="0.3">
      <c r="A445" s="345" t="s">
        <v>717</v>
      </c>
      <c r="B445" s="345">
        <v>6.5081789858966298E-3</v>
      </c>
      <c r="C445" s="346">
        <v>7.2465119121203697E-4</v>
      </c>
      <c r="D445" s="345">
        <v>5.0878887497669903E-3</v>
      </c>
      <c r="E445" s="345">
        <v>7.9284692220262694E-3</v>
      </c>
    </row>
    <row r="446" spans="1:5" x14ac:dyDescent="0.3">
      <c r="A446" s="345" t="s">
        <v>718</v>
      </c>
      <c r="B446" s="345">
        <v>9.9332984636116797E-2</v>
      </c>
      <c r="C446" s="345">
        <v>2.1612477828191101E-3</v>
      </c>
      <c r="D446" s="345">
        <v>9.5097016820124294E-2</v>
      </c>
      <c r="E446" s="345">
        <v>0.10356895245210899</v>
      </c>
    </row>
    <row r="447" spans="1:5" x14ac:dyDescent="0.3">
      <c r="A447" s="345" t="s">
        <v>719</v>
      </c>
      <c r="B447" s="345">
        <v>1.41821846719127E-3</v>
      </c>
      <c r="C447" s="346">
        <v>3.3617347849594501E-4</v>
      </c>
      <c r="D447" s="346">
        <v>7.5933055678167004E-4</v>
      </c>
      <c r="E447" s="345">
        <v>2.0771063776008698E-3</v>
      </c>
    </row>
    <row r="448" spans="1:5" x14ac:dyDescent="0.3">
      <c r="A448" s="345" t="s">
        <v>720</v>
      </c>
      <c r="B448" s="345">
        <v>1.4448549208473901E-3</v>
      </c>
      <c r="C448" s="346">
        <v>2.4986175651218502E-4</v>
      </c>
      <c r="D448" s="346">
        <v>9.5513487696959E-4</v>
      </c>
      <c r="E448" s="345">
        <v>1.9345749647251801E-3</v>
      </c>
    </row>
    <row r="449" spans="1:5" x14ac:dyDescent="0.3">
      <c r="A449" s="345" t="s">
        <v>721</v>
      </c>
      <c r="B449" s="345">
        <v>1.9435971409800499E-2</v>
      </c>
      <c r="C449" s="345">
        <v>1.13337229044937E-3</v>
      </c>
      <c r="D449" s="345">
        <v>1.7214602539443999E-2</v>
      </c>
      <c r="E449" s="345">
        <v>2.1657340280156898E-2</v>
      </c>
    </row>
    <row r="450" spans="1:5" x14ac:dyDescent="0.3">
      <c r="A450" s="345" t="s">
        <v>722</v>
      </c>
      <c r="B450" s="345">
        <v>4.7162023743309604E-3</v>
      </c>
      <c r="C450" s="346">
        <v>5.5995005650520799E-4</v>
      </c>
      <c r="D450" s="345">
        <v>3.61872043043958E-3</v>
      </c>
      <c r="E450" s="345">
        <v>5.8136843182223299E-3</v>
      </c>
    </row>
    <row r="451" spans="1:5" x14ac:dyDescent="0.3">
      <c r="A451" s="345" t="s">
        <v>723</v>
      </c>
      <c r="B451" s="345">
        <v>4.5893837847843502</v>
      </c>
      <c r="C451" s="345">
        <v>6.5983622706464504E-2</v>
      </c>
      <c r="D451" s="345">
        <v>4.4600582607102002</v>
      </c>
      <c r="E451" s="345">
        <v>4.7187093088585002</v>
      </c>
    </row>
    <row r="452" spans="1:5" x14ac:dyDescent="0.3">
      <c r="A452" s="345" t="s">
        <v>724</v>
      </c>
      <c r="B452" s="345">
        <v>3.9413565827744899</v>
      </c>
      <c r="C452" s="345">
        <v>7.7331419084873801E-2</v>
      </c>
      <c r="D452" s="345">
        <v>3.7897897864947598</v>
      </c>
      <c r="E452" s="345">
        <v>4.0929233790542199</v>
      </c>
    </row>
    <row r="453" spans="1:5" x14ac:dyDescent="0.3">
      <c r="A453" s="345" t="s">
        <v>725</v>
      </c>
      <c r="B453" s="345">
        <v>3.08959933504301</v>
      </c>
      <c r="C453" s="345">
        <v>4.26934652792429E-2</v>
      </c>
      <c r="D453" s="345">
        <v>3.0059216807204798</v>
      </c>
      <c r="E453" s="345">
        <v>3.1732769893655401</v>
      </c>
    </row>
    <row r="454" spans="1:5" x14ac:dyDescent="0.3">
      <c r="A454" s="345" t="s">
        <v>726</v>
      </c>
      <c r="B454" s="345">
        <v>2.9325602523207501</v>
      </c>
      <c r="C454" s="345">
        <v>7.4189265361001497E-2</v>
      </c>
      <c r="D454" s="345">
        <v>2.7871519641737099</v>
      </c>
      <c r="E454" s="345">
        <v>3.0779685404678001</v>
      </c>
    </row>
    <row r="455" spans="1:5" x14ac:dyDescent="0.3">
      <c r="A455" s="345" t="s">
        <v>727</v>
      </c>
      <c r="B455" s="345">
        <v>1.9807770816208801</v>
      </c>
      <c r="C455" s="345">
        <v>4.3437613298286902E-2</v>
      </c>
      <c r="D455" s="345">
        <v>1.8956409239818599</v>
      </c>
      <c r="E455" s="345">
        <v>2.0659132392599</v>
      </c>
    </row>
    <row r="456" spans="1:5" x14ac:dyDescent="0.3">
      <c r="A456" s="345" t="s">
        <v>728</v>
      </c>
      <c r="B456" s="345">
        <v>2.7611679987503099</v>
      </c>
      <c r="C456" s="345">
        <v>4.2570884165473E-2</v>
      </c>
      <c r="D456" s="345">
        <v>2.6777305989959501</v>
      </c>
      <c r="E456" s="345">
        <v>2.84460539850466</v>
      </c>
    </row>
    <row r="457" spans="1:5" x14ac:dyDescent="0.3">
      <c r="A457" s="345" t="s">
        <v>729</v>
      </c>
      <c r="B457" s="345">
        <v>3.2113423878065301</v>
      </c>
      <c r="C457" s="345">
        <v>3.99949310305589E-2</v>
      </c>
      <c r="D457" s="345">
        <v>3.1329537634224698</v>
      </c>
      <c r="E457" s="345">
        <v>3.2897310121905901</v>
      </c>
    </row>
    <row r="458" spans="1:5" x14ac:dyDescent="0.3">
      <c r="A458" s="345" t="s">
        <v>730</v>
      </c>
      <c r="B458" s="345">
        <v>3.3757351120440702</v>
      </c>
      <c r="C458" s="345">
        <v>3.75789511111079E-2</v>
      </c>
      <c r="D458" s="345">
        <v>3.3020817212894999</v>
      </c>
      <c r="E458" s="345">
        <v>3.4493885027986302</v>
      </c>
    </row>
    <row r="459" spans="1:5" x14ac:dyDescent="0.3">
      <c r="A459" s="345" t="s">
        <v>731</v>
      </c>
      <c r="B459" s="345">
        <v>3.4379503443894199</v>
      </c>
      <c r="C459" s="345">
        <v>4.0717336626427798E-2</v>
      </c>
      <c r="D459" s="345">
        <v>3.3581458310552201</v>
      </c>
      <c r="E459" s="345">
        <v>3.51775485772361</v>
      </c>
    </row>
    <row r="460" spans="1:5" x14ac:dyDescent="0.3">
      <c r="A460" s="345" t="s">
        <v>732</v>
      </c>
      <c r="B460" s="345">
        <v>4.1887480844217402</v>
      </c>
      <c r="C460" s="345">
        <v>6.13254044598971E-2</v>
      </c>
      <c r="D460" s="345">
        <v>4.0685525003429897</v>
      </c>
      <c r="E460" s="345">
        <v>4.3089436685004898</v>
      </c>
    </row>
    <row r="461" spans="1:5" x14ac:dyDescent="0.3">
      <c r="A461" s="345" t="s">
        <v>733</v>
      </c>
      <c r="B461" s="345">
        <v>4.37149598300745</v>
      </c>
      <c r="C461" s="345">
        <v>6.9747229032719404E-2</v>
      </c>
      <c r="D461" s="345">
        <v>4.2347939260818599</v>
      </c>
      <c r="E461" s="345">
        <v>4.5081980399330499</v>
      </c>
    </row>
    <row r="462" spans="1:5" x14ac:dyDescent="0.3">
      <c r="A462" s="345" t="s">
        <v>734</v>
      </c>
      <c r="B462" s="345">
        <v>4.2278717031566702</v>
      </c>
      <c r="C462" s="345">
        <v>7.0255666404581502E-2</v>
      </c>
      <c r="D462" s="345">
        <v>4.0901731272938298</v>
      </c>
      <c r="E462" s="345">
        <v>4.3655702790195097</v>
      </c>
    </row>
    <row r="463" spans="1:5" x14ac:dyDescent="0.3">
      <c r="A463" s="345" t="s">
        <v>735</v>
      </c>
      <c r="B463" s="345">
        <v>4.0378638268876799</v>
      </c>
      <c r="C463" s="345">
        <v>7.0296343866882299E-2</v>
      </c>
      <c r="D463" s="345">
        <v>3.9000855246637398</v>
      </c>
      <c r="E463" s="345">
        <v>4.1756421291116101</v>
      </c>
    </row>
    <row r="464" spans="1:5" x14ac:dyDescent="0.3">
      <c r="A464" s="345" t="s">
        <v>736</v>
      </c>
      <c r="B464" s="345">
        <v>3.8087825755151998</v>
      </c>
      <c r="C464" s="345">
        <v>7.4537254979892997E-2</v>
      </c>
      <c r="D464" s="345">
        <v>3.6626922402481301</v>
      </c>
      <c r="E464" s="345">
        <v>3.95487291078227</v>
      </c>
    </row>
    <row r="465" spans="1:5" x14ac:dyDescent="0.3">
      <c r="A465" s="345" t="s">
        <v>737</v>
      </c>
      <c r="B465" s="345">
        <v>4.99240835454275</v>
      </c>
      <c r="C465" s="345">
        <v>8.2756805002203102E-2</v>
      </c>
      <c r="D465" s="345">
        <v>4.8302079972628302</v>
      </c>
      <c r="E465" s="345">
        <v>5.1546087118226698</v>
      </c>
    </row>
    <row r="466" spans="1:5" x14ac:dyDescent="0.3">
      <c r="A466" s="345" t="s">
        <v>738</v>
      </c>
      <c r="B466" s="345">
        <v>8.8344126636509798E-2</v>
      </c>
      <c r="C466" s="345">
        <v>8.3560731052687992E-3</v>
      </c>
      <c r="D466" s="345">
        <v>7.1966524297999199E-2</v>
      </c>
      <c r="E466" s="345">
        <v>0.10472172897502</v>
      </c>
    </row>
    <row r="467" spans="1:5" x14ac:dyDescent="0.3">
      <c r="A467" s="345" t="s">
        <v>739</v>
      </c>
      <c r="B467" s="345">
        <v>0.13555245007594499</v>
      </c>
      <c r="C467" s="345">
        <v>8.9544836047256299E-3</v>
      </c>
      <c r="D467" s="345">
        <v>0.118001984710529</v>
      </c>
      <c r="E467" s="345">
        <v>0.15310291544136201</v>
      </c>
    </row>
    <row r="468" spans="1:5" x14ac:dyDescent="0.3">
      <c r="A468" s="345" t="s">
        <v>740</v>
      </c>
      <c r="B468" s="345">
        <v>0.118447361668641</v>
      </c>
      <c r="C468" s="345">
        <v>8.8248369286501403E-3</v>
      </c>
      <c r="D468" s="345">
        <v>0.101150999119048</v>
      </c>
      <c r="E468" s="345">
        <v>0.135743724218235</v>
      </c>
    </row>
    <row r="469" spans="1:5" x14ac:dyDescent="0.3">
      <c r="A469" s="345" t="s">
        <v>741</v>
      </c>
      <c r="B469" s="345">
        <v>0.24592240601680801</v>
      </c>
      <c r="C469" s="345">
        <v>1.20648158004004E-2</v>
      </c>
      <c r="D469" s="345">
        <v>0.22227580156791299</v>
      </c>
      <c r="E469" s="345">
        <v>0.26956901046570197</v>
      </c>
    </row>
    <row r="470" spans="1:5" x14ac:dyDescent="0.3">
      <c r="A470" s="345" t="s">
        <v>742</v>
      </c>
      <c r="B470" s="345">
        <v>1.3681219666192099E-2</v>
      </c>
      <c r="C470" s="345">
        <v>3.4972560296667602E-3</v>
      </c>
      <c r="D470" s="345">
        <v>6.8267238033297298E-3</v>
      </c>
      <c r="E470" s="345">
        <v>2.0535715529054501E-2</v>
      </c>
    </row>
    <row r="471" spans="1:5" x14ac:dyDescent="0.3">
      <c r="A471" s="345" t="s">
        <v>743</v>
      </c>
      <c r="B471" s="345">
        <v>9.8903400198293606E-2</v>
      </c>
      <c r="C471" s="345">
        <v>8.0865190479756204E-3</v>
      </c>
      <c r="D471" s="345">
        <v>8.3054114103964197E-2</v>
      </c>
      <c r="E471" s="345">
        <v>0.114752686292622</v>
      </c>
    </row>
    <row r="472" spans="1:5" x14ac:dyDescent="0.3">
      <c r="A472" s="345" t="s">
        <v>744</v>
      </c>
      <c r="B472" s="345">
        <v>0.26290176486855399</v>
      </c>
      <c r="C472" s="345">
        <v>1.19902288157448E-2</v>
      </c>
      <c r="D472" s="345">
        <v>0.2394013482233</v>
      </c>
      <c r="E472" s="345">
        <v>0.28640218151380797</v>
      </c>
    </row>
    <row r="473" spans="1:5" x14ac:dyDescent="0.3">
      <c r="A473" s="345" t="s">
        <v>745</v>
      </c>
      <c r="B473" s="345">
        <v>1.1273864480693001E-2</v>
      </c>
      <c r="C473" s="345">
        <v>2.7355460105181499E-3</v>
      </c>
      <c r="D473" s="345">
        <v>5.9122928220252096E-3</v>
      </c>
      <c r="E473" s="345">
        <v>1.6635436139360801E-2</v>
      </c>
    </row>
    <row r="474" spans="1:5" x14ac:dyDescent="0.3">
      <c r="A474" s="345" t="s">
        <v>746</v>
      </c>
      <c r="B474" s="345">
        <v>2.0925212129920198E-3</v>
      </c>
      <c r="C474" s="345">
        <v>1.0975287132649501E-3</v>
      </c>
      <c r="D474" s="346">
        <v>-5.8595537005867498E-5</v>
      </c>
      <c r="E474" s="345">
        <v>4.2436379629899098E-3</v>
      </c>
    </row>
    <row r="475" spans="1:5" x14ac:dyDescent="0.3">
      <c r="A475" s="345" t="s">
        <v>747</v>
      </c>
      <c r="B475" s="345">
        <v>7.3474940657983602E-3</v>
      </c>
      <c r="C475" s="345">
        <v>2.2983218392973199E-3</v>
      </c>
      <c r="D475" s="345">
        <v>2.8428660358937501E-3</v>
      </c>
      <c r="E475" s="345">
        <v>1.18521220957029E-2</v>
      </c>
    </row>
    <row r="476" spans="1:5" x14ac:dyDescent="0.3">
      <c r="A476" s="345" t="s">
        <v>748</v>
      </c>
      <c r="B476" s="345">
        <v>5.1084518014749801E-3</v>
      </c>
      <c r="C476" s="345">
        <v>1.4118963980749499E-3</v>
      </c>
      <c r="D476" s="345">
        <v>2.3411857113462401E-3</v>
      </c>
      <c r="E476" s="345">
        <v>7.8757178916037205E-3</v>
      </c>
    </row>
    <row r="477" spans="1:5" x14ac:dyDescent="0.3">
      <c r="A477" s="345" t="s">
        <v>749</v>
      </c>
      <c r="B477" s="345">
        <v>1.0424939308095601E-2</v>
      </c>
      <c r="C477" s="345">
        <v>3.2032564847211402E-3</v>
      </c>
      <c r="D477" s="345">
        <v>4.1466719647977801E-3</v>
      </c>
      <c r="E477" s="345">
        <v>1.6703206651393399E-2</v>
      </c>
    </row>
    <row r="478" spans="1:5" x14ac:dyDescent="0.3">
      <c r="A478" s="345" t="s">
        <v>750</v>
      </c>
      <c r="B478" s="346">
        <v>3.8382588058907699E-4</v>
      </c>
      <c r="C478" s="346">
        <v>3.8389244172903003E-4</v>
      </c>
      <c r="D478" s="346">
        <v>-3.6858947913696302E-4</v>
      </c>
      <c r="E478" s="345">
        <v>1.1362412403151099E-3</v>
      </c>
    </row>
    <row r="479" spans="1:5" x14ac:dyDescent="0.3">
      <c r="A479" s="345" t="s">
        <v>751</v>
      </c>
      <c r="B479" s="345">
        <v>0.241304162730788</v>
      </c>
      <c r="C479" s="345">
        <v>1.22144469892265E-2</v>
      </c>
      <c r="D479" s="345">
        <v>0.21736428654083001</v>
      </c>
      <c r="E479" s="345">
        <v>0.26524403892074599</v>
      </c>
    </row>
    <row r="480" spans="1:5" x14ac:dyDescent="0.3">
      <c r="A480" s="345" t="s">
        <v>752</v>
      </c>
      <c r="B480" s="345">
        <v>1.54736476881699E-2</v>
      </c>
      <c r="C480" s="345">
        <v>3.0406781189922199E-3</v>
      </c>
      <c r="D480" s="345">
        <v>9.5140280863661997E-3</v>
      </c>
      <c r="E480" s="345">
        <v>2.14332672899737E-2</v>
      </c>
    </row>
    <row r="481" spans="1:5" x14ac:dyDescent="0.3">
      <c r="A481" s="345" t="s">
        <v>753</v>
      </c>
      <c r="B481" s="345">
        <v>0.28881324457366497</v>
      </c>
      <c r="C481" s="345">
        <v>1.22026403477882E-2</v>
      </c>
      <c r="D481" s="345">
        <v>0.26489650897570499</v>
      </c>
      <c r="E481" s="345">
        <v>0.31272998017162601</v>
      </c>
    </row>
    <row r="482" spans="1:5" x14ac:dyDescent="0.3">
      <c r="A482" s="345" t="s">
        <v>754</v>
      </c>
      <c r="B482" s="345">
        <v>0.41640006893855902</v>
      </c>
      <c r="C482" s="345">
        <v>1.3544363526834999E-2</v>
      </c>
      <c r="D482" s="345">
        <v>0.38985360423244497</v>
      </c>
      <c r="E482" s="345">
        <v>0.44294653364467401</v>
      </c>
    </row>
    <row r="483" spans="1:5" x14ac:dyDescent="0.3">
      <c r="A483" s="345" t="s">
        <v>755</v>
      </c>
      <c r="B483" s="345">
        <v>1.39651343228199E-2</v>
      </c>
      <c r="C483" s="345">
        <v>3.4337658049868498E-3</v>
      </c>
      <c r="D483" s="345">
        <v>7.2350770137005601E-3</v>
      </c>
      <c r="E483" s="345">
        <v>2.0695191631939398E-2</v>
      </c>
    </row>
    <row r="484" spans="1:5" x14ac:dyDescent="0.3">
      <c r="A484" s="345" t="s">
        <v>756</v>
      </c>
      <c r="B484" s="345">
        <v>3.3368960225445099E-3</v>
      </c>
      <c r="C484" s="345">
        <v>1.6456007855531599E-3</v>
      </c>
      <c r="D484" s="346">
        <v>1.11577749929484E-4</v>
      </c>
      <c r="E484" s="345">
        <v>6.5622142951595403E-3</v>
      </c>
    </row>
    <row r="485" spans="1:5" x14ac:dyDescent="0.3">
      <c r="A485" s="345" t="s">
        <v>757</v>
      </c>
      <c r="B485" s="345">
        <v>5.6052197363454098E-3</v>
      </c>
      <c r="C485" s="345">
        <v>2.3202555533223001E-3</v>
      </c>
      <c r="D485" s="345">
        <v>1.0576024169046299E-3</v>
      </c>
      <c r="E485" s="345">
        <v>1.0152837055786099E-2</v>
      </c>
    </row>
    <row r="486" spans="1:5" x14ac:dyDescent="0.3">
      <c r="A486" s="345" t="s">
        <v>758</v>
      </c>
      <c r="B486" s="345">
        <v>2.7967989074585398E-3</v>
      </c>
      <c r="C486" s="345">
        <v>1.31278171852089E-3</v>
      </c>
      <c r="D486" s="346">
        <v>2.23794019595002E-4</v>
      </c>
      <c r="E486" s="345">
        <v>5.3698037953220801E-3</v>
      </c>
    </row>
    <row r="487" spans="1:5" x14ac:dyDescent="0.3">
      <c r="A487" s="345" t="s">
        <v>759</v>
      </c>
      <c r="B487" s="345">
        <v>8.0450427473927003E-3</v>
      </c>
      <c r="C487" s="345">
        <v>2.2319037312546999E-3</v>
      </c>
      <c r="D487" s="345">
        <v>3.67059181717291E-3</v>
      </c>
      <c r="E487" s="345">
        <v>1.24194936776124E-2</v>
      </c>
    </row>
    <row r="488" spans="1:5" x14ac:dyDescent="0.3">
      <c r="A488" s="345" t="s">
        <v>760</v>
      </c>
      <c r="B488" s="346">
        <v>1.8030163675620899E-4</v>
      </c>
      <c r="C488" s="346">
        <v>1.2758882878146499E-4</v>
      </c>
      <c r="D488" s="346">
        <v>-6.9767872485111093E-5</v>
      </c>
      <c r="E488" s="346">
        <v>4.3037114599752898E-4</v>
      </c>
    </row>
    <row r="489" spans="1:5" x14ac:dyDescent="0.3">
      <c r="A489" s="345" t="s">
        <v>761</v>
      </c>
      <c r="B489" s="345">
        <v>1.6171302225274299E-3</v>
      </c>
      <c r="C489" s="346">
        <v>9.1023798109131403E-4</v>
      </c>
      <c r="D489" s="346">
        <v>-1.6690343777199301E-4</v>
      </c>
      <c r="E489" s="345">
        <v>3.4011638828268498E-3</v>
      </c>
    </row>
    <row r="490" spans="1:5" x14ac:dyDescent="0.3">
      <c r="A490" s="345" t="s">
        <v>762</v>
      </c>
      <c r="B490" s="345">
        <v>2.4623524729709199E-3</v>
      </c>
      <c r="C490" s="345">
        <v>1.30147484185841E-3</v>
      </c>
      <c r="D490" s="346">
        <v>-8.8491343856536496E-5</v>
      </c>
      <c r="E490" s="345">
        <v>5.0131962897983799E-3</v>
      </c>
    </row>
    <row r="491" spans="1:5" x14ac:dyDescent="0.3">
      <c r="A491" s="345" t="s">
        <v>763</v>
      </c>
      <c r="B491" s="346">
        <v>3.8382588058907699E-4</v>
      </c>
      <c r="C491" s="346">
        <v>3.8389244172903003E-4</v>
      </c>
      <c r="D491" s="346">
        <v>-3.6858947913696302E-4</v>
      </c>
      <c r="E491" s="345">
        <v>1.1362412403151099E-3</v>
      </c>
    </row>
    <row r="492" spans="1:5" x14ac:dyDescent="0.3">
      <c r="A492" s="345" t="s">
        <v>764</v>
      </c>
      <c r="B492" s="346">
        <v>1.14179624558299E-4</v>
      </c>
      <c r="C492" s="346">
        <v>1.14240435610852E-4</v>
      </c>
      <c r="D492" s="346">
        <v>-1.09727514817138E-4</v>
      </c>
      <c r="E492" s="346">
        <v>3.3808676393373699E-4</v>
      </c>
    </row>
    <row r="493" spans="1:5" x14ac:dyDescent="0.3">
      <c r="A493" s="345" t="s">
        <v>765</v>
      </c>
      <c r="B493" s="345">
        <v>1.2861532397716801E-3</v>
      </c>
      <c r="C493" s="345">
        <v>1.1768625926198799E-3</v>
      </c>
      <c r="D493" s="345">
        <v>-1.0204550565157101E-3</v>
      </c>
      <c r="E493" s="345">
        <v>3.5927615360590898E-3</v>
      </c>
    </row>
    <row r="494" spans="1:5" x14ac:dyDescent="0.3">
      <c r="A494" s="345" t="s">
        <v>766</v>
      </c>
      <c r="B494" s="345">
        <v>0.487778253780208</v>
      </c>
      <c r="C494" s="345">
        <v>1.52621243318335E-2</v>
      </c>
      <c r="D494" s="345">
        <v>0.45786503976224102</v>
      </c>
      <c r="E494" s="345">
        <v>0.51769146779817399</v>
      </c>
    </row>
    <row r="495" spans="1:5" x14ac:dyDescent="0.3">
      <c r="A495" s="345" t="s">
        <v>767</v>
      </c>
      <c r="B495" s="345">
        <v>0.36136426112946601</v>
      </c>
      <c r="C495" s="345">
        <v>1.5092639973918199E-2</v>
      </c>
      <c r="D495" s="345">
        <v>0.33178323034895602</v>
      </c>
      <c r="E495" s="345">
        <v>0.39094529190997501</v>
      </c>
    </row>
    <row r="496" spans="1:5" x14ac:dyDescent="0.3">
      <c r="A496" s="345" t="s">
        <v>768</v>
      </c>
      <c r="B496" s="345">
        <v>4.27301668502914E-2</v>
      </c>
      <c r="C496" s="345">
        <v>6.8317790928832502E-3</v>
      </c>
      <c r="D496" s="345">
        <v>2.9340125877906499E-2</v>
      </c>
      <c r="E496" s="345">
        <v>5.61202078226763E-2</v>
      </c>
    </row>
    <row r="497" spans="1:5" x14ac:dyDescent="0.3">
      <c r="A497" s="345" t="s">
        <v>769</v>
      </c>
      <c r="B497" s="345">
        <v>3.7586818150434401E-3</v>
      </c>
      <c r="C497" s="345">
        <v>1.0738074667725301E-3</v>
      </c>
      <c r="D497" s="345">
        <v>1.65405785383907E-3</v>
      </c>
      <c r="E497" s="345">
        <v>5.8633057762477996E-3</v>
      </c>
    </row>
    <row r="498" spans="1:5" x14ac:dyDescent="0.3">
      <c r="A498" s="345" t="s">
        <v>770</v>
      </c>
      <c r="B498" s="345">
        <v>4.39551248233307E-3</v>
      </c>
      <c r="C498" s="345">
        <v>2.13061723883498E-3</v>
      </c>
      <c r="D498" s="346">
        <v>2.19579429376339E-4</v>
      </c>
      <c r="E498" s="345">
        <v>8.5714455352898095E-3</v>
      </c>
    </row>
    <row r="499" spans="1:5" x14ac:dyDescent="0.3">
      <c r="A499" s="345" t="s">
        <v>771</v>
      </c>
      <c r="B499" s="346">
        <v>2.6485415758783099E-4</v>
      </c>
      <c r="C499" s="346">
        <v>2.6495531373285598E-4</v>
      </c>
      <c r="D499" s="346">
        <v>-2.5444871484107701E-4</v>
      </c>
      <c r="E499" s="346">
        <v>7.84157030016741E-4</v>
      </c>
    </row>
    <row r="500" spans="1:5" x14ac:dyDescent="0.3">
      <c r="A500" s="345" t="s">
        <v>772</v>
      </c>
      <c r="B500" s="345">
        <v>8.9740985328488301E-2</v>
      </c>
      <c r="C500" s="345">
        <v>7.9042073273476402E-3</v>
      </c>
      <c r="D500" s="345">
        <v>7.4249023640549305E-2</v>
      </c>
      <c r="E500" s="345">
        <v>0.10523294701642701</v>
      </c>
    </row>
    <row r="501" spans="1:5" x14ac:dyDescent="0.3">
      <c r="A501" s="345" t="s">
        <v>773</v>
      </c>
      <c r="B501" s="346">
        <v>1.7965755522238299E-4</v>
      </c>
      <c r="C501" s="346">
        <v>1.7974147729947701E-4</v>
      </c>
      <c r="D501" s="346">
        <v>-1.7262926681261599E-4</v>
      </c>
      <c r="E501" s="346">
        <v>5.3194437725738301E-4</v>
      </c>
    </row>
    <row r="502" spans="1:5" x14ac:dyDescent="0.3">
      <c r="A502" s="345" t="s">
        <v>774</v>
      </c>
      <c r="B502" s="346">
        <v>2.4146219331069201E-4</v>
      </c>
      <c r="C502" s="346">
        <v>2.4156006340255701E-4</v>
      </c>
      <c r="D502" s="346">
        <v>-2.3198683106153101E-4</v>
      </c>
      <c r="E502" s="346">
        <v>7.14911217682916E-4</v>
      </c>
    </row>
    <row r="503" spans="1:5" x14ac:dyDescent="0.3">
      <c r="A503" s="345" t="s">
        <v>775</v>
      </c>
      <c r="B503" s="345">
        <v>8.1458318437187295E-3</v>
      </c>
      <c r="C503" s="345">
        <v>3.20512753739635E-3</v>
      </c>
      <c r="D503" s="345">
        <v>1.86389730456431E-3</v>
      </c>
      <c r="E503" s="345">
        <v>1.4427766382873099E-2</v>
      </c>
    </row>
    <row r="504" spans="1:5" x14ac:dyDescent="0.3">
      <c r="A504" s="345" t="s">
        <v>776</v>
      </c>
      <c r="B504" s="345">
        <v>0.21076024635700699</v>
      </c>
      <c r="C504" s="345">
        <v>1.1580964118554001E-2</v>
      </c>
      <c r="D504" s="345">
        <v>0.18806197377839101</v>
      </c>
      <c r="E504" s="345">
        <v>0.233458518935624</v>
      </c>
    </row>
    <row r="505" spans="1:5" x14ac:dyDescent="0.3">
      <c r="A505" s="345" t="s">
        <v>777</v>
      </c>
      <c r="B505" s="345">
        <v>4.6036939834402899</v>
      </c>
      <c r="C505" s="345">
        <v>6.18352479730086E-2</v>
      </c>
      <c r="D505" s="345">
        <v>4.4824991244380898</v>
      </c>
      <c r="E505" s="345">
        <v>4.72488884244249</v>
      </c>
    </row>
    <row r="506" spans="1:5" x14ac:dyDescent="0.3">
      <c r="A506" s="345" t="s">
        <v>778</v>
      </c>
      <c r="B506" s="345">
        <v>4.0664735347277201</v>
      </c>
      <c r="C506" s="345">
        <v>7.7642903333963495E-2</v>
      </c>
      <c r="D506" s="345">
        <v>3.9142962405380302</v>
      </c>
      <c r="E506" s="345">
        <v>4.2186508289174096</v>
      </c>
    </row>
    <row r="507" spans="1:5" x14ac:dyDescent="0.3">
      <c r="A507" s="345" t="s">
        <v>779</v>
      </c>
      <c r="B507" s="345">
        <v>3.17141699097512</v>
      </c>
      <c r="C507" s="345">
        <v>4.3140651629738798E-2</v>
      </c>
      <c r="D507" s="345">
        <v>3.0868628675112402</v>
      </c>
      <c r="E507" s="345">
        <v>3.25597111443899</v>
      </c>
    </row>
    <row r="508" spans="1:5" x14ac:dyDescent="0.3">
      <c r="A508" s="345" t="s">
        <v>780</v>
      </c>
      <c r="B508" s="345">
        <v>3.1026191349409702</v>
      </c>
      <c r="C508" s="345">
        <v>8.1810078375464501E-2</v>
      </c>
      <c r="D508" s="345">
        <v>2.94227432775266</v>
      </c>
      <c r="E508" s="345">
        <v>3.26296394212928</v>
      </c>
    </row>
    <row r="509" spans="1:5" x14ac:dyDescent="0.3">
      <c r="A509" s="345" t="s">
        <v>781</v>
      </c>
      <c r="B509" s="345">
        <v>2.0415748790171899</v>
      </c>
      <c r="C509" s="345">
        <v>3.7615667164474897E-2</v>
      </c>
      <c r="D509" s="345">
        <v>1.9678495261203699</v>
      </c>
      <c r="E509" s="345">
        <v>2.1153002319140102</v>
      </c>
    </row>
    <row r="510" spans="1:5" x14ac:dyDescent="0.3">
      <c r="A510" s="345" t="s">
        <v>782</v>
      </c>
      <c r="B510" s="345">
        <v>2.7825192853224801</v>
      </c>
      <c r="C510" s="345">
        <v>3.7879143219587297E-2</v>
      </c>
      <c r="D510" s="345">
        <v>2.7082775288468501</v>
      </c>
      <c r="E510" s="345">
        <v>2.8567610417981002</v>
      </c>
    </row>
    <row r="511" spans="1:5" x14ac:dyDescent="0.3">
      <c r="A511" s="345" t="s">
        <v>783</v>
      </c>
      <c r="B511" s="345">
        <v>3.2571481204556498</v>
      </c>
      <c r="C511" s="345">
        <v>3.7495924677833102E-2</v>
      </c>
      <c r="D511" s="345">
        <v>3.1836574585200701</v>
      </c>
      <c r="E511" s="345">
        <v>3.33063878239123</v>
      </c>
    </row>
    <row r="512" spans="1:5" x14ac:dyDescent="0.3">
      <c r="A512" s="345" t="s">
        <v>784</v>
      </c>
      <c r="B512" s="345">
        <v>3.3715397918296901</v>
      </c>
      <c r="C512" s="345">
        <v>3.4595058595114803E-2</v>
      </c>
      <c r="D512" s="345">
        <v>3.3037347229402099</v>
      </c>
      <c r="E512" s="345">
        <v>3.4393448607191699</v>
      </c>
    </row>
    <row r="513" spans="1:5" x14ac:dyDescent="0.3">
      <c r="A513" s="345" t="s">
        <v>785</v>
      </c>
      <c r="B513" s="345">
        <v>3.3973439960214402</v>
      </c>
      <c r="C513" s="345">
        <v>3.54320716413856E-2</v>
      </c>
      <c r="D513" s="345">
        <v>3.3278984117066899</v>
      </c>
      <c r="E513" s="345">
        <v>3.4667895803361999</v>
      </c>
    </row>
    <row r="514" spans="1:5" x14ac:dyDescent="0.3">
      <c r="A514" s="345" t="s">
        <v>786</v>
      </c>
      <c r="B514" s="345">
        <v>4.1084781833397397</v>
      </c>
      <c r="C514" s="345">
        <v>5.7753622698768797E-2</v>
      </c>
      <c r="D514" s="345">
        <v>3.9952831628734402</v>
      </c>
      <c r="E514" s="345">
        <v>4.2216732038060503</v>
      </c>
    </row>
    <row r="515" spans="1:5" x14ac:dyDescent="0.3">
      <c r="A515" s="345" t="s">
        <v>787</v>
      </c>
      <c r="B515" s="345">
        <v>4.3151611000530501</v>
      </c>
      <c r="C515" s="345">
        <v>6.5572599352513597E-2</v>
      </c>
      <c r="D515" s="345">
        <v>4.1866411669494497</v>
      </c>
      <c r="E515" s="345">
        <v>4.4436810331566496</v>
      </c>
    </row>
    <row r="516" spans="1:5" x14ac:dyDescent="0.3">
      <c r="A516" s="345" t="s">
        <v>788</v>
      </c>
      <c r="B516" s="345">
        <v>4.2214027367346603</v>
      </c>
      <c r="C516" s="345">
        <v>6.7665221103192993E-2</v>
      </c>
      <c r="D516" s="345">
        <v>4.0887813403664701</v>
      </c>
      <c r="E516" s="345">
        <v>4.3540241331028602</v>
      </c>
    </row>
    <row r="517" spans="1:5" x14ac:dyDescent="0.3">
      <c r="A517" s="345" t="s">
        <v>789</v>
      </c>
      <c r="B517" s="345">
        <v>4.1008119614774703</v>
      </c>
      <c r="C517" s="345">
        <v>6.8874965697437396E-2</v>
      </c>
      <c r="D517" s="345">
        <v>3.96581950927406</v>
      </c>
      <c r="E517" s="345">
        <v>4.2358044136808797</v>
      </c>
    </row>
    <row r="518" spans="1:5" x14ac:dyDescent="0.3">
      <c r="A518" s="345" t="s">
        <v>790</v>
      </c>
      <c r="B518" s="345">
        <v>3.6450232044907702</v>
      </c>
      <c r="C518" s="345">
        <v>6.8869180511576894E-2</v>
      </c>
      <c r="D518" s="345">
        <v>3.5100420910432999</v>
      </c>
      <c r="E518" s="345">
        <v>3.7800043179382499</v>
      </c>
    </row>
    <row r="519" spans="1:5" x14ac:dyDescent="0.3">
      <c r="A519" s="345" t="s">
        <v>791</v>
      </c>
      <c r="B519" s="345">
        <v>5.0748348859928596</v>
      </c>
      <c r="C519" s="345">
        <v>7.6117384316059203E-2</v>
      </c>
      <c r="D519" s="345">
        <v>4.9256475541359901</v>
      </c>
      <c r="E519" s="345">
        <v>5.2240222178497397</v>
      </c>
    </row>
    <row r="520" spans="1:5" x14ac:dyDescent="0.3">
      <c r="A520" s="345" t="s">
        <v>792</v>
      </c>
      <c r="B520" s="345">
        <v>7.4861725527309894E-2</v>
      </c>
      <c r="C520" s="345">
        <v>7.6461359854933303E-3</v>
      </c>
      <c r="D520" s="345">
        <v>5.98755743748473E-2</v>
      </c>
      <c r="E520" s="345">
        <v>8.9847876679772495E-2</v>
      </c>
    </row>
    <row r="521" spans="1:5" x14ac:dyDescent="0.3">
      <c r="A521" s="345" t="s">
        <v>793</v>
      </c>
      <c r="B521" s="345">
        <v>0.12671081189087599</v>
      </c>
      <c r="C521" s="345">
        <v>8.23281649770982E-3</v>
      </c>
      <c r="D521" s="345">
        <v>0.110574788064038</v>
      </c>
      <c r="E521" s="345">
        <v>0.142846835717715</v>
      </c>
    </row>
    <row r="522" spans="1:5" x14ac:dyDescent="0.3">
      <c r="A522" s="345" t="s">
        <v>794</v>
      </c>
      <c r="B522" s="345">
        <v>0.13929648601917999</v>
      </c>
      <c r="C522" s="345">
        <v>9.3821585429974992E-3</v>
      </c>
      <c r="D522" s="345">
        <v>0.12090779317766</v>
      </c>
      <c r="E522" s="345">
        <v>0.15768517886069999</v>
      </c>
    </row>
    <row r="523" spans="1:5" x14ac:dyDescent="0.3">
      <c r="A523" s="345" t="s">
        <v>795</v>
      </c>
      <c r="B523" s="345">
        <v>0.25098362970686899</v>
      </c>
      <c r="C523" s="345">
        <v>1.2113329189509E-2</v>
      </c>
      <c r="D523" s="345">
        <v>0.227241940762554</v>
      </c>
      <c r="E523" s="345">
        <v>0.27472531865118499</v>
      </c>
    </row>
    <row r="524" spans="1:5" x14ac:dyDescent="0.3">
      <c r="A524" s="345" t="s">
        <v>796</v>
      </c>
      <c r="B524" s="345">
        <v>1.6238773936414E-2</v>
      </c>
      <c r="C524" s="345">
        <v>3.8005922519619702E-3</v>
      </c>
      <c r="D524" s="345">
        <v>8.7897500026466093E-3</v>
      </c>
      <c r="E524" s="345">
        <v>2.36877978701815E-2</v>
      </c>
    </row>
    <row r="525" spans="1:5" x14ac:dyDescent="0.3">
      <c r="A525" s="345" t="s">
        <v>797</v>
      </c>
      <c r="B525" s="345">
        <v>0.112126215502541</v>
      </c>
      <c r="C525" s="345">
        <v>8.6336576338967297E-3</v>
      </c>
      <c r="D525" s="345">
        <v>9.5204557485254193E-2</v>
      </c>
      <c r="E525" s="345">
        <v>0.12904787351982799</v>
      </c>
    </row>
    <row r="526" spans="1:5" x14ac:dyDescent="0.3">
      <c r="A526" s="345" t="s">
        <v>798</v>
      </c>
      <c r="B526" s="345">
        <v>0.24160304930657001</v>
      </c>
      <c r="C526" s="345">
        <v>1.11382478622038E-2</v>
      </c>
      <c r="D526" s="345">
        <v>0.21977248464577101</v>
      </c>
      <c r="E526" s="345">
        <v>0.26343361396736997</v>
      </c>
    </row>
    <row r="527" spans="1:5" x14ac:dyDescent="0.3">
      <c r="A527" s="345" t="s">
        <v>799</v>
      </c>
      <c r="B527" s="345">
        <v>1.05253690689867E-2</v>
      </c>
      <c r="C527" s="345">
        <v>2.4737587952308199E-3</v>
      </c>
      <c r="D527" s="345">
        <v>5.67689092389517E-3</v>
      </c>
      <c r="E527" s="345">
        <v>1.53738472140783E-2</v>
      </c>
    </row>
    <row r="528" spans="1:5" x14ac:dyDescent="0.3">
      <c r="A528" s="345" t="s">
        <v>800</v>
      </c>
      <c r="B528" s="345">
        <v>3.0240121700216001E-3</v>
      </c>
      <c r="C528" s="345">
        <v>1.7367079500611999E-3</v>
      </c>
      <c r="D528" s="346">
        <v>-3.7987286376274298E-4</v>
      </c>
      <c r="E528" s="345">
        <v>6.4278972038059401E-3</v>
      </c>
    </row>
    <row r="529" spans="1:5" x14ac:dyDescent="0.3">
      <c r="A529" s="345" t="s">
        <v>801</v>
      </c>
      <c r="B529" s="345">
        <v>8.0853105676397304E-3</v>
      </c>
      <c r="C529" s="345">
        <v>2.0172687111033802E-3</v>
      </c>
      <c r="D529" s="345">
        <v>4.1315365467375596E-3</v>
      </c>
      <c r="E529" s="345">
        <v>1.2039084588541899E-2</v>
      </c>
    </row>
    <row r="530" spans="1:5" x14ac:dyDescent="0.3">
      <c r="A530" s="345" t="s">
        <v>802</v>
      </c>
      <c r="B530" s="345">
        <v>1.0047353039904601E-2</v>
      </c>
      <c r="C530" s="345">
        <v>2.6070279772100699E-3</v>
      </c>
      <c r="D530" s="345">
        <v>4.93767209788457E-3</v>
      </c>
      <c r="E530" s="345">
        <v>1.5157033981924599E-2</v>
      </c>
    </row>
    <row r="531" spans="1:5" x14ac:dyDescent="0.3">
      <c r="A531" s="345" t="s">
        <v>803</v>
      </c>
      <c r="B531" s="345">
        <v>6.4972632636839103E-3</v>
      </c>
      <c r="C531" s="345">
        <v>2.2833235091415001E-3</v>
      </c>
      <c r="D531" s="345">
        <v>2.0220314207129398E-3</v>
      </c>
      <c r="E531" s="345">
        <v>1.09724951066548E-2</v>
      </c>
    </row>
    <row r="532" spans="1:5" x14ac:dyDescent="0.3">
      <c r="A532" s="345" t="s">
        <v>804</v>
      </c>
      <c r="B532" s="345">
        <v>1.3935382276679901E-3</v>
      </c>
      <c r="C532" s="345">
        <v>1.3923440813730899E-3</v>
      </c>
      <c r="D532" s="345">
        <v>-1.33540602591077E-3</v>
      </c>
      <c r="E532" s="345">
        <v>4.1224824812467597E-3</v>
      </c>
    </row>
    <row r="533" spans="1:5" x14ac:dyDescent="0.3">
      <c r="A533" s="345" t="s">
        <v>805</v>
      </c>
      <c r="B533" s="345">
        <v>0.22070553661747599</v>
      </c>
      <c r="C533" s="345">
        <v>1.13484806868384E-2</v>
      </c>
      <c r="D533" s="345">
        <v>0.19846292319202399</v>
      </c>
      <c r="E533" s="345">
        <v>0.242948150042928</v>
      </c>
    </row>
    <row r="534" spans="1:5" x14ac:dyDescent="0.3">
      <c r="A534" s="345" t="s">
        <v>806</v>
      </c>
      <c r="B534" s="345">
        <v>1.9625990529099101E-2</v>
      </c>
      <c r="C534" s="345">
        <v>3.7196837567953899E-3</v>
      </c>
      <c r="D534" s="345">
        <v>1.2335544331901401E-2</v>
      </c>
      <c r="E534" s="345">
        <v>2.6916436726296698E-2</v>
      </c>
    </row>
    <row r="535" spans="1:5" x14ac:dyDescent="0.3">
      <c r="A535" s="345" t="s">
        <v>807</v>
      </c>
      <c r="B535" s="345">
        <v>0.287858286526812</v>
      </c>
      <c r="C535" s="345">
        <v>1.19613943750077E-2</v>
      </c>
      <c r="D535" s="345">
        <v>0.264414384346917</v>
      </c>
      <c r="E535" s="345">
        <v>0.31130218870670701</v>
      </c>
    </row>
    <row r="536" spans="1:5" x14ac:dyDescent="0.3">
      <c r="A536" s="345" t="s">
        <v>808</v>
      </c>
      <c r="B536" s="345">
        <v>0.42568777017056803</v>
      </c>
      <c r="C536" s="345">
        <v>1.3348172389469099E-2</v>
      </c>
      <c r="D536" s="345">
        <v>0.399525833027776</v>
      </c>
      <c r="E536" s="345">
        <v>0.45184970731335899</v>
      </c>
    </row>
    <row r="537" spans="1:5" x14ac:dyDescent="0.3">
      <c r="A537" s="345" t="s">
        <v>809</v>
      </c>
      <c r="B537" s="345">
        <v>1.5959956425730001E-2</v>
      </c>
      <c r="C537" s="345">
        <v>3.7574303951246799E-3</v>
      </c>
      <c r="D537" s="345">
        <v>8.5955281768695206E-3</v>
      </c>
      <c r="E537" s="345">
        <v>2.3324384674590401E-2</v>
      </c>
    </row>
    <row r="538" spans="1:5" x14ac:dyDescent="0.3">
      <c r="A538" s="345" t="s">
        <v>810</v>
      </c>
      <c r="B538" s="345">
        <v>5.0905152219402304E-3</v>
      </c>
      <c r="C538" s="345">
        <v>2.05881552949391E-3</v>
      </c>
      <c r="D538" s="345">
        <v>1.0553109333204E-3</v>
      </c>
      <c r="E538" s="345">
        <v>9.1257195105600708E-3</v>
      </c>
    </row>
    <row r="539" spans="1:5" x14ac:dyDescent="0.3">
      <c r="A539" s="345" t="s">
        <v>811</v>
      </c>
      <c r="B539" s="345">
        <v>6.8579707636430296E-3</v>
      </c>
      <c r="C539" s="345">
        <v>2.3434134412207799E-3</v>
      </c>
      <c r="D539" s="345">
        <v>2.2649648179632301E-3</v>
      </c>
      <c r="E539" s="345">
        <v>1.14509767093228E-2</v>
      </c>
    </row>
    <row r="540" spans="1:5" x14ac:dyDescent="0.3">
      <c r="A540" s="345" t="s">
        <v>812</v>
      </c>
      <c r="B540" s="345">
        <v>5.7676558828487498E-3</v>
      </c>
      <c r="C540" s="345">
        <v>2.2342792646919498E-3</v>
      </c>
      <c r="D540" s="345">
        <v>1.38854899264788E-3</v>
      </c>
      <c r="E540" s="345">
        <v>1.01467627730496E-2</v>
      </c>
    </row>
    <row r="541" spans="1:5" x14ac:dyDescent="0.3">
      <c r="A541" s="345" t="s">
        <v>813</v>
      </c>
      <c r="B541" s="345">
        <v>5.7082965714497997E-3</v>
      </c>
      <c r="C541" s="345">
        <v>1.9572849338759198E-3</v>
      </c>
      <c r="D541" s="345">
        <v>1.8720885935701299E-3</v>
      </c>
      <c r="E541" s="345">
        <v>9.5445045493294696E-3</v>
      </c>
    </row>
    <row r="542" spans="1:5" x14ac:dyDescent="0.3">
      <c r="A542" s="345" t="s">
        <v>814</v>
      </c>
      <c r="B542" s="346">
        <v>6.10727600683851E-4</v>
      </c>
      <c r="C542" s="346">
        <v>3.8329727112641797E-4</v>
      </c>
      <c r="D542" s="346">
        <v>-1.40521246096414E-4</v>
      </c>
      <c r="E542" s="345">
        <v>1.36197644746411E-3</v>
      </c>
    </row>
    <row r="543" spans="1:5" x14ac:dyDescent="0.3">
      <c r="A543" s="345" t="s">
        <v>815</v>
      </c>
      <c r="B543" s="345">
        <v>2.8121701205862299E-3</v>
      </c>
      <c r="C543" s="346">
        <v>9.7474989820581204E-4</v>
      </c>
      <c r="D543" s="346">
        <v>9.0169542616876E-4</v>
      </c>
      <c r="E543" s="345">
        <v>4.7226448150037102E-3</v>
      </c>
    </row>
    <row r="544" spans="1:5" x14ac:dyDescent="0.3">
      <c r="A544" s="345" t="s">
        <v>816</v>
      </c>
      <c r="B544" s="345">
        <v>3.3151235691614499E-3</v>
      </c>
      <c r="C544" s="345">
        <v>1.72848295349881E-3</v>
      </c>
      <c r="D544" s="346">
        <v>-7.2640767587645405E-5</v>
      </c>
      <c r="E544" s="345">
        <v>6.7028879059105404E-3</v>
      </c>
    </row>
    <row r="545" spans="1:5" x14ac:dyDescent="0.3">
      <c r="A545" s="345" t="s">
        <v>817</v>
      </c>
      <c r="B545" s="346">
        <v>1.14129093809252E-4</v>
      </c>
      <c r="C545" s="346">
        <v>1.14187394413617E-4</v>
      </c>
      <c r="D545" s="346">
        <v>-1.09674086729908E-4</v>
      </c>
      <c r="E545" s="346">
        <v>3.3793227434841301E-4</v>
      </c>
    </row>
    <row r="546" spans="1:5" x14ac:dyDescent="0.3">
      <c r="A546" s="345" t="s">
        <v>818</v>
      </c>
      <c r="B546" s="346">
        <v>1.82200985613234E-4</v>
      </c>
      <c r="C546" s="346">
        <v>1.8228165823264399E-4</v>
      </c>
      <c r="D546" s="346">
        <v>-1.7506449956498701E-4</v>
      </c>
      <c r="E546" s="346">
        <v>5.3946647079145698E-4</v>
      </c>
    </row>
    <row r="547" spans="1:5" x14ac:dyDescent="0.3">
      <c r="A547" s="345" t="s">
        <v>819</v>
      </c>
      <c r="B547" s="345">
        <v>0.50908914304705999</v>
      </c>
      <c r="C547" s="345">
        <v>1.50334180947962E-2</v>
      </c>
      <c r="D547" s="345">
        <v>0.47962418501672599</v>
      </c>
      <c r="E547" s="345">
        <v>0.53855410107739299</v>
      </c>
    </row>
    <row r="548" spans="1:5" x14ac:dyDescent="0.3">
      <c r="A548" s="345" t="s">
        <v>820</v>
      </c>
      <c r="B548" s="345">
        <v>0.35611325445472097</v>
      </c>
      <c r="C548" s="345">
        <v>1.4684517363908099E-2</v>
      </c>
      <c r="D548" s="345">
        <v>0.327332129291108</v>
      </c>
      <c r="E548" s="345">
        <v>0.384894379618334</v>
      </c>
    </row>
    <row r="549" spans="1:5" x14ac:dyDescent="0.3">
      <c r="A549" s="345" t="s">
        <v>821</v>
      </c>
      <c r="B549" s="345">
        <v>3.0441119813205599E-2</v>
      </c>
      <c r="C549" s="345">
        <v>5.7008990912756604E-3</v>
      </c>
      <c r="D549" s="345">
        <v>1.9267562914808099E-2</v>
      </c>
      <c r="E549" s="345">
        <v>4.1614676711603002E-2</v>
      </c>
    </row>
    <row r="550" spans="1:5" x14ac:dyDescent="0.3">
      <c r="A550" s="345" t="s">
        <v>822</v>
      </c>
      <c r="B550" s="345">
        <v>9.8795445596348199E-3</v>
      </c>
      <c r="C550" s="345">
        <v>3.37678512835859E-3</v>
      </c>
      <c r="D550" s="345">
        <v>3.2611673245215001E-3</v>
      </c>
      <c r="E550" s="345">
        <v>1.6497921794748099E-2</v>
      </c>
    </row>
    <row r="551" spans="1:5" x14ac:dyDescent="0.3">
      <c r="A551" s="345" t="s">
        <v>823</v>
      </c>
      <c r="B551" s="345">
        <v>1.39421506203897E-3</v>
      </c>
      <c r="C551" s="346">
        <v>7.05835294412207E-4</v>
      </c>
      <c r="D551" s="346">
        <v>1.08033059738204E-5</v>
      </c>
      <c r="E551" s="345">
        <v>2.7776268181041201E-3</v>
      </c>
    </row>
    <row r="552" spans="1:5" x14ac:dyDescent="0.3">
      <c r="A552" s="345" t="s">
        <v>824</v>
      </c>
      <c r="B552" s="345">
        <v>9.0038259443628005E-2</v>
      </c>
      <c r="C552" s="345">
        <v>8.3745030998606893E-3</v>
      </c>
      <c r="D552" s="345">
        <v>7.3624534979482001E-2</v>
      </c>
      <c r="E552" s="345">
        <v>0.10645198390777399</v>
      </c>
    </row>
    <row r="553" spans="1:5" x14ac:dyDescent="0.3">
      <c r="A553" s="345" t="s">
        <v>825</v>
      </c>
      <c r="B553" s="345">
        <v>1.07149700349307E-3</v>
      </c>
      <c r="C553" s="346">
        <v>5.6128653072902695E-4</v>
      </c>
      <c r="D553" s="346">
        <v>-2.8604381743254099E-5</v>
      </c>
      <c r="E553" s="345">
        <v>2.1715983887294001E-3</v>
      </c>
    </row>
    <row r="554" spans="1:5" x14ac:dyDescent="0.3">
      <c r="A554" s="345" t="s">
        <v>826</v>
      </c>
      <c r="B554" s="345">
        <v>1.67663653679531E-3</v>
      </c>
      <c r="C554" s="346">
        <v>8.3852935063198197E-4</v>
      </c>
      <c r="D554" s="346">
        <v>3.3149209576870497E-5</v>
      </c>
      <c r="E554" s="345">
        <v>3.3201238640137502E-3</v>
      </c>
    </row>
    <row r="555" spans="1:5" x14ac:dyDescent="0.3">
      <c r="A555" s="345" t="s">
        <v>827</v>
      </c>
      <c r="B555" s="345">
        <v>0.23702796144374499</v>
      </c>
      <c r="C555" s="345">
        <v>1.21181176912657E-2</v>
      </c>
      <c r="D555" s="345">
        <v>0.21327688720844701</v>
      </c>
      <c r="E555" s="345">
        <v>0.26077903567904398</v>
      </c>
    </row>
    <row r="556" spans="1:5" x14ac:dyDescent="0.3">
      <c r="A556" s="345" t="s">
        <v>828</v>
      </c>
      <c r="B556" s="345">
        <v>4.6111996012485799</v>
      </c>
      <c r="C556" s="345">
        <v>5.77294330068511E-2</v>
      </c>
      <c r="D556" s="345">
        <v>4.4980519917072304</v>
      </c>
      <c r="E556" s="345">
        <v>4.7243472107899196</v>
      </c>
    </row>
    <row r="557" spans="1:5" x14ac:dyDescent="0.3">
      <c r="A557" s="345" t="s">
        <v>829</v>
      </c>
      <c r="B557" s="345">
        <v>3.9813064357946</v>
      </c>
      <c r="C557" s="345">
        <v>6.9490067161296701E-2</v>
      </c>
      <c r="D557" s="345">
        <v>3.8451084068751902</v>
      </c>
      <c r="E557" s="345">
        <v>4.1175044647140098</v>
      </c>
    </row>
    <row r="558" spans="1:5" x14ac:dyDescent="0.3">
      <c r="A558" s="345" t="s">
        <v>830</v>
      </c>
      <c r="B558" s="345">
        <v>3.1906999134931402</v>
      </c>
      <c r="C558" s="345">
        <v>4.6025965233010099E-2</v>
      </c>
      <c r="D558" s="345">
        <v>3.10049067928274</v>
      </c>
      <c r="E558" s="345">
        <v>3.2809091477035301</v>
      </c>
    </row>
    <row r="559" spans="1:5" x14ac:dyDescent="0.3">
      <c r="A559" s="345" t="s">
        <v>831</v>
      </c>
      <c r="B559" s="345">
        <v>3.0432566241849202</v>
      </c>
      <c r="C559" s="345">
        <v>7.0881309674698106E-2</v>
      </c>
      <c r="D559" s="345">
        <v>2.90433181004548</v>
      </c>
      <c r="E559" s="345">
        <v>3.1821814383243598</v>
      </c>
    </row>
    <row r="560" spans="1:5" x14ac:dyDescent="0.3">
      <c r="A560" s="345" t="s">
        <v>832</v>
      </c>
      <c r="B560" s="345">
        <v>2.0949673833607498</v>
      </c>
      <c r="C560" s="345">
        <v>3.81117323730382E-2</v>
      </c>
      <c r="D560" s="345">
        <v>2.0202697605211601</v>
      </c>
      <c r="E560" s="345">
        <v>2.1696650062003302</v>
      </c>
    </row>
    <row r="561" spans="1:5" x14ac:dyDescent="0.3">
      <c r="A561" s="345" t="s">
        <v>833</v>
      </c>
      <c r="B561" s="345">
        <v>2.8016762868297702</v>
      </c>
      <c r="C561" s="345">
        <v>3.9580943254061099E-2</v>
      </c>
      <c r="D561" s="345">
        <v>2.72409906357769</v>
      </c>
      <c r="E561" s="345">
        <v>2.8792535100818499</v>
      </c>
    </row>
    <row r="562" spans="1:5" x14ac:dyDescent="0.3">
      <c r="A562" s="345" t="s">
        <v>834</v>
      </c>
      <c r="B562" s="345">
        <v>3.2003418984503602</v>
      </c>
      <c r="C562" s="345">
        <v>3.5177403090049998E-2</v>
      </c>
      <c r="D562" s="345">
        <v>3.13139545532422</v>
      </c>
      <c r="E562" s="345">
        <v>3.2692883415765102</v>
      </c>
    </row>
    <row r="563" spans="1:5" x14ac:dyDescent="0.3">
      <c r="A563" s="345" t="s">
        <v>835</v>
      </c>
      <c r="B563" s="345">
        <v>3.3912772715094701</v>
      </c>
      <c r="C563" s="345">
        <v>3.6792912454930403E-2</v>
      </c>
      <c r="D563" s="345">
        <v>3.3191644882114701</v>
      </c>
      <c r="E563" s="345">
        <v>3.4633900548074701</v>
      </c>
    </row>
    <row r="564" spans="1:5" x14ac:dyDescent="0.3">
      <c r="A564" s="345" t="s">
        <v>836</v>
      </c>
      <c r="B564" s="345">
        <v>3.4507622358016099</v>
      </c>
      <c r="C564" s="345">
        <v>3.9316663565262699E-2</v>
      </c>
      <c r="D564" s="345">
        <v>3.37370299122141</v>
      </c>
      <c r="E564" s="345">
        <v>3.5278214803818</v>
      </c>
    </row>
    <row r="565" spans="1:5" x14ac:dyDescent="0.3">
      <c r="A565" s="345" t="s">
        <v>837</v>
      </c>
      <c r="B565" s="345">
        <v>3.97412518755513</v>
      </c>
      <c r="C565" s="345">
        <v>4.96046805708504E-2</v>
      </c>
      <c r="D565" s="345">
        <v>3.87690180017165</v>
      </c>
      <c r="E565" s="345">
        <v>4.07134857493861</v>
      </c>
    </row>
    <row r="566" spans="1:5" x14ac:dyDescent="0.3">
      <c r="A566" s="345" t="s">
        <v>838</v>
      </c>
      <c r="B566" s="345">
        <v>7.3166634148081897</v>
      </c>
      <c r="C566" s="345">
        <v>0.10923165019914099</v>
      </c>
      <c r="D566" s="345">
        <v>7.1025733144460004</v>
      </c>
      <c r="E566" s="345">
        <v>7.5307535151703799</v>
      </c>
    </row>
    <row r="567" spans="1:5" x14ac:dyDescent="0.3">
      <c r="A567" s="345" t="s">
        <v>839</v>
      </c>
      <c r="B567" s="345">
        <v>6.73620466992194</v>
      </c>
      <c r="C567" s="345">
        <v>0.105687538724346</v>
      </c>
      <c r="D567" s="345">
        <v>6.5290609004075302</v>
      </c>
      <c r="E567" s="345">
        <v>6.9433484394363401</v>
      </c>
    </row>
    <row r="568" spans="1:5" x14ac:dyDescent="0.3">
      <c r="A568" s="345" t="s">
        <v>840</v>
      </c>
      <c r="B568" s="345">
        <v>6.9977385436338997</v>
      </c>
      <c r="C568" s="345">
        <v>0.121799161890599</v>
      </c>
      <c r="D568" s="345">
        <v>6.7590165729811602</v>
      </c>
      <c r="E568" s="345">
        <v>7.2364605142866303</v>
      </c>
    </row>
    <row r="569" spans="1:5" x14ac:dyDescent="0.3">
      <c r="A569" s="345" t="s">
        <v>841</v>
      </c>
      <c r="B569" s="345">
        <v>5.7891177282748698</v>
      </c>
      <c r="C569" s="345">
        <v>0.105140359126887</v>
      </c>
      <c r="D569" s="345">
        <v>5.5830464110645597</v>
      </c>
      <c r="E569" s="345">
        <v>5.9951890454851799</v>
      </c>
    </row>
    <row r="570" spans="1:5" x14ac:dyDescent="0.3">
      <c r="A570" s="345" t="s">
        <v>842</v>
      </c>
      <c r="B570" s="345">
        <v>7.41382562824234</v>
      </c>
      <c r="C570" s="345">
        <v>0.118776454250797</v>
      </c>
      <c r="D570" s="345">
        <v>7.1810280556994099</v>
      </c>
      <c r="E570" s="345">
        <v>7.6466232007852701</v>
      </c>
    </row>
    <row r="571" spans="1:5" x14ac:dyDescent="0.3">
      <c r="A571" s="345" t="s">
        <v>843</v>
      </c>
      <c r="B571" s="345">
        <v>7.1006594434765299E-2</v>
      </c>
      <c r="C571" s="345">
        <v>7.1187786650066098E-3</v>
      </c>
      <c r="D571" s="345">
        <v>5.7054044637440203E-2</v>
      </c>
      <c r="E571" s="345">
        <v>8.4959144232090403E-2</v>
      </c>
    </row>
    <row r="572" spans="1:5" x14ac:dyDescent="0.3">
      <c r="A572" s="345" t="s">
        <v>844</v>
      </c>
      <c r="B572" s="345">
        <v>0.117528352628858</v>
      </c>
      <c r="C572" s="345">
        <v>7.8460560585473307E-3</v>
      </c>
      <c r="D572" s="345">
        <v>0.102150365333423</v>
      </c>
      <c r="E572" s="345">
        <v>0.13290633992429299</v>
      </c>
    </row>
    <row r="573" spans="1:5" x14ac:dyDescent="0.3">
      <c r="A573" s="345" t="s">
        <v>845</v>
      </c>
      <c r="B573" s="345">
        <v>0.12858525855452799</v>
      </c>
      <c r="C573" s="345">
        <v>8.7586540198415098E-3</v>
      </c>
      <c r="D573" s="345">
        <v>0.11141861212259201</v>
      </c>
      <c r="E573" s="345">
        <v>0.14575190498646501</v>
      </c>
    </row>
    <row r="574" spans="1:5" x14ac:dyDescent="0.3">
      <c r="A574" s="345" t="s">
        <v>846</v>
      </c>
      <c r="B574" s="345">
        <v>0.280009852207179</v>
      </c>
      <c r="C574" s="345">
        <v>1.24378037985205E-2</v>
      </c>
      <c r="D574" s="345">
        <v>0.25563220471530401</v>
      </c>
      <c r="E574" s="345">
        <v>0.30438749969905499</v>
      </c>
    </row>
    <row r="575" spans="1:5" x14ac:dyDescent="0.3">
      <c r="A575" s="345" t="s">
        <v>847</v>
      </c>
      <c r="B575" s="345">
        <v>1.6699340880771501E-2</v>
      </c>
      <c r="C575" s="345">
        <v>3.7836135848921702E-3</v>
      </c>
      <c r="D575" s="345">
        <v>9.2835945229664402E-3</v>
      </c>
      <c r="E575" s="345">
        <v>2.41150872385767E-2</v>
      </c>
    </row>
    <row r="576" spans="1:5" x14ac:dyDescent="0.3">
      <c r="A576" s="345" t="s">
        <v>848</v>
      </c>
      <c r="B576" s="345">
        <v>0.10836763991627101</v>
      </c>
      <c r="C576" s="345">
        <v>7.8712075817520995E-3</v>
      </c>
      <c r="D576" s="345">
        <v>9.2940356541198796E-2</v>
      </c>
      <c r="E576" s="345">
        <v>0.12379492329134401</v>
      </c>
    </row>
    <row r="577" spans="1:5" x14ac:dyDescent="0.3">
      <c r="A577" s="345" t="s">
        <v>849</v>
      </c>
      <c r="B577" s="345">
        <v>0.24378851822337699</v>
      </c>
      <c r="C577" s="345">
        <v>1.0678469637326099E-2</v>
      </c>
      <c r="D577" s="345">
        <v>0.22285910232421399</v>
      </c>
      <c r="E577" s="345">
        <v>0.26471793412254102</v>
      </c>
    </row>
    <row r="578" spans="1:5" x14ac:dyDescent="0.3">
      <c r="A578" s="345" t="s">
        <v>850</v>
      </c>
      <c r="B578" s="345">
        <v>1.11043080106429E-2</v>
      </c>
      <c r="C578" s="345">
        <v>2.3732361403219801E-3</v>
      </c>
      <c r="D578" s="345">
        <v>6.4528506488030499E-3</v>
      </c>
      <c r="E578" s="345">
        <v>1.57557653724829E-2</v>
      </c>
    </row>
    <row r="579" spans="1:5" x14ac:dyDescent="0.3">
      <c r="A579" s="345" t="s">
        <v>851</v>
      </c>
      <c r="B579" s="345">
        <v>3.05800186065937E-3</v>
      </c>
      <c r="C579" s="345">
        <v>1.3740443475214301E-3</v>
      </c>
      <c r="D579" s="346">
        <v>3.6492442635652401E-4</v>
      </c>
      <c r="E579" s="345">
        <v>5.7510792949622197E-3</v>
      </c>
    </row>
    <row r="580" spans="1:5" x14ac:dyDescent="0.3">
      <c r="A580" s="345" t="s">
        <v>852</v>
      </c>
      <c r="B580" s="345">
        <v>9.1866348856764306E-3</v>
      </c>
      <c r="C580" s="345">
        <v>2.24226518288429E-3</v>
      </c>
      <c r="D580" s="345">
        <v>4.7918758834351004E-3</v>
      </c>
      <c r="E580" s="345">
        <v>1.35813938879177E-2</v>
      </c>
    </row>
    <row r="581" spans="1:5" x14ac:dyDescent="0.3">
      <c r="A581" s="345" t="s">
        <v>853</v>
      </c>
      <c r="B581" s="345">
        <v>1.0665498397267799E-2</v>
      </c>
      <c r="C581" s="345">
        <v>2.80511163236588E-3</v>
      </c>
      <c r="D581" s="345">
        <v>5.1675806252163402E-3</v>
      </c>
      <c r="E581" s="345">
        <v>1.6163416169319302E-2</v>
      </c>
    </row>
    <row r="582" spans="1:5" x14ac:dyDescent="0.3">
      <c r="A582" s="345" t="s">
        <v>854</v>
      </c>
      <c r="B582" s="345">
        <v>0.228393867426504</v>
      </c>
      <c r="C582" s="345">
        <v>1.1282669097558999E-2</v>
      </c>
      <c r="D582" s="345">
        <v>0.206280242345805</v>
      </c>
      <c r="E582" s="345">
        <v>0.250507492507203</v>
      </c>
    </row>
    <row r="583" spans="1:5" x14ac:dyDescent="0.3">
      <c r="A583" s="345" t="s">
        <v>855</v>
      </c>
      <c r="B583" s="345">
        <v>1.5671614126457501E-2</v>
      </c>
      <c r="C583" s="345">
        <v>3.1915304025419001E-3</v>
      </c>
      <c r="D583" s="345">
        <v>9.4163294819108196E-3</v>
      </c>
      <c r="E583" s="345">
        <v>2.1926898771004299E-2</v>
      </c>
    </row>
    <row r="584" spans="1:5" x14ac:dyDescent="0.3">
      <c r="A584" s="345" t="s">
        <v>856</v>
      </c>
      <c r="B584" s="345">
        <v>0.28693278520758703</v>
      </c>
      <c r="C584" s="345">
        <v>1.15363609111368E-2</v>
      </c>
      <c r="D584" s="345">
        <v>0.26432193330910397</v>
      </c>
      <c r="E584" s="345">
        <v>0.30954363710607102</v>
      </c>
    </row>
    <row r="585" spans="1:5" x14ac:dyDescent="0.3">
      <c r="A585" s="345" t="s">
        <v>857</v>
      </c>
      <c r="B585" s="345">
        <v>0.41507451229925801</v>
      </c>
      <c r="C585" s="345">
        <v>1.29141310959514E-2</v>
      </c>
      <c r="D585" s="345">
        <v>0.38976328045956499</v>
      </c>
      <c r="E585" s="345">
        <v>0.44038574413895198</v>
      </c>
    </row>
    <row r="586" spans="1:5" x14ac:dyDescent="0.3">
      <c r="A586" s="345" t="s">
        <v>858</v>
      </c>
      <c r="B586" s="345">
        <v>1.7903879758312102E-2</v>
      </c>
      <c r="C586" s="345">
        <v>4.0395672642310797E-3</v>
      </c>
      <c r="D586" s="345">
        <v>9.9864734072922304E-3</v>
      </c>
      <c r="E586" s="345">
        <v>2.5821286109332001E-2</v>
      </c>
    </row>
    <row r="587" spans="1:5" x14ac:dyDescent="0.3">
      <c r="A587" s="345" t="s">
        <v>859</v>
      </c>
      <c r="B587" s="345">
        <v>8.0814577038130393E-3</v>
      </c>
      <c r="C587" s="345">
        <v>2.8065222504904601E-3</v>
      </c>
      <c r="D587" s="345">
        <v>2.5807751710414202E-3</v>
      </c>
      <c r="E587" s="345">
        <v>1.35821402365846E-2</v>
      </c>
    </row>
    <row r="588" spans="1:5" x14ac:dyDescent="0.3">
      <c r="A588" s="345" t="s">
        <v>860</v>
      </c>
      <c r="B588" s="345">
        <v>6.48922955240782E-3</v>
      </c>
      <c r="C588" s="345">
        <v>2.0872608903621101E-3</v>
      </c>
      <c r="D588" s="345">
        <v>2.3982733809590601E-3</v>
      </c>
      <c r="E588" s="345">
        <v>1.05801857238565E-2</v>
      </c>
    </row>
    <row r="589" spans="1:5" x14ac:dyDescent="0.3">
      <c r="A589" s="345" t="s">
        <v>861</v>
      </c>
      <c r="B589" s="345">
        <v>4.2244930925835599E-3</v>
      </c>
      <c r="C589" s="345">
        <v>1.6544314767415701E-3</v>
      </c>
      <c r="D589" s="346">
        <v>9.8186698328066009E-4</v>
      </c>
      <c r="E589" s="345">
        <v>7.4671192018864498E-3</v>
      </c>
    </row>
    <row r="590" spans="1:5" x14ac:dyDescent="0.3">
      <c r="A590" s="345" t="s">
        <v>862</v>
      </c>
      <c r="B590" s="345">
        <v>8.7205534808083105E-3</v>
      </c>
      <c r="C590" s="345">
        <v>2.5030081157802701E-3</v>
      </c>
      <c r="D590" s="345">
        <v>3.81474772086752E-3</v>
      </c>
      <c r="E590" s="345">
        <v>1.3626359240749101E-2</v>
      </c>
    </row>
    <row r="591" spans="1:5" x14ac:dyDescent="0.3">
      <c r="A591" s="345" t="s">
        <v>863</v>
      </c>
      <c r="B591" s="345">
        <v>2.5833570077916199E-3</v>
      </c>
      <c r="C591" s="345">
        <v>1.5478812454029899E-3</v>
      </c>
      <c r="D591" s="346">
        <v>-4.5043448554325701E-4</v>
      </c>
      <c r="E591" s="345">
        <v>5.6171485011265003E-3</v>
      </c>
    </row>
    <row r="592" spans="1:5" x14ac:dyDescent="0.3">
      <c r="A592" s="345" t="s">
        <v>864</v>
      </c>
      <c r="B592" s="345">
        <v>5.9242503444745798E-3</v>
      </c>
      <c r="C592" s="345">
        <v>2.0791962264926698E-3</v>
      </c>
      <c r="D592" s="345">
        <v>1.84910062375735E-3</v>
      </c>
      <c r="E592" s="345">
        <v>9.9994000651918002E-3</v>
      </c>
    </row>
    <row r="593" spans="1:5" x14ac:dyDescent="0.3">
      <c r="A593" s="345" t="s">
        <v>865</v>
      </c>
      <c r="B593" s="346">
        <v>8.69538268926374E-4</v>
      </c>
      <c r="C593" s="346">
        <v>8.6922478887717803E-4</v>
      </c>
      <c r="D593" s="346">
        <v>-8.3411101174232598E-4</v>
      </c>
      <c r="E593" s="345">
        <v>2.5731875495950702E-3</v>
      </c>
    </row>
    <row r="594" spans="1:5" x14ac:dyDescent="0.3">
      <c r="A594" s="345" t="s">
        <v>866</v>
      </c>
      <c r="B594" s="346">
        <v>6.9068960175199402E-4</v>
      </c>
      <c r="C594" s="346">
        <v>4.3303138111184299E-4</v>
      </c>
      <c r="D594" s="346">
        <v>-1.58036309402857E-4</v>
      </c>
      <c r="E594" s="345">
        <v>1.53941551290684E-3</v>
      </c>
    </row>
    <row r="595" spans="1:5" x14ac:dyDescent="0.3">
      <c r="A595" s="345" t="s">
        <v>867</v>
      </c>
      <c r="B595" s="345">
        <v>0.51128455392174899</v>
      </c>
      <c r="C595" s="345">
        <v>1.4587660122339001E-2</v>
      </c>
      <c r="D595" s="345">
        <v>0.48269326546325297</v>
      </c>
      <c r="E595" s="345">
        <v>0.539875842380244</v>
      </c>
    </row>
    <row r="596" spans="1:5" x14ac:dyDescent="0.3">
      <c r="A596" s="345" t="s">
        <v>868</v>
      </c>
      <c r="B596" s="345">
        <v>0.37968156198470099</v>
      </c>
      <c r="C596" s="345">
        <v>1.44597003921318E-2</v>
      </c>
      <c r="D596" s="345">
        <v>0.35134106998888298</v>
      </c>
      <c r="E596" s="345">
        <v>0.40802205398051899</v>
      </c>
    </row>
    <row r="597" spans="1:5" x14ac:dyDescent="0.3">
      <c r="A597" s="345" t="s">
        <v>869</v>
      </c>
      <c r="B597" s="345">
        <v>3.3280705727705001E-2</v>
      </c>
      <c r="C597" s="345">
        <v>5.8332873008733197E-3</v>
      </c>
      <c r="D597" s="345">
        <v>2.1847672706518401E-2</v>
      </c>
      <c r="E597" s="345">
        <v>4.4713738748891597E-2</v>
      </c>
    </row>
    <row r="598" spans="1:5" x14ac:dyDescent="0.3">
      <c r="A598" s="345" t="s">
        <v>870</v>
      </c>
      <c r="B598" s="345">
        <v>3.61524999831423E-3</v>
      </c>
      <c r="C598" s="345">
        <v>1.32264672454619E-3</v>
      </c>
      <c r="D598" s="345">
        <v>1.02291005393383E-3</v>
      </c>
      <c r="E598" s="345">
        <v>6.2075899426946397E-3</v>
      </c>
    </row>
    <row r="599" spans="1:5" x14ac:dyDescent="0.3">
      <c r="A599" s="345" t="s">
        <v>871</v>
      </c>
      <c r="B599" s="345">
        <v>3.0654838052797798E-3</v>
      </c>
      <c r="C599" s="345">
        <v>1.1531814852792999E-3</v>
      </c>
      <c r="D599" s="346">
        <v>8.0528962649393002E-4</v>
      </c>
      <c r="E599" s="345">
        <v>5.3256779840656302E-3</v>
      </c>
    </row>
    <row r="600" spans="1:5" x14ac:dyDescent="0.3">
      <c r="A600" s="345" t="s">
        <v>872</v>
      </c>
      <c r="B600" s="345">
        <v>5.8861907581896598E-2</v>
      </c>
      <c r="C600" s="345">
        <v>6.27460321018148E-3</v>
      </c>
      <c r="D600" s="345">
        <v>4.6563911272661497E-2</v>
      </c>
      <c r="E600" s="345">
        <v>7.1159903891131707E-2</v>
      </c>
    </row>
    <row r="601" spans="1:5" x14ac:dyDescent="0.3">
      <c r="A601" s="345" t="s">
        <v>873</v>
      </c>
      <c r="B601" s="346">
        <v>5.3795937841269795E-4</v>
      </c>
      <c r="C601" s="346">
        <v>5.3798738589273896E-4</v>
      </c>
      <c r="D601" s="346">
        <v>-5.1647652207392303E-4</v>
      </c>
      <c r="E601" s="345">
        <v>1.59239527889932E-3</v>
      </c>
    </row>
    <row r="602" spans="1:5" x14ac:dyDescent="0.3">
      <c r="A602" s="345" t="s">
        <v>874</v>
      </c>
      <c r="B602" s="345">
        <v>8.9818880001888597E-3</v>
      </c>
      <c r="C602" s="345">
        <v>2.4864312935014101E-3</v>
      </c>
      <c r="D602" s="345">
        <v>4.1085722148927403E-3</v>
      </c>
      <c r="E602" s="345">
        <v>1.3855203785484899E-2</v>
      </c>
    </row>
    <row r="603" spans="1:5" x14ac:dyDescent="0.3">
      <c r="A603" s="345" t="s">
        <v>875</v>
      </c>
      <c r="B603" s="345">
        <v>0.219574987785432</v>
      </c>
      <c r="C603" s="345">
        <v>1.13382792454729E-2</v>
      </c>
      <c r="D603" s="345">
        <v>0.19735236881764701</v>
      </c>
      <c r="E603" s="345">
        <v>0.24179760675321699</v>
      </c>
    </row>
    <row r="604" spans="1:5" x14ac:dyDescent="0.3">
      <c r="A604" s="345" t="s">
        <v>876</v>
      </c>
      <c r="B604" s="345">
        <v>4.6587930396492503</v>
      </c>
      <c r="C604" s="345">
        <v>7.4290483345915301E-2</v>
      </c>
      <c r="D604" s="345">
        <v>4.5131863678971804</v>
      </c>
      <c r="E604" s="345">
        <v>4.8043997114013202</v>
      </c>
    </row>
    <row r="605" spans="1:5" x14ac:dyDescent="0.3">
      <c r="A605" s="345" t="s">
        <v>877</v>
      </c>
      <c r="B605" s="345">
        <v>4.0111496618235902</v>
      </c>
      <c r="C605" s="345">
        <v>8.3681417299266203E-2</v>
      </c>
      <c r="D605" s="345">
        <v>3.84713709774176</v>
      </c>
      <c r="E605" s="345">
        <v>4.17516222590542</v>
      </c>
    </row>
    <row r="606" spans="1:5" x14ac:dyDescent="0.3">
      <c r="A606" s="345" t="s">
        <v>878</v>
      </c>
      <c r="B606" s="345">
        <v>3.31497096201148</v>
      </c>
      <c r="C606" s="345">
        <v>5.6267062909984802E-2</v>
      </c>
      <c r="D606" s="345">
        <v>3.2046895451920601</v>
      </c>
      <c r="E606" s="345">
        <v>3.4252523788308999</v>
      </c>
    </row>
    <row r="607" spans="1:5" x14ac:dyDescent="0.3">
      <c r="A607" s="345" t="s">
        <v>879</v>
      </c>
      <c r="B607" s="345">
        <v>3.2828126942436402</v>
      </c>
      <c r="C607" s="345">
        <v>9.7859383919635404E-2</v>
      </c>
      <c r="D607" s="345">
        <v>3.09101182621187</v>
      </c>
      <c r="E607" s="345">
        <v>3.4746135622754002</v>
      </c>
    </row>
    <row r="608" spans="1:5" x14ac:dyDescent="0.3">
      <c r="A608" s="345" t="s">
        <v>880</v>
      </c>
      <c r="B608" s="345">
        <v>2.3907658885027701</v>
      </c>
      <c r="C608" s="345">
        <v>5.2549128655660797E-2</v>
      </c>
      <c r="D608" s="345">
        <v>2.2877714889187102</v>
      </c>
      <c r="E608" s="345">
        <v>2.4937602880868202</v>
      </c>
    </row>
    <row r="609" spans="1:5" x14ac:dyDescent="0.3">
      <c r="A609" s="345" t="s">
        <v>881</v>
      </c>
      <c r="B609" s="345">
        <v>2.9531987492637599</v>
      </c>
      <c r="C609" s="345">
        <v>4.9099917125107397E-2</v>
      </c>
      <c r="D609" s="345">
        <v>2.85696468005465</v>
      </c>
      <c r="E609" s="345">
        <v>3.0494328184728698</v>
      </c>
    </row>
    <row r="610" spans="1:5" x14ac:dyDescent="0.3">
      <c r="A610" s="345" t="s">
        <v>882</v>
      </c>
      <c r="B610" s="345">
        <v>3.2663269457381299</v>
      </c>
      <c r="C610" s="345">
        <v>4.2187219164254601E-2</v>
      </c>
      <c r="D610" s="345">
        <v>3.18364151556829</v>
      </c>
      <c r="E610" s="345">
        <v>3.3490123759079702</v>
      </c>
    </row>
    <row r="611" spans="1:5" x14ac:dyDescent="0.3">
      <c r="A611" s="345" t="s">
        <v>883</v>
      </c>
      <c r="B611" s="345">
        <v>3.38608376502967</v>
      </c>
      <c r="C611" s="345">
        <v>4.2678424362772097E-2</v>
      </c>
      <c r="D611" s="345">
        <v>3.30243559036172</v>
      </c>
      <c r="E611" s="345">
        <v>3.4697319396976201</v>
      </c>
    </row>
    <row r="612" spans="1:5" x14ac:dyDescent="0.3">
      <c r="A612" s="345" t="s">
        <v>884</v>
      </c>
      <c r="B612" s="345">
        <v>3.5193607546207999</v>
      </c>
      <c r="C612" s="345">
        <v>4.8644181644175999E-2</v>
      </c>
      <c r="D612" s="345">
        <v>3.4240199105407898</v>
      </c>
      <c r="E612" s="345">
        <v>3.61470159870081</v>
      </c>
    </row>
    <row r="613" spans="1:5" x14ac:dyDescent="0.3">
      <c r="A613" s="345" t="s">
        <v>885</v>
      </c>
      <c r="B613" s="345">
        <v>4.0177381967878496</v>
      </c>
      <c r="C613" s="345">
        <v>6.93804126821988E-2</v>
      </c>
      <c r="D613" s="345">
        <v>3.88175508669821</v>
      </c>
      <c r="E613" s="345">
        <v>4.1537213068774799</v>
      </c>
    </row>
    <row r="614" spans="1:5" x14ac:dyDescent="0.3">
      <c r="A614" s="345" t="s">
        <v>886</v>
      </c>
      <c r="B614" s="345">
        <v>4.2249509836254999</v>
      </c>
      <c r="C614" s="345">
        <v>8.5007653735796607E-2</v>
      </c>
      <c r="D614" s="345">
        <v>4.0583390438930902</v>
      </c>
      <c r="E614" s="345">
        <v>4.3915629233579097</v>
      </c>
    </row>
    <row r="615" spans="1:5" x14ac:dyDescent="0.3">
      <c r="A615" s="345" t="s">
        <v>887</v>
      </c>
      <c r="B615" s="345">
        <v>3.7094644943735098</v>
      </c>
      <c r="C615" s="345">
        <v>8.2553429089801206E-2</v>
      </c>
      <c r="D615" s="345">
        <v>3.5476627465572199</v>
      </c>
      <c r="E615" s="345">
        <v>3.8712662421898001</v>
      </c>
    </row>
    <row r="616" spans="1:5" x14ac:dyDescent="0.3">
      <c r="A616" s="345" t="s">
        <v>888</v>
      </c>
      <c r="B616" s="345">
        <v>4.3705386230662802</v>
      </c>
      <c r="C616" s="345">
        <v>7.5716919698435095E-2</v>
      </c>
      <c r="D616" s="345">
        <v>4.2221361874370302</v>
      </c>
      <c r="E616" s="345">
        <v>4.5189410586955203</v>
      </c>
    </row>
    <row r="617" spans="1:5" x14ac:dyDescent="0.3">
      <c r="A617" s="345" t="s">
        <v>889</v>
      </c>
      <c r="B617" s="345">
        <v>4.28155970225197</v>
      </c>
      <c r="C617" s="345">
        <v>8.1491362208374496E-2</v>
      </c>
      <c r="D617" s="345">
        <v>4.1218395672724499</v>
      </c>
      <c r="E617" s="345">
        <v>4.4412798372314901</v>
      </c>
    </row>
    <row r="618" spans="1:5" x14ac:dyDescent="0.3">
      <c r="A618" s="345" t="s">
        <v>890</v>
      </c>
      <c r="B618" s="345">
        <v>5.0612200225142203</v>
      </c>
      <c r="C618" s="345">
        <v>8.9812073926108196E-2</v>
      </c>
      <c r="D618" s="345">
        <v>4.8851915922422</v>
      </c>
      <c r="E618" s="345">
        <v>5.2372484527862397</v>
      </c>
    </row>
    <row r="619" spans="1:5" x14ac:dyDescent="0.3">
      <c r="A619" s="345" t="s">
        <v>891</v>
      </c>
      <c r="B619" s="345">
        <v>5.8958858787534298E-2</v>
      </c>
      <c r="C619" s="345">
        <v>8.4110920210029999E-3</v>
      </c>
      <c r="D619" s="345">
        <v>4.2473421355716197E-2</v>
      </c>
      <c r="E619" s="345">
        <v>7.5444296219352405E-2</v>
      </c>
    </row>
    <row r="620" spans="1:5" x14ac:dyDescent="0.3">
      <c r="A620" s="345" t="s">
        <v>892</v>
      </c>
      <c r="B620" s="345">
        <v>0.11279039653758199</v>
      </c>
      <c r="C620" s="345">
        <v>1.0148029624661201E-2</v>
      </c>
      <c r="D620" s="345">
        <v>9.2900623959200804E-2</v>
      </c>
      <c r="E620" s="345">
        <v>0.132680169115963</v>
      </c>
    </row>
    <row r="621" spans="1:5" x14ac:dyDescent="0.3">
      <c r="A621" s="345" t="s">
        <v>893</v>
      </c>
      <c r="B621" s="345">
        <v>0.14689560599392201</v>
      </c>
      <c r="C621" s="345">
        <v>1.18950253206952E-2</v>
      </c>
      <c r="D621" s="345">
        <v>0.123581784770167</v>
      </c>
      <c r="E621" s="345">
        <v>0.17020942721767701</v>
      </c>
    </row>
    <row r="622" spans="1:5" x14ac:dyDescent="0.3">
      <c r="A622" s="345" t="s">
        <v>894</v>
      </c>
      <c r="B622" s="345">
        <v>0.27282839990556501</v>
      </c>
      <c r="C622" s="345">
        <v>1.51002185828247E-2</v>
      </c>
      <c r="D622" s="345">
        <v>0.24323251532454601</v>
      </c>
      <c r="E622" s="345">
        <v>0.30242428448658398</v>
      </c>
    </row>
    <row r="623" spans="1:5" x14ac:dyDescent="0.3">
      <c r="A623" s="345" t="s">
        <v>895</v>
      </c>
      <c r="B623" s="345">
        <v>1.75620420813959E-2</v>
      </c>
      <c r="C623" s="345">
        <v>4.8084772215254102E-3</v>
      </c>
      <c r="D623" s="345">
        <v>8.1375999067248798E-3</v>
      </c>
      <c r="E623" s="345">
        <v>2.6986484256066898E-2</v>
      </c>
    </row>
    <row r="624" spans="1:5" x14ac:dyDescent="0.3">
      <c r="A624" s="345" t="s">
        <v>896</v>
      </c>
      <c r="B624" s="345">
        <v>0.114619765947927</v>
      </c>
      <c r="C624" s="345">
        <v>1.00956041056027E-2</v>
      </c>
      <c r="D624" s="345">
        <v>9.4832745498771506E-2</v>
      </c>
      <c r="E624" s="345">
        <v>0.13440678639708301</v>
      </c>
    </row>
    <row r="625" spans="1:5" x14ac:dyDescent="0.3">
      <c r="A625" s="345" t="s">
        <v>897</v>
      </c>
      <c r="B625" s="345">
        <v>0.23790146353119801</v>
      </c>
      <c r="C625" s="345">
        <v>1.3674254521922001E-2</v>
      </c>
      <c r="D625" s="345">
        <v>0.21110041715279601</v>
      </c>
      <c r="E625" s="345">
        <v>0.26470250990959898</v>
      </c>
    </row>
    <row r="626" spans="1:5" x14ac:dyDescent="0.3">
      <c r="A626" s="345" t="s">
        <v>898</v>
      </c>
      <c r="B626" s="345">
        <v>1.02270241271828E-2</v>
      </c>
      <c r="C626" s="345">
        <v>3.1835643787134801E-3</v>
      </c>
      <c r="D626" s="345">
        <v>3.98735260243976E-3</v>
      </c>
      <c r="E626" s="345">
        <v>1.6466695651925801E-2</v>
      </c>
    </row>
    <row r="627" spans="1:5" x14ac:dyDescent="0.3">
      <c r="A627" s="345" t="s">
        <v>899</v>
      </c>
      <c r="B627" s="345">
        <v>6.7339882622922996E-3</v>
      </c>
      <c r="C627" s="345">
        <v>3.29878547300365E-3</v>
      </c>
      <c r="D627" s="346">
        <v>2.6848754248120398E-4</v>
      </c>
      <c r="E627" s="345">
        <v>1.31994889821033E-2</v>
      </c>
    </row>
    <row r="628" spans="1:5" x14ac:dyDescent="0.3">
      <c r="A628" s="345" t="s">
        <v>900</v>
      </c>
      <c r="B628" s="345">
        <v>1.35070345004859E-2</v>
      </c>
      <c r="C628" s="345">
        <v>3.5399700537630499E-3</v>
      </c>
      <c r="D628" s="345">
        <v>6.5688206887600199E-3</v>
      </c>
      <c r="E628" s="345">
        <v>2.0445248312211801E-2</v>
      </c>
    </row>
    <row r="629" spans="1:5" x14ac:dyDescent="0.3">
      <c r="A629" s="345" t="s">
        <v>901</v>
      </c>
      <c r="B629" s="345">
        <v>7.9754203249124602E-3</v>
      </c>
      <c r="C629" s="345">
        <v>3.0264351973936601E-3</v>
      </c>
      <c r="D629" s="345">
        <v>2.04371633647651E-3</v>
      </c>
      <c r="E629" s="345">
        <v>1.3907124313348399E-2</v>
      </c>
    </row>
    <row r="630" spans="1:5" x14ac:dyDescent="0.3">
      <c r="A630" s="345" t="s">
        <v>902</v>
      </c>
      <c r="B630" s="345">
        <v>3.3699238079480998E-3</v>
      </c>
      <c r="C630" s="345">
        <v>2.25714801903064E-3</v>
      </c>
      <c r="D630" s="345">
        <v>-1.05400501712789E-3</v>
      </c>
      <c r="E630" s="345">
        <v>7.7938526330240902E-3</v>
      </c>
    </row>
    <row r="631" spans="1:5" x14ac:dyDescent="0.3">
      <c r="A631" s="345" t="s">
        <v>903</v>
      </c>
      <c r="B631" s="345">
        <v>0.180494690356406</v>
      </c>
      <c r="C631" s="345">
        <v>1.3225047946542799E-2</v>
      </c>
      <c r="D631" s="345">
        <v>0.154574072687367</v>
      </c>
      <c r="E631" s="345">
        <v>0.206415308025445</v>
      </c>
    </row>
    <row r="632" spans="1:5" x14ac:dyDescent="0.3">
      <c r="A632" s="345" t="s">
        <v>904</v>
      </c>
      <c r="B632" s="345">
        <v>1.04676856767761E-2</v>
      </c>
      <c r="C632" s="345">
        <v>3.2381263457914801E-3</v>
      </c>
      <c r="D632" s="345">
        <v>4.1210746616345498E-3</v>
      </c>
      <c r="E632" s="345">
        <v>1.68142966919177E-2</v>
      </c>
    </row>
    <row r="633" spans="1:5" x14ac:dyDescent="0.3">
      <c r="A633" s="345" t="s">
        <v>905</v>
      </c>
      <c r="B633" s="345">
        <v>0.326863412560221</v>
      </c>
      <c r="C633" s="345">
        <v>1.5389092853989201E-2</v>
      </c>
      <c r="D633" s="345">
        <v>0.29670134481165999</v>
      </c>
      <c r="E633" s="345">
        <v>0.35702548030878301</v>
      </c>
    </row>
    <row r="634" spans="1:5" x14ac:dyDescent="0.3">
      <c r="A634" s="345" t="s">
        <v>906</v>
      </c>
      <c r="B634" s="345">
        <v>0.431553387607716</v>
      </c>
      <c r="C634" s="345">
        <v>1.63717017038447E-2</v>
      </c>
      <c r="D634" s="345">
        <v>0.39946544190254701</v>
      </c>
      <c r="E634" s="345">
        <v>0.46364133331288498</v>
      </c>
    </row>
    <row r="635" spans="1:5" x14ac:dyDescent="0.3">
      <c r="A635" s="345" t="s">
        <v>907</v>
      </c>
      <c r="B635" s="345">
        <v>1.4020159765204101E-2</v>
      </c>
      <c r="C635" s="345">
        <v>4.4518563136151301E-3</v>
      </c>
      <c r="D635" s="345">
        <v>5.2946817261712202E-3</v>
      </c>
      <c r="E635" s="345">
        <v>2.2745637804236999E-2</v>
      </c>
    </row>
    <row r="636" spans="1:5" x14ac:dyDescent="0.3">
      <c r="A636" s="345" t="s">
        <v>908</v>
      </c>
      <c r="B636" s="345">
        <v>5.8217013936240104E-3</v>
      </c>
      <c r="C636" s="345">
        <v>2.7846446345898999E-3</v>
      </c>
      <c r="D636" s="346">
        <v>3.6389820008511002E-4</v>
      </c>
      <c r="E636" s="345">
        <v>1.1279504587162901E-2</v>
      </c>
    </row>
    <row r="637" spans="1:5" x14ac:dyDescent="0.3">
      <c r="A637" s="345" t="s">
        <v>909</v>
      </c>
      <c r="B637" s="345">
        <v>6.4619005461711001E-3</v>
      </c>
      <c r="C637" s="345">
        <v>2.7270820376377601E-3</v>
      </c>
      <c r="D637" s="345">
        <v>1.1169179695149701E-3</v>
      </c>
      <c r="E637" s="345">
        <v>1.18068831228272E-2</v>
      </c>
    </row>
    <row r="638" spans="1:5" x14ac:dyDescent="0.3">
      <c r="A638" s="345" t="s">
        <v>910</v>
      </c>
      <c r="B638" s="345">
        <v>2.0044382649838299E-3</v>
      </c>
      <c r="C638" s="345">
        <v>1.00419128892663E-3</v>
      </c>
      <c r="D638" s="346">
        <v>3.6259505098785103E-5</v>
      </c>
      <c r="E638" s="345">
        <v>3.9726170248688903E-3</v>
      </c>
    </row>
    <row r="639" spans="1:5" x14ac:dyDescent="0.3">
      <c r="A639" s="345" t="s">
        <v>911</v>
      </c>
      <c r="B639" s="345">
        <v>1.52441940801039E-2</v>
      </c>
      <c r="C639" s="345">
        <v>4.2975733941564903E-3</v>
      </c>
      <c r="D639" s="345">
        <v>6.8211050066396602E-3</v>
      </c>
      <c r="E639" s="345">
        <v>2.3667283153568201E-2</v>
      </c>
    </row>
    <row r="640" spans="1:5" x14ac:dyDescent="0.3">
      <c r="A640" s="345" t="s">
        <v>912</v>
      </c>
      <c r="B640" s="345">
        <v>1.94711623808497E-3</v>
      </c>
      <c r="C640" s="345">
        <v>1.4395539219186201E-3</v>
      </c>
      <c r="D640" s="346">
        <v>-8.7435760267890795E-4</v>
      </c>
      <c r="E640" s="345">
        <v>4.7685900788488498E-3</v>
      </c>
    </row>
    <row r="641" spans="1:5" x14ac:dyDescent="0.3">
      <c r="A641" s="345" t="s">
        <v>913</v>
      </c>
      <c r="B641" s="345">
        <v>5.1213135107068698E-3</v>
      </c>
      <c r="C641" s="345">
        <v>2.3712563305165299E-3</v>
      </c>
      <c r="D641" s="345">
        <v>4.7373650478186598E-4</v>
      </c>
      <c r="E641" s="345">
        <v>9.7688905166318802E-3</v>
      </c>
    </row>
    <row r="642" spans="1:5" x14ac:dyDescent="0.3">
      <c r="A642" s="345" t="s">
        <v>914</v>
      </c>
      <c r="B642" s="345">
        <v>3.9699025293557797E-3</v>
      </c>
      <c r="C642" s="345">
        <v>2.3346844432220598E-3</v>
      </c>
      <c r="D642" s="346">
        <v>-6.0599489462540501E-4</v>
      </c>
      <c r="E642" s="345">
        <v>8.5457999533369595E-3</v>
      </c>
    </row>
    <row r="643" spans="1:5" x14ac:dyDescent="0.3">
      <c r="A643" s="345" t="s">
        <v>915</v>
      </c>
      <c r="B643" s="346">
        <v>9.6049184896953796E-4</v>
      </c>
      <c r="C643" s="346">
        <v>9.6049666128300202E-4</v>
      </c>
      <c r="D643" s="346">
        <v>-9.22047014416113E-4</v>
      </c>
      <c r="E643" s="345">
        <v>2.8430307123551899E-3</v>
      </c>
    </row>
    <row r="644" spans="1:5" x14ac:dyDescent="0.3">
      <c r="A644" s="345" t="s">
        <v>916</v>
      </c>
      <c r="B644" s="345">
        <v>0.49887649539741002</v>
      </c>
      <c r="C644" s="345">
        <v>1.78945112311246E-2</v>
      </c>
      <c r="D644" s="345">
        <v>0.46380389786345799</v>
      </c>
      <c r="E644" s="345">
        <v>0.53394909293136195</v>
      </c>
    </row>
    <row r="645" spans="1:5" x14ac:dyDescent="0.3">
      <c r="A645" s="345" t="s">
        <v>917</v>
      </c>
      <c r="B645" s="345">
        <v>0.39116187864527302</v>
      </c>
      <c r="C645" s="345">
        <v>1.7709034879044301E-2</v>
      </c>
      <c r="D645" s="345">
        <v>0.35645280808138202</v>
      </c>
      <c r="E645" s="345">
        <v>0.42587094920916302</v>
      </c>
    </row>
    <row r="646" spans="1:5" x14ac:dyDescent="0.3">
      <c r="A646" s="345" t="s">
        <v>918</v>
      </c>
      <c r="B646" s="345">
        <v>2.54257473380641E-2</v>
      </c>
      <c r="C646" s="345">
        <v>5.6232610004290397E-3</v>
      </c>
      <c r="D646" s="345">
        <v>1.44043583015546E-2</v>
      </c>
      <c r="E646" s="345">
        <v>3.6447136374573703E-2</v>
      </c>
    </row>
    <row r="647" spans="1:5" x14ac:dyDescent="0.3">
      <c r="A647" s="345" t="s">
        <v>919</v>
      </c>
      <c r="B647" s="345">
        <v>8.4088969796905205E-3</v>
      </c>
      <c r="C647" s="345">
        <v>3.5405498250628501E-3</v>
      </c>
      <c r="D647" s="345">
        <v>1.46954683709774E-3</v>
      </c>
      <c r="E647" s="345">
        <v>1.53482471222833E-2</v>
      </c>
    </row>
    <row r="648" spans="1:5" x14ac:dyDescent="0.3">
      <c r="A648" s="345" t="s">
        <v>920</v>
      </c>
      <c r="B648" s="345">
        <v>2.77644931437956E-3</v>
      </c>
      <c r="C648" s="345">
        <v>1.9288595662064201E-3</v>
      </c>
      <c r="D648" s="345">
        <v>-1.0040459666205599E-3</v>
      </c>
      <c r="E648" s="345">
        <v>6.5569445953796998E-3</v>
      </c>
    </row>
    <row r="649" spans="1:5" x14ac:dyDescent="0.3">
      <c r="A649" s="345" t="s">
        <v>921</v>
      </c>
      <c r="B649" s="346">
        <v>5.2234148651865095E-4</v>
      </c>
      <c r="C649" s="346">
        <v>5.2257306536838001E-4</v>
      </c>
      <c r="D649" s="346">
        <v>-5.0188290089407E-4</v>
      </c>
      <c r="E649" s="345">
        <v>1.5465658739313699E-3</v>
      </c>
    </row>
    <row r="650" spans="1:5" x14ac:dyDescent="0.3">
      <c r="A650" s="345" t="s">
        <v>922</v>
      </c>
      <c r="B650" s="345">
        <v>5.92409246533558E-2</v>
      </c>
      <c r="C650" s="345">
        <v>8.2044058749970901E-3</v>
      </c>
      <c r="D650" s="345">
        <v>4.3160584623812698E-2</v>
      </c>
      <c r="E650" s="345">
        <v>7.5321264682899E-2</v>
      </c>
    </row>
    <row r="651" spans="1:5" x14ac:dyDescent="0.3">
      <c r="A651" s="345" t="s">
        <v>923</v>
      </c>
      <c r="B651" s="345">
        <v>1.6065481253174801E-3</v>
      </c>
      <c r="C651" s="345">
        <v>1.6055172475886901E-3</v>
      </c>
      <c r="D651" s="345">
        <v>-1.54020785651423E-3</v>
      </c>
      <c r="E651" s="345">
        <v>4.7533041071492E-3</v>
      </c>
    </row>
    <row r="652" spans="1:5" x14ac:dyDescent="0.3">
      <c r="A652" s="345" t="s">
        <v>924</v>
      </c>
      <c r="B652" s="345">
        <v>1.1020226211020501E-2</v>
      </c>
      <c r="C652" s="345">
        <v>4.1290094110736104E-3</v>
      </c>
      <c r="D652" s="345">
        <v>2.92751647348932E-3</v>
      </c>
      <c r="E652" s="345">
        <v>1.91129359485517E-2</v>
      </c>
    </row>
    <row r="653" spans="1:5" x14ac:dyDescent="0.3">
      <c r="A653" s="345" t="s">
        <v>925</v>
      </c>
      <c r="B653" s="345">
        <v>0.159870311125966</v>
      </c>
      <c r="C653" s="345">
        <v>1.2578866144491E-2</v>
      </c>
      <c r="D653" s="345">
        <v>0.13521618651641401</v>
      </c>
      <c r="E653" s="345">
        <v>0.18452443573551899</v>
      </c>
    </row>
    <row r="654" spans="1:5" x14ac:dyDescent="0.3">
      <c r="A654" s="345" t="s">
        <v>1064</v>
      </c>
      <c r="B654" s="345">
        <v>0.90898780379491895</v>
      </c>
      <c r="C654" s="345">
        <v>9.6316936147307804E-3</v>
      </c>
      <c r="D654" s="345">
        <v>0.89011003119992205</v>
      </c>
      <c r="E654" s="345">
        <v>0.92786557638991596</v>
      </c>
    </row>
    <row r="655" spans="1:5" x14ac:dyDescent="0.3">
      <c r="A655" s="345" t="s">
        <v>961</v>
      </c>
      <c r="B655" s="345">
        <v>0.81529197172165802</v>
      </c>
      <c r="C655" s="345">
        <v>1.26774251874739E-2</v>
      </c>
      <c r="D655" s="345">
        <v>0.79044467493750903</v>
      </c>
      <c r="E655" s="345">
        <v>0.840139268505808</v>
      </c>
    </row>
    <row r="656" spans="1:5" x14ac:dyDescent="0.3">
      <c r="A656" s="345" t="s">
        <v>962</v>
      </c>
      <c r="B656" s="345">
        <v>0.49878221089583702</v>
      </c>
      <c r="C656" s="345">
        <v>1.6671928733824601E-2</v>
      </c>
      <c r="D656" s="345">
        <v>0.46610583102472197</v>
      </c>
      <c r="E656" s="345">
        <v>0.53145859076695101</v>
      </c>
    </row>
    <row r="657" spans="1:5" x14ac:dyDescent="0.3">
      <c r="A657" s="345" t="s">
        <v>963</v>
      </c>
      <c r="B657" s="345">
        <v>6.2128130282801203E-2</v>
      </c>
      <c r="C657" s="345">
        <v>8.0045140652146001E-3</v>
      </c>
      <c r="D657" s="345">
        <v>4.6439571001236302E-2</v>
      </c>
      <c r="E657" s="345">
        <v>7.7816689564366201E-2</v>
      </c>
    </row>
    <row r="658" spans="1:5" x14ac:dyDescent="0.3">
      <c r="A658" s="345" t="s">
        <v>964</v>
      </c>
      <c r="B658" s="345">
        <v>0.66966663714030505</v>
      </c>
      <c r="C658" s="345">
        <v>1.50667335820996E-2</v>
      </c>
      <c r="D658" s="345">
        <v>0.64013638195472999</v>
      </c>
      <c r="E658" s="345">
        <v>0.69919689232588</v>
      </c>
    </row>
    <row r="659" spans="1:5" x14ac:dyDescent="0.3">
      <c r="A659" s="345" t="s">
        <v>965</v>
      </c>
      <c r="B659" s="345">
        <v>0.64977397486355404</v>
      </c>
      <c r="C659" s="345">
        <v>1.55780058593874E-2</v>
      </c>
      <c r="D659" s="345">
        <v>0.61924164442819996</v>
      </c>
      <c r="E659" s="345">
        <v>0.68030630529890701</v>
      </c>
    </row>
    <row r="660" spans="1:5" x14ac:dyDescent="0.3">
      <c r="A660" s="345" t="s">
        <v>966</v>
      </c>
      <c r="B660" s="345">
        <v>0.20334247913822501</v>
      </c>
      <c r="C660" s="345">
        <v>1.2883215438207101E-2</v>
      </c>
      <c r="D660" s="345">
        <v>0.17809184087426899</v>
      </c>
      <c r="E660" s="345">
        <v>0.22859311740218199</v>
      </c>
    </row>
    <row r="661" spans="1:5" x14ac:dyDescent="0.3">
      <c r="A661" s="345" t="s">
        <v>967</v>
      </c>
      <c r="B661" s="345">
        <v>0.36620732956431501</v>
      </c>
      <c r="C661" s="345">
        <v>1.5443292301261499E-2</v>
      </c>
      <c r="D661" s="345">
        <v>0.33593903285111798</v>
      </c>
      <c r="E661" s="345">
        <v>0.39647562627751298</v>
      </c>
    </row>
    <row r="662" spans="1:5" x14ac:dyDescent="0.3">
      <c r="A662" s="345" t="s">
        <v>968</v>
      </c>
      <c r="B662" s="345">
        <v>0.498350834641417</v>
      </c>
      <c r="C662" s="345">
        <v>1.6136740185782299E-2</v>
      </c>
      <c r="D662" s="345">
        <v>0.46672340504940302</v>
      </c>
      <c r="E662" s="345">
        <v>0.52997826423342997</v>
      </c>
    </row>
    <row r="663" spans="1:5" x14ac:dyDescent="0.3">
      <c r="A663" s="345" t="s">
        <v>969</v>
      </c>
      <c r="B663" s="345">
        <v>0.89200649260207399</v>
      </c>
      <c r="C663" s="345">
        <v>1.0649163444099099E-2</v>
      </c>
      <c r="D663" s="345">
        <v>0.87113451578615897</v>
      </c>
      <c r="E663" s="345">
        <v>0.912878469417989</v>
      </c>
    </row>
    <row r="664" spans="1:5" x14ac:dyDescent="0.3">
      <c r="A664" s="345" t="s">
        <v>970</v>
      </c>
      <c r="B664" s="345">
        <v>0.92574493761594001</v>
      </c>
      <c r="C664" s="345">
        <v>8.7134753649059007E-3</v>
      </c>
      <c r="D664" s="345">
        <v>0.90866683972054796</v>
      </c>
      <c r="E664" s="345">
        <v>0.94282303551133295</v>
      </c>
    </row>
    <row r="665" spans="1:5" x14ac:dyDescent="0.3">
      <c r="A665" s="345" t="s">
        <v>971</v>
      </c>
      <c r="B665" s="345">
        <v>0.64056510127742905</v>
      </c>
      <c r="C665" s="345">
        <v>1.5712952457027599E-2</v>
      </c>
      <c r="D665" s="345">
        <v>0.60976828037086495</v>
      </c>
      <c r="E665" s="345">
        <v>0.67136192218399304</v>
      </c>
    </row>
    <row r="666" spans="1:5" x14ac:dyDescent="0.3">
      <c r="A666" s="345" t="s">
        <v>1065</v>
      </c>
      <c r="B666" s="345">
        <v>0.79492359817027902</v>
      </c>
      <c r="C666" s="345">
        <v>1.4851726721357201E-2</v>
      </c>
      <c r="D666" s="345">
        <v>0.765814748688188</v>
      </c>
      <c r="E666" s="345">
        <v>0.82403244765237005</v>
      </c>
    </row>
    <row r="667" spans="1:5" x14ac:dyDescent="0.3">
      <c r="A667" s="345" t="s">
        <v>1070</v>
      </c>
      <c r="B667" s="345">
        <v>0.65860630294123401</v>
      </c>
      <c r="C667" s="345">
        <v>1.5489153311820899E-2</v>
      </c>
      <c r="D667" s="345">
        <v>0.62824812029904598</v>
      </c>
      <c r="E667" s="345">
        <v>0.68896448558342205</v>
      </c>
    </row>
    <row r="668" spans="1:5" x14ac:dyDescent="0.3">
      <c r="A668" s="345" t="s">
        <v>1071</v>
      </c>
      <c r="B668" s="345">
        <v>0.63917395535779997</v>
      </c>
      <c r="C668" s="345">
        <v>1.5393703920551199E-2</v>
      </c>
      <c r="D668" s="345">
        <v>0.609002850084847</v>
      </c>
      <c r="E668" s="345">
        <v>0.66934506063075405</v>
      </c>
    </row>
    <row r="669" spans="1:5" x14ac:dyDescent="0.3">
      <c r="A669" s="345" t="s">
        <v>1072</v>
      </c>
      <c r="B669" s="345">
        <v>0.84488371575753896</v>
      </c>
      <c r="C669" s="345">
        <v>1.1854597344890999E-2</v>
      </c>
      <c r="D669" s="345">
        <v>0.82164913191032896</v>
      </c>
      <c r="E669" s="345">
        <v>0.86811829960474995</v>
      </c>
    </row>
    <row r="670" spans="1:5" x14ac:dyDescent="0.3">
      <c r="A670" s="345" t="s">
        <v>1073</v>
      </c>
      <c r="B670" s="345">
        <v>0.66922068181044903</v>
      </c>
      <c r="C670" s="345">
        <v>1.5446343075868899E-2</v>
      </c>
      <c r="D670" s="345">
        <v>0.63894640568889605</v>
      </c>
      <c r="E670" s="345">
        <v>0.699494957932002</v>
      </c>
    </row>
    <row r="671" spans="1:5" x14ac:dyDescent="0.3">
      <c r="A671" s="345" t="s">
        <v>1074</v>
      </c>
      <c r="B671" s="345">
        <v>0.207928171143894</v>
      </c>
      <c r="C671" s="345">
        <v>1.3726727041457699E-2</v>
      </c>
      <c r="D671" s="345">
        <v>0.18102428051702499</v>
      </c>
      <c r="E671" s="345">
        <v>0.23483206177076299</v>
      </c>
    </row>
    <row r="672" spans="1:5" x14ac:dyDescent="0.3">
      <c r="A672" s="345" t="s">
        <v>1075</v>
      </c>
      <c r="B672" s="345">
        <v>0.39627337438669602</v>
      </c>
      <c r="C672" s="345">
        <v>1.58467276777602E-2</v>
      </c>
      <c r="D672" s="345">
        <v>0.36521435886547099</v>
      </c>
      <c r="E672" s="345">
        <v>0.42733238990792</v>
      </c>
    </row>
    <row r="673" spans="1:5" x14ac:dyDescent="0.3">
      <c r="A673" s="345" t="s">
        <v>974</v>
      </c>
      <c r="B673" s="345">
        <v>0.73178834950729199</v>
      </c>
      <c r="C673" s="345">
        <v>1.69991027517345E-2</v>
      </c>
      <c r="D673" s="345">
        <v>0.69847072034439595</v>
      </c>
      <c r="E673" s="345">
        <v>0.76510597867018704</v>
      </c>
    </row>
    <row r="674" spans="1:5" x14ac:dyDescent="0.3">
      <c r="A674" s="345" t="s">
        <v>975</v>
      </c>
      <c r="B674" s="345">
        <v>0.74915888023473498</v>
      </c>
      <c r="C674" s="345">
        <v>9.9236094363537308E-3</v>
      </c>
      <c r="D674" s="345">
        <v>0.72970896314283895</v>
      </c>
      <c r="E674" s="345">
        <v>0.76860879732663001</v>
      </c>
    </row>
    <row r="675" spans="1:5" x14ac:dyDescent="0.3">
      <c r="A675" s="345" t="s">
        <v>976</v>
      </c>
      <c r="B675" s="345">
        <v>0.78253132488743804</v>
      </c>
      <c r="C675" s="345">
        <v>1.1073613593541099E-2</v>
      </c>
      <c r="D675" s="345">
        <v>0.76082744106538402</v>
      </c>
      <c r="E675" s="345">
        <v>0.80423520870949206</v>
      </c>
    </row>
    <row r="676" spans="1:5" x14ac:dyDescent="0.3">
      <c r="A676" s="345" t="s">
        <v>977</v>
      </c>
      <c r="B676" s="345">
        <v>0.78212201158620498</v>
      </c>
      <c r="C676" s="345">
        <v>1.09036452612214E-2</v>
      </c>
      <c r="D676" s="345">
        <v>0.76075125957401002</v>
      </c>
      <c r="E676" s="345">
        <v>0.80349276359840005</v>
      </c>
    </row>
    <row r="677" spans="1:5" x14ac:dyDescent="0.3">
      <c r="A677" s="345" t="s">
        <v>978</v>
      </c>
      <c r="B677" s="345">
        <v>0.78351911650614403</v>
      </c>
      <c r="C677" s="345">
        <v>1.05989978210727E-2</v>
      </c>
      <c r="D677" s="345">
        <v>0.76274546250462305</v>
      </c>
      <c r="E677" s="345">
        <v>0.80429277050766501</v>
      </c>
    </row>
    <row r="678" spans="1:5" x14ac:dyDescent="0.3">
      <c r="A678" s="345" t="s">
        <v>979</v>
      </c>
      <c r="B678" s="345">
        <v>0.824765609055504</v>
      </c>
      <c r="C678" s="345">
        <v>1.12220724140948E-2</v>
      </c>
      <c r="D678" s="345">
        <v>0.80277075129197795</v>
      </c>
      <c r="E678" s="345">
        <v>0.84676046681903006</v>
      </c>
    </row>
    <row r="679" spans="1:5" x14ac:dyDescent="0.3">
      <c r="A679" s="345" t="s">
        <v>987</v>
      </c>
      <c r="B679" s="345">
        <v>0.38451629685019401</v>
      </c>
      <c r="C679" s="345">
        <v>1.67342616960089E-2</v>
      </c>
      <c r="D679" s="345">
        <v>0.35171774661814798</v>
      </c>
      <c r="E679" s="345">
        <v>0.41731484708223998</v>
      </c>
    </row>
    <row r="680" spans="1:5" x14ac:dyDescent="0.3">
      <c r="A680" s="345" t="s">
        <v>988</v>
      </c>
      <c r="B680" s="345">
        <v>0.40588828576069302</v>
      </c>
      <c r="C680" s="345">
        <v>1.0631188771416901E-2</v>
      </c>
      <c r="D680" s="345">
        <v>0.385051538655869</v>
      </c>
      <c r="E680" s="345">
        <v>0.426725032865517</v>
      </c>
    </row>
    <row r="681" spans="1:5" x14ac:dyDescent="0.3">
      <c r="A681" s="345" t="s">
        <v>989</v>
      </c>
      <c r="B681" s="345">
        <v>0.47050299501660497</v>
      </c>
      <c r="C681" s="345">
        <v>1.30211780131025E-2</v>
      </c>
      <c r="D681" s="345">
        <v>0.44498195507464</v>
      </c>
      <c r="E681" s="345">
        <v>0.496024034958571</v>
      </c>
    </row>
    <row r="682" spans="1:5" x14ac:dyDescent="0.3">
      <c r="A682" s="345" t="s">
        <v>990</v>
      </c>
      <c r="B682" s="345">
        <v>0.66510505048118795</v>
      </c>
      <c r="C682" s="345">
        <v>1.2444116719948099E-2</v>
      </c>
      <c r="D682" s="345">
        <v>0.64071502989067697</v>
      </c>
      <c r="E682" s="345">
        <v>0.68949507107169905</v>
      </c>
    </row>
    <row r="683" spans="1:5" x14ac:dyDescent="0.3">
      <c r="A683" s="345" t="s">
        <v>991</v>
      </c>
      <c r="B683" s="345">
        <v>0.692534367677343</v>
      </c>
      <c r="C683" s="345">
        <v>1.1693035521308201E-2</v>
      </c>
      <c r="D683" s="345">
        <v>0.66961643918563196</v>
      </c>
      <c r="E683" s="345">
        <v>0.71545229616905504</v>
      </c>
    </row>
    <row r="684" spans="1:5" x14ac:dyDescent="0.3">
      <c r="A684" s="345" t="s">
        <v>992</v>
      </c>
      <c r="B684" s="345">
        <v>0.71609887871613598</v>
      </c>
      <c r="C684" s="345">
        <v>1.34632842728113E-2</v>
      </c>
      <c r="D684" s="345">
        <v>0.68971132642780097</v>
      </c>
      <c r="E684" s="345">
        <v>0.74248643100446998</v>
      </c>
    </row>
    <row r="685" spans="1:5" x14ac:dyDescent="0.3">
      <c r="A685" s="345" t="s">
        <v>1010</v>
      </c>
      <c r="B685" s="345">
        <v>0.16015805891878199</v>
      </c>
      <c r="C685" s="345">
        <v>4.3381825741007303E-2</v>
      </c>
      <c r="D685" s="345">
        <v>7.5131242882815696E-2</v>
      </c>
      <c r="E685" s="345">
        <v>0.245184874954749</v>
      </c>
    </row>
    <row r="686" spans="1:5" x14ac:dyDescent="0.3">
      <c r="A686" s="345" t="s">
        <v>1011</v>
      </c>
      <c r="B686" s="345">
        <v>3.881134067968E-2</v>
      </c>
      <c r="C686" s="345">
        <v>2.38017912885197E-2</v>
      </c>
      <c r="D686" s="345">
        <v>-7.8393130133577599E-3</v>
      </c>
      <c r="E686" s="345">
        <v>8.5461994372717801E-2</v>
      </c>
    </row>
    <row r="687" spans="1:5" x14ac:dyDescent="0.3">
      <c r="A687" s="345" t="s">
        <v>1012</v>
      </c>
      <c r="B687" s="345">
        <v>0.28562831696373697</v>
      </c>
      <c r="C687" s="345">
        <v>5.7226078467420102E-2</v>
      </c>
      <c r="D687" s="345">
        <v>0.17346726419113001</v>
      </c>
      <c r="E687" s="345">
        <v>0.39778936973634299</v>
      </c>
    </row>
    <row r="688" spans="1:5" x14ac:dyDescent="0.3">
      <c r="A688" s="345" t="s">
        <v>1013</v>
      </c>
      <c r="B688" s="345">
        <v>0.16704505538223699</v>
      </c>
      <c r="C688" s="345">
        <v>4.8165488694597497E-2</v>
      </c>
      <c r="D688" s="345">
        <v>7.2642432243055499E-2</v>
      </c>
      <c r="E688" s="345">
        <v>0.26144767852141998</v>
      </c>
    </row>
    <row r="689" spans="1:5" x14ac:dyDescent="0.3">
      <c r="A689" s="345" t="s">
        <v>1014</v>
      </c>
      <c r="B689" s="345">
        <v>2.81924881498619E-3</v>
      </c>
      <c r="C689" s="345">
        <v>2.8362077269708801E-3</v>
      </c>
      <c r="D689" s="345">
        <v>-2.7396161825509399E-3</v>
      </c>
      <c r="E689" s="345">
        <v>8.3781138125233294E-3</v>
      </c>
    </row>
    <row r="690" spans="1:5" x14ac:dyDescent="0.3">
      <c r="A690" s="345" t="s">
        <v>1015</v>
      </c>
      <c r="B690" s="345">
        <v>0.18644678287651301</v>
      </c>
      <c r="C690" s="345">
        <v>5.6489142980095303E-2</v>
      </c>
      <c r="D690" s="345">
        <v>7.5730097117992598E-2</v>
      </c>
      <c r="E690" s="345">
        <v>0.29716346863503301</v>
      </c>
    </row>
    <row r="691" spans="1:5" x14ac:dyDescent="0.3">
      <c r="A691" s="345" t="s">
        <v>1016</v>
      </c>
      <c r="B691" s="345">
        <v>0.15909119636406199</v>
      </c>
      <c r="C691" s="345">
        <v>4.95493889810956E-2</v>
      </c>
      <c r="D691" s="345">
        <v>6.1976178505149297E-2</v>
      </c>
      <c r="E691" s="345">
        <v>0.25620621422297502</v>
      </c>
    </row>
    <row r="692" spans="1:5" x14ac:dyDescent="0.3">
      <c r="A692" s="345" t="s">
        <v>1017</v>
      </c>
      <c r="B692" s="345">
        <v>0.25318385430700202</v>
      </c>
      <c r="C692" s="345">
        <v>3.0460622636759901E-2</v>
      </c>
      <c r="D692" s="345">
        <v>0.193482130992287</v>
      </c>
      <c r="E692" s="345">
        <v>0.31288557762171698</v>
      </c>
    </row>
    <row r="693" spans="1:5" x14ac:dyDescent="0.3">
      <c r="A693" s="345" t="s">
        <v>1018</v>
      </c>
      <c r="B693" s="345">
        <v>6.3904522574275299E-2</v>
      </c>
      <c r="C693" s="345">
        <v>2.0085728805792E-2</v>
      </c>
      <c r="D693" s="345">
        <v>2.4537217511684299E-2</v>
      </c>
      <c r="E693" s="345">
        <v>0.103271827636866</v>
      </c>
    </row>
    <row r="694" spans="1:5" x14ac:dyDescent="0.3">
      <c r="A694" s="345" t="s">
        <v>1019</v>
      </c>
      <c r="B694" s="345">
        <v>0.26335260087275902</v>
      </c>
      <c r="C694" s="345">
        <v>3.1529146323520399E-2</v>
      </c>
      <c r="D694" s="345">
        <v>0.20155660961536501</v>
      </c>
      <c r="E694" s="345">
        <v>0.32514859213015201</v>
      </c>
    </row>
    <row r="695" spans="1:5" x14ac:dyDescent="0.3">
      <c r="A695" s="345" t="s">
        <v>1020</v>
      </c>
      <c r="B695" s="345">
        <v>0.107920765045856</v>
      </c>
      <c r="C695" s="345">
        <v>1.9850139842011699E-2</v>
      </c>
      <c r="D695" s="345">
        <v>6.9015205867430304E-2</v>
      </c>
      <c r="E695" s="345">
        <v>0.14682632422428299</v>
      </c>
    </row>
    <row r="696" spans="1:5" x14ac:dyDescent="0.3">
      <c r="A696" s="345" t="s">
        <v>1021</v>
      </c>
      <c r="B696" s="345">
        <v>1.61188023425206E-2</v>
      </c>
      <c r="C696" s="345">
        <v>7.3350209844786698E-3</v>
      </c>
      <c r="D696" s="345">
        <v>1.7424253870968901E-3</v>
      </c>
      <c r="E696" s="345">
        <v>3.0495179297944298E-2</v>
      </c>
    </row>
    <row r="697" spans="1:5" x14ac:dyDescent="0.3">
      <c r="A697" s="345" t="s">
        <v>1022</v>
      </c>
      <c r="B697" s="345">
        <v>6.3945588720013297E-2</v>
      </c>
      <c r="C697" s="345">
        <v>1.7011694624069599E-2</v>
      </c>
      <c r="D697" s="345">
        <v>3.0603279940843098E-2</v>
      </c>
      <c r="E697" s="345">
        <v>9.7287897499183401E-2</v>
      </c>
    </row>
    <row r="698" spans="1:5" x14ac:dyDescent="0.3">
      <c r="A698" s="345" t="s">
        <v>1023</v>
      </c>
      <c r="B698" s="345">
        <v>0.231573866137572</v>
      </c>
      <c r="C698" s="345">
        <v>2.74822947228941E-2</v>
      </c>
      <c r="D698" s="345">
        <v>0.17770955826818399</v>
      </c>
      <c r="E698" s="345">
        <v>0.28543817400695898</v>
      </c>
    </row>
    <row r="699" spans="1:5" x14ac:dyDescent="0.3">
      <c r="A699" s="345" t="s">
        <v>1024</v>
      </c>
      <c r="B699" s="345">
        <v>0.243444130038349</v>
      </c>
      <c r="C699" s="345">
        <v>3.3999855800199499E-2</v>
      </c>
      <c r="D699" s="345">
        <v>0.17680563719040299</v>
      </c>
      <c r="E699" s="345">
        <v>0.31008262288629601</v>
      </c>
    </row>
    <row r="700" spans="1:5" x14ac:dyDescent="0.3">
      <c r="A700" s="345" t="s">
        <v>1025</v>
      </c>
      <c r="B700" s="345">
        <v>5.0278043052169902E-2</v>
      </c>
      <c r="C700" s="345">
        <v>1.8463215004328098E-2</v>
      </c>
      <c r="D700" s="345">
        <v>1.4090806604867299E-2</v>
      </c>
      <c r="E700" s="345">
        <v>8.6465279499472594E-2</v>
      </c>
    </row>
    <row r="701" spans="1:5" x14ac:dyDescent="0.3">
      <c r="A701" s="345" t="s">
        <v>1026</v>
      </c>
      <c r="B701" s="345">
        <v>0.22918327281454001</v>
      </c>
      <c r="C701" s="345">
        <v>3.3515306527123798E-2</v>
      </c>
      <c r="D701" s="345">
        <v>0.163494479090557</v>
      </c>
      <c r="E701" s="345">
        <v>0.29487206653852299</v>
      </c>
    </row>
    <row r="702" spans="1:5" x14ac:dyDescent="0.3">
      <c r="A702" s="345" t="s">
        <v>1027</v>
      </c>
      <c r="B702" s="345">
        <v>0.104194132717516</v>
      </c>
      <c r="C702" s="345">
        <v>2.5871110239771199E-2</v>
      </c>
      <c r="D702" s="345">
        <v>5.3487688407498901E-2</v>
      </c>
      <c r="E702" s="345">
        <v>0.15490057702753299</v>
      </c>
    </row>
    <row r="703" spans="1:5" x14ac:dyDescent="0.3">
      <c r="A703" s="345" t="s">
        <v>1028</v>
      </c>
      <c r="B703" s="345">
        <v>5.3941229172704303E-2</v>
      </c>
      <c r="C703" s="345">
        <v>2.1895499771913501E-2</v>
      </c>
      <c r="D703" s="345">
        <v>1.10268381962487E-2</v>
      </c>
      <c r="E703" s="345">
        <v>9.6855620149159896E-2</v>
      </c>
    </row>
    <row r="704" spans="1:5" x14ac:dyDescent="0.3">
      <c r="A704" s="345" t="s">
        <v>1029</v>
      </c>
      <c r="B704" s="345">
        <v>2.0595243160544899E-2</v>
      </c>
      <c r="C704" s="345">
        <v>9.2977384413925803E-3</v>
      </c>
      <c r="D704" s="345">
        <v>2.3720106777419502E-3</v>
      </c>
      <c r="E704" s="345">
        <v>3.8818475643347998E-2</v>
      </c>
    </row>
    <row r="705" spans="1:5" x14ac:dyDescent="0.3">
      <c r="A705" s="345" t="s">
        <v>1030</v>
      </c>
      <c r="B705" s="345">
        <v>0.29836394904417302</v>
      </c>
      <c r="C705" s="345">
        <v>3.6857336242200202E-2</v>
      </c>
      <c r="D705" s="345">
        <v>0.22612489744337799</v>
      </c>
      <c r="E705" s="345">
        <v>0.37060300064496898</v>
      </c>
    </row>
    <row r="706" spans="1:5" x14ac:dyDescent="0.3">
      <c r="A706" s="345" t="s">
        <v>1031</v>
      </c>
      <c r="B706" s="345">
        <v>0.23667342008800199</v>
      </c>
      <c r="C706" s="345">
        <v>3.7013843107034997E-2</v>
      </c>
      <c r="D706" s="345">
        <v>0.16412762066879699</v>
      </c>
      <c r="E706" s="345">
        <v>0.30921921950720599</v>
      </c>
    </row>
    <row r="707" spans="1:5" x14ac:dyDescent="0.3">
      <c r="A707" s="345" t="s">
        <v>1032</v>
      </c>
      <c r="B707" s="345">
        <v>5.4928561060872898E-2</v>
      </c>
      <c r="C707" s="345">
        <v>2.2012343351860801E-2</v>
      </c>
      <c r="D707" s="345">
        <v>1.17851608758961E-2</v>
      </c>
      <c r="E707" s="345">
        <v>9.8071961245849798E-2</v>
      </c>
    </row>
    <row r="708" spans="1:5" x14ac:dyDescent="0.3">
      <c r="A708" s="345" t="s">
        <v>1033</v>
      </c>
      <c r="B708" s="345">
        <v>0.31899078382401802</v>
      </c>
      <c r="C708" s="345">
        <v>4.2063181348496403E-2</v>
      </c>
      <c r="D708" s="345">
        <v>0.23654846330578799</v>
      </c>
      <c r="E708" s="345">
        <v>0.40143310434224799</v>
      </c>
    </row>
    <row r="709" spans="1:5" x14ac:dyDescent="0.3">
      <c r="A709" s="345" t="s">
        <v>1034</v>
      </c>
      <c r="B709" s="345">
        <v>0.12974926427608</v>
      </c>
      <c r="C709" s="345">
        <v>3.0011440288541202E-2</v>
      </c>
      <c r="D709" s="345">
        <v>7.0927922186365094E-2</v>
      </c>
      <c r="E709" s="345">
        <v>0.18857060636579501</v>
      </c>
    </row>
    <row r="710" spans="1:5" x14ac:dyDescent="0.3">
      <c r="A710" s="345" t="s">
        <v>1035</v>
      </c>
      <c r="B710" s="345">
        <v>4.9169936821190597E-3</v>
      </c>
      <c r="C710" s="345">
        <v>3.0846674123065601E-3</v>
      </c>
      <c r="D710" s="345">
        <v>-1.1288433502861699E-3</v>
      </c>
      <c r="E710" s="345">
        <v>1.09628307145242E-2</v>
      </c>
    </row>
    <row r="711" spans="1:5" x14ac:dyDescent="0.3">
      <c r="A711" s="345" t="s">
        <v>1036</v>
      </c>
      <c r="B711" s="345">
        <v>0.125495512039178</v>
      </c>
      <c r="C711" s="345">
        <v>3.1875976182209199E-2</v>
      </c>
      <c r="D711" s="345">
        <v>6.3019746749991501E-2</v>
      </c>
      <c r="E711" s="345">
        <v>0.18797127732836499</v>
      </c>
    </row>
    <row r="712" spans="1:5" x14ac:dyDescent="0.3">
      <c r="A712" s="345" t="s">
        <v>1037</v>
      </c>
      <c r="B712" s="345">
        <v>0.129245465029729</v>
      </c>
      <c r="C712" s="345">
        <v>2.9400228438971401E-2</v>
      </c>
      <c r="D712" s="345">
        <v>7.1622076152094802E-2</v>
      </c>
      <c r="E712" s="345">
        <v>0.18686885390736299</v>
      </c>
    </row>
    <row r="713" spans="1:5" x14ac:dyDescent="0.3">
      <c r="A713" s="345" t="s">
        <v>1038</v>
      </c>
      <c r="B713" s="345">
        <v>0.22047942465564799</v>
      </c>
      <c r="C713" s="345">
        <v>3.4447636344075001E-2</v>
      </c>
      <c r="D713" s="345">
        <v>0.15296329806872799</v>
      </c>
      <c r="E713" s="345">
        <v>0.28799555124256798</v>
      </c>
    </row>
    <row r="714" spans="1:5" x14ac:dyDescent="0.3">
      <c r="A714" s="345" t="s">
        <v>1039</v>
      </c>
      <c r="B714" s="345">
        <v>6.8073683810726607E-2</v>
      </c>
      <c r="C714" s="345">
        <v>2.1699991150139399E-2</v>
      </c>
      <c r="D714" s="345">
        <v>2.5542482691615499E-2</v>
      </c>
      <c r="E714" s="345">
        <v>0.110604884929837</v>
      </c>
    </row>
    <row r="715" spans="1:5" x14ac:dyDescent="0.3">
      <c r="A715" s="345" t="s">
        <v>1040</v>
      </c>
      <c r="B715" s="345">
        <v>0.33073341574123399</v>
      </c>
      <c r="C715" s="345">
        <v>4.2811129457044399E-2</v>
      </c>
      <c r="D715" s="345">
        <v>0.24682514386794499</v>
      </c>
      <c r="E715" s="345">
        <v>0.41464168761452302</v>
      </c>
    </row>
    <row r="716" spans="1:5" x14ac:dyDescent="0.3">
      <c r="A716" s="345" t="s">
        <v>1041</v>
      </c>
      <c r="B716" s="345">
        <v>9.5322233681773894E-2</v>
      </c>
      <c r="C716" s="345">
        <v>2.8237757863787499E-2</v>
      </c>
      <c r="D716" s="345">
        <v>3.9977245264587701E-2</v>
      </c>
      <c r="E716" s="345">
        <v>0.15066722209896</v>
      </c>
    </row>
    <row r="717" spans="1:5" x14ac:dyDescent="0.3">
      <c r="A717" s="345" t="s">
        <v>1042</v>
      </c>
      <c r="B717" s="345">
        <v>2.1616507982606899E-2</v>
      </c>
      <c r="C717" s="345">
        <v>1.31348772176548E-2</v>
      </c>
      <c r="D717" s="345">
        <v>-4.1273783053522696E-3</v>
      </c>
      <c r="E717" s="345">
        <v>4.7360394270566097E-2</v>
      </c>
    </row>
    <row r="718" spans="1:5" x14ac:dyDescent="0.3">
      <c r="A718" s="345" t="s">
        <v>1043</v>
      </c>
      <c r="B718" s="345">
        <v>9.2478057307707598E-2</v>
      </c>
      <c r="C718" s="345">
        <v>2.8153314868703101E-2</v>
      </c>
      <c r="D718" s="345">
        <v>3.7298574119633401E-2</v>
      </c>
      <c r="E718" s="345">
        <v>0.147657540495781</v>
      </c>
    </row>
    <row r="719" spans="1:5" x14ac:dyDescent="0.3">
      <c r="A719" s="345" t="s">
        <v>1044</v>
      </c>
      <c r="B719" s="345">
        <v>0.171296676820301</v>
      </c>
      <c r="C719" s="345">
        <v>2.9604566163287101E-2</v>
      </c>
      <c r="D719" s="345">
        <v>0.113272793362325</v>
      </c>
      <c r="E719" s="345">
        <v>0.22932056027827699</v>
      </c>
    </row>
    <row r="720" spans="1:5" x14ac:dyDescent="0.3">
      <c r="A720" s="345" t="s">
        <v>1045</v>
      </c>
      <c r="B720" s="345">
        <v>0.23651170580060299</v>
      </c>
      <c r="C720" s="345">
        <v>4.6191600132988897E-2</v>
      </c>
      <c r="D720" s="345">
        <v>0.14597783315166901</v>
      </c>
      <c r="E720" s="345">
        <v>0.32704557844953702</v>
      </c>
    </row>
    <row r="721" spans="1:5" x14ac:dyDescent="0.3">
      <c r="A721" s="345" t="s">
        <v>1046</v>
      </c>
      <c r="B721" s="345">
        <v>5.2077479936520399E-2</v>
      </c>
      <c r="C721" s="345">
        <v>2.7041317017413601E-2</v>
      </c>
      <c r="D721" s="346">
        <v>-9.2252751214035001E-4</v>
      </c>
      <c r="E721" s="345">
        <v>0.105077487385181</v>
      </c>
    </row>
    <row r="722" spans="1:5" x14ac:dyDescent="0.3">
      <c r="A722" s="345" t="s">
        <v>1047</v>
      </c>
      <c r="B722" s="345">
        <v>0.33243590365696402</v>
      </c>
      <c r="C722" s="345">
        <v>5.2603056282863402E-2</v>
      </c>
      <c r="D722" s="345">
        <v>0.229335807865818</v>
      </c>
      <c r="E722" s="345">
        <v>0.43553599944811</v>
      </c>
    </row>
    <row r="723" spans="1:5" x14ac:dyDescent="0.3">
      <c r="A723" s="345" t="s">
        <v>1048</v>
      </c>
      <c r="B723" s="345">
        <v>0.110282651204619</v>
      </c>
      <c r="C723" s="345">
        <v>3.8465341446437998E-2</v>
      </c>
      <c r="D723" s="345">
        <v>3.4891967316565402E-2</v>
      </c>
      <c r="E723" s="345">
        <v>0.185673335092674</v>
      </c>
    </row>
    <row r="724" spans="1:5" x14ac:dyDescent="0.3">
      <c r="A724" s="345" t="s">
        <v>1049</v>
      </c>
      <c r="B724" s="345">
        <v>6.9895539232221998E-2</v>
      </c>
      <c r="C724" s="345">
        <v>2.7979685239631399E-2</v>
      </c>
      <c r="D724" s="345">
        <v>1.50563638637774E-2</v>
      </c>
      <c r="E724" s="345">
        <v>0.124734714600666</v>
      </c>
    </row>
    <row r="725" spans="1:5" x14ac:dyDescent="0.3">
      <c r="A725" s="345" t="s">
        <v>1050</v>
      </c>
      <c r="B725" s="345">
        <v>0.19879672016906899</v>
      </c>
      <c r="C725" s="345">
        <v>4.0794525601806998E-2</v>
      </c>
      <c r="D725" s="345">
        <v>0.11884091922313</v>
      </c>
      <c r="E725" s="345">
        <v>0.27875252111500798</v>
      </c>
    </row>
    <row r="726" spans="1:5" x14ac:dyDescent="0.3">
      <c r="A726" s="345" t="s">
        <v>1053</v>
      </c>
      <c r="B726" s="345">
        <v>0.616217412924841</v>
      </c>
      <c r="C726" s="345">
        <v>1.78572087500064E-2</v>
      </c>
      <c r="D726" s="345">
        <v>0.58121792691041496</v>
      </c>
      <c r="E726" s="345">
        <v>0.65121689893926704</v>
      </c>
    </row>
    <row r="727" spans="1:5" x14ac:dyDescent="0.3">
      <c r="A727" s="345" t="s">
        <v>1054</v>
      </c>
      <c r="B727" s="345">
        <v>0.60087911361840796</v>
      </c>
      <c r="C727" s="345">
        <v>1.09936592990512E-2</v>
      </c>
      <c r="D727" s="345">
        <v>0.57933193733396304</v>
      </c>
      <c r="E727" s="345">
        <v>0.62242628990285198</v>
      </c>
    </row>
    <row r="728" spans="1:5" x14ac:dyDescent="0.3">
      <c r="A728" s="345" t="s">
        <v>1055</v>
      </c>
      <c r="B728" s="345">
        <v>0.61270979404331305</v>
      </c>
      <c r="C728" s="345">
        <v>1.29358070745881E-2</v>
      </c>
      <c r="D728" s="345">
        <v>0.58735607806616197</v>
      </c>
      <c r="E728" s="345">
        <v>0.63806351002046502</v>
      </c>
    </row>
    <row r="729" spans="1:5" x14ac:dyDescent="0.3">
      <c r="A729" s="345" t="s">
        <v>1056</v>
      </c>
      <c r="B729" s="345">
        <v>0.64399251612376895</v>
      </c>
      <c r="C729" s="345">
        <v>1.2562957739350599E-2</v>
      </c>
      <c r="D729" s="345">
        <v>0.61936957141534299</v>
      </c>
      <c r="E729" s="345">
        <v>0.66861546083219503</v>
      </c>
    </row>
    <row r="730" spans="1:5" x14ac:dyDescent="0.3">
      <c r="A730" s="345" t="s">
        <v>1057</v>
      </c>
      <c r="B730" s="345">
        <v>0.63426996333906205</v>
      </c>
      <c r="C730" s="345">
        <v>1.23292855741487E-2</v>
      </c>
      <c r="D730" s="345">
        <v>0.61010500765862197</v>
      </c>
      <c r="E730" s="345">
        <v>0.65843491901950302</v>
      </c>
    </row>
    <row r="731" spans="1:5" x14ac:dyDescent="0.3">
      <c r="A731" s="345" t="s">
        <v>1058</v>
      </c>
      <c r="B731" s="345">
        <v>0.66863214101245305</v>
      </c>
      <c r="C731" s="345">
        <v>1.41113739619259E-2</v>
      </c>
      <c r="D731" s="345">
        <v>0.64097435627470201</v>
      </c>
      <c r="E731" s="345">
        <v>0.69628992575020399</v>
      </c>
    </row>
    <row r="732" spans="1:5" x14ac:dyDescent="0.3">
      <c r="A732" s="345" t="s">
        <v>1180</v>
      </c>
      <c r="B732" s="345">
        <v>2.4906425914478501</v>
      </c>
      <c r="C732" s="345">
        <v>4.5241351748725102E-2</v>
      </c>
      <c r="D732" s="345">
        <v>2.40197117140844</v>
      </c>
      <c r="E732" s="345">
        <v>2.5793140114872601</v>
      </c>
    </row>
    <row r="733" spans="1:5" x14ac:dyDescent="0.3">
      <c r="A733" s="345" t="s">
        <v>1181</v>
      </c>
      <c r="B733" s="345">
        <v>0.13392283330263</v>
      </c>
      <c r="C733" s="345">
        <v>3.0065004013412298E-2</v>
      </c>
      <c r="D733" s="345">
        <v>7.49965082412902E-2</v>
      </c>
      <c r="E733" s="345">
        <v>0.19284915836397001</v>
      </c>
    </row>
    <row r="734" spans="1:5" x14ac:dyDescent="0.3">
      <c r="A734" s="345" t="s">
        <v>1182</v>
      </c>
      <c r="B734" s="345">
        <v>3.7965657458040001</v>
      </c>
      <c r="C734" s="345">
        <v>7.8167094648750102E-2</v>
      </c>
      <c r="D734" s="345">
        <v>3.6433610555163201</v>
      </c>
      <c r="E734" s="345">
        <v>3.9497704360916801</v>
      </c>
    </row>
    <row r="735" spans="1:5" x14ac:dyDescent="0.3">
      <c r="A735" s="345" t="s">
        <v>1183</v>
      </c>
      <c r="B735" s="345">
        <v>4.8624473739513103</v>
      </c>
      <c r="C735" s="345">
        <v>0.1163559414989</v>
      </c>
      <c r="D735" s="345">
        <v>4.6343939192262198</v>
      </c>
      <c r="E735" s="345">
        <v>5.0905008286764</v>
      </c>
    </row>
    <row r="736" spans="1:5" x14ac:dyDescent="0.3">
      <c r="A736" s="345" t="s">
        <v>1184</v>
      </c>
      <c r="B736" s="345">
        <v>30.101368144640801</v>
      </c>
      <c r="C736" s="345">
        <v>0.68320374697208197</v>
      </c>
      <c r="D736" s="345">
        <v>28.7623134064727</v>
      </c>
      <c r="E736" s="345">
        <v>31.4404228828089</v>
      </c>
    </row>
    <row r="737" spans="1:5" x14ac:dyDescent="0.3">
      <c r="A737" s="345" t="s">
        <v>1185</v>
      </c>
      <c r="B737" s="345">
        <v>6.9211579264923202</v>
      </c>
      <c r="C737" s="345">
        <v>0.38550630897654597</v>
      </c>
      <c r="D737" s="345">
        <v>6.1655794450853199</v>
      </c>
      <c r="E737" s="345">
        <v>7.6767364078993197</v>
      </c>
    </row>
    <row r="738" spans="1:5" x14ac:dyDescent="0.3">
      <c r="A738" s="345" t="s">
        <v>1186</v>
      </c>
      <c r="B738" s="345">
        <v>20.219138001562001</v>
      </c>
      <c r="C738" s="345">
        <v>1.26137665862469</v>
      </c>
      <c r="D738" s="345">
        <v>17.746885179718099</v>
      </c>
      <c r="E738" s="345">
        <v>22.6913908234059</v>
      </c>
    </row>
    <row r="739" spans="1:5" x14ac:dyDescent="0.3">
      <c r="A739" s="345" t="s">
        <v>1187</v>
      </c>
      <c r="B739" s="345">
        <v>4.6583841921196303</v>
      </c>
      <c r="C739" s="345">
        <v>1.0725543783071001</v>
      </c>
      <c r="D739" s="345">
        <v>2.5562162391769498</v>
      </c>
      <c r="E739" s="345">
        <v>6.7605521450623103</v>
      </c>
    </row>
    <row r="740" spans="1:5" x14ac:dyDescent="0.3">
      <c r="A740" s="345" t="s">
        <v>1188</v>
      </c>
      <c r="B740" s="345">
        <v>0.70794303889243304</v>
      </c>
      <c r="C740" s="345">
        <v>0.179876510100313</v>
      </c>
      <c r="D740" s="345">
        <v>0.35539155743106299</v>
      </c>
      <c r="E740" s="345">
        <v>1.0604945203538001</v>
      </c>
    </row>
    <row r="741" spans="1:5" x14ac:dyDescent="0.3">
      <c r="A741" s="345" t="s">
        <v>1189</v>
      </c>
      <c r="B741" s="345">
        <v>3.45893200043158</v>
      </c>
      <c r="C741" s="345">
        <v>0.363200950959291</v>
      </c>
      <c r="D741" s="345">
        <v>2.74707121740067</v>
      </c>
      <c r="E741" s="345">
        <v>4.17079278346249</v>
      </c>
    </row>
    <row r="742" spans="1:5" x14ac:dyDescent="0.3">
      <c r="A742" s="345" t="s">
        <v>1190</v>
      </c>
      <c r="B742" s="345">
        <v>4.8276691048253699</v>
      </c>
      <c r="C742" s="345">
        <v>0.51415459520561602</v>
      </c>
      <c r="D742" s="345">
        <v>3.8199446157365902</v>
      </c>
      <c r="E742" s="345">
        <v>5.8353935939141497</v>
      </c>
    </row>
    <row r="743" spans="1:5" x14ac:dyDescent="0.3">
      <c r="A743" s="345" t="s">
        <v>1191</v>
      </c>
      <c r="B743" s="345">
        <v>53.942956124800503</v>
      </c>
      <c r="C743" s="345">
        <v>4.5586127105691503</v>
      </c>
      <c r="D743" s="345">
        <v>45.0082393926184</v>
      </c>
      <c r="E743" s="345">
        <v>62.877672856982599</v>
      </c>
    </row>
    <row r="744" spans="1:5" x14ac:dyDescent="0.3">
      <c r="A744" s="345" t="s">
        <v>1192</v>
      </c>
      <c r="B744" s="345">
        <v>40.205182550290402</v>
      </c>
      <c r="C744" s="345">
        <v>8.9978979475882994</v>
      </c>
      <c r="D744" s="345">
        <v>22.569626636450501</v>
      </c>
      <c r="E744" s="345">
        <v>57.840738464130403</v>
      </c>
    </row>
    <row r="745" spans="1:5" x14ac:dyDescent="0.3">
      <c r="A745" s="345" t="s">
        <v>1193</v>
      </c>
      <c r="B745" s="345">
        <v>299.83152421645701</v>
      </c>
      <c r="C745" s="345">
        <v>46.226173373182398</v>
      </c>
      <c r="D745" s="345">
        <v>209.22988926191499</v>
      </c>
      <c r="E745" s="345">
        <v>390.43315917099898</v>
      </c>
    </row>
    <row r="746" spans="1:5" x14ac:dyDescent="0.3">
      <c r="A746" s="345" t="s">
        <v>1179</v>
      </c>
      <c r="B746" s="345">
        <v>68.525242617201002</v>
      </c>
      <c r="C746" s="345">
        <v>1.6856887045443101</v>
      </c>
      <c r="D746" s="345">
        <v>65.221353467148205</v>
      </c>
      <c r="E746" s="345">
        <v>71.829131767253799</v>
      </c>
    </row>
    <row r="747" spans="1:5" x14ac:dyDescent="0.3">
      <c r="A747" s="345" t="s">
        <v>1194</v>
      </c>
      <c r="B747" s="345">
        <v>407.63259122781699</v>
      </c>
      <c r="C747" s="345">
        <v>53.1304423205315</v>
      </c>
      <c r="D747" s="345">
        <v>303.49883779689202</v>
      </c>
      <c r="E747" s="345">
        <v>511.76634465874099</v>
      </c>
    </row>
    <row r="748" spans="1:5" x14ac:dyDescent="0.3">
      <c r="A748" s="345" t="s">
        <v>1196</v>
      </c>
      <c r="B748" s="345">
        <v>96.505697925685993</v>
      </c>
      <c r="C748" s="345">
        <v>2.2746217608085599</v>
      </c>
      <c r="D748" s="345">
        <v>92.047521196050099</v>
      </c>
      <c r="E748" s="345">
        <v>100.96387465532101</v>
      </c>
    </row>
    <row r="749" spans="1:5" x14ac:dyDescent="0.3">
      <c r="A749" s="345" t="s">
        <v>1199</v>
      </c>
      <c r="B749" s="345">
        <v>1208.5247951163501</v>
      </c>
      <c r="C749" s="345">
        <v>155.57546099021201</v>
      </c>
      <c r="D749" s="345">
        <v>903.60249469732003</v>
      </c>
      <c r="E749" s="345">
        <v>1513.44709553538</v>
      </c>
    </row>
    <row r="750" spans="1:5" x14ac:dyDescent="0.3">
      <c r="A750" s="345" t="s">
        <v>1195</v>
      </c>
      <c r="B750" s="345">
        <v>21</v>
      </c>
      <c r="C750" s="345">
        <v>0.76526183481446997</v>
      </c>
      <c r="D750" s="345">
        <v>20</v>
      </c>
      <c r="E750" s="345">
        <v>23</v>
      </c>
    </row>
    <row r="751" spans="1:5" x14ac:dyDescent="0.3">
      <c r="A751" s="345" t="s">
        <v>1197</v>
      </c>
      <c r="B751" s="345">
        <v>45</v>
      </c>
      <c r="C751" s="345">
        <v>1.02032387834437</v>
      </c>
      <c r="D751" s="345">
        <v>44</v>
      </c>
      <c r="E751" s="345">
        <v>48</v>
      </c>
    </row>
    <row r="752" spans="1:5" x14ac:dyDescent="0.3">
      <c r="A752" s="345" t="s">
        <v>1198</v>
      </c>
      <c r="B752" s="345">
        <v>0</v>
      </c>
      <c r="C752" s="345">
        <v>1.02027130272267</v>
      </c>
      <c r="D752" s="345">
        <v>0</v>
      </c>
      <c r="E752" s="345">
        <v>4</v>
      </c>
    </row>
    <row r="753" spans="1:5" x14ac:dyDescent="0.3">
      <c r="A753" s="345" t="s">
        <v>1200</v>
      </c>
      <c r="B753" s="345">
        <v>210</v>
      </c>
      <c r="C753" s="345">
        <v>15.2998201275876</v>
      </c>
      <c r="D753" s="345">
        <v>200</v>
      </c>
      <c r="E753" s="345">
        <v>260</v>
      </c>
    </row>
  </sheetData>
  <pageMargins left="0.25" right="0.25" top="0.75" bottom="0.75" header="0.3" footer="0.3"/>
  <pageSetup orientation="portrait" horizontalDpi="90" verticalDpi="90" r:id="rId1"/>
  <headerFooter>
    <oddHeader>&amp;L&amp;"Calibri"&amp;11&amp;K000000NONCONFIDENTIAL // EXTERNAL&amp;1#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0">
    <tabColor theme="8"/>
  </sheetPr>
  <dimension ref="A1:K88"/>
  <sheetViews>
    <sheetView showWhiteSpace="0" view="pageLayout" zoomScaleNormal="100" workbookViewId="0">
      <selection activeCell="I38" sqref="I38"/>
    </sheetView>
  </sheetViews>
  <sheetFormatPr defaultColWidth="9.33203125" defaultRowHeight="14.4" x14ac:dyDescent="0.3"/>
  <cols>
    <col min="1" max="1" width="63.6640625" style="126" customWidth="1"/>
    <col min="2" max="2" width="12.6640625" style="126" customWidth="1"/>
    <col min="3" max="8" width="12.6640625" style="94" customWidth="1"/>
    <col min="9" max="9" width="15" style="94" customWidth="1"/>
    <col min="10" max="10" width="18.33203125" style="127" customWidth="1"/>
    <col min="11" max="11" width="39.5546875" style="126" bestFit="1" customWidth="1"/>
    <col min="12" max="16384" width="9.33203125" style="126"/>
  </cols>
  <sheetData>
    <row r="1" spans="1:11" s="26" customFormat="1" ht="13.2" customHeight="1" x14ac:dyDescent="0.3">
      <c r="A1" s="175" t="s">
        <v>8</v>
      </c>
      <c r="B1" s="175"/>
      <c r="C1" s="175"/>
      <c r="D1" s="175"/>
      <c r="E1" s="175"/>
      <c r="F1" s="175"/>
      <c r="G1" s="175"/>
      <c r="H1" s="175"/>
      <c r="I1" s="175"/>
      <c r="J1" s="119"/>
    </row>
    <row r="2" spans="1:11" s="116" customFormat="1" ht="15.75" customHeight="1" x14ac:dyDescent="0.3">
      <c r="A2" s="457" t="s">
        <v>17</v>
      </c>
      <c r="B2" s="457"/>
      <c r="C2" s="457"/>
      <c r="D2" s="202"/>
      <c r="E2" s="202"/>
      <c r="F2" s="202"/>
      <c r="G2" s="202"/>
      <c r="H2" s="220"/>
      <c r="I2" s="348"/>
      <c r="J2" s="119"/>
    </row>
    <row r="3" spans="1:11" s="116" customFormat="1" ht="13.2" customHeight="1" x14ac:dyDescent="0.3">
      <c r="A3" s="455" t="s">
        <v>381</v>
      </c>
      <c r="B3" s="455"/>
      <c r="C3" s="455"/>
      <c r="D3" s="200"/>
      <c r="E3" s="201"/>
      <c r="F3" s="201"/>
      <c r="G3" s="201"/>
      <c r="H3" s="219"/>
      <c r="I3" s="347"/>
      <c r="J3" s="119"/>
    </row>
    <row r="4" spans="1:11" s="129" customFormat="1" ht="21.6" customHeight="1" x14ac:dyDescent="0.3">
      <c r="A4" s="164" t="s">
        <v>382</v>
      </c>
      <c r="B4" s="170">
        <v>2015</v>
      </c>
      <c r="C4" s="180">
        <v>2016</v>
      </c>
      <c r="D4" s="180">
        <v>2017</v>
      </c>
      <c r="E4" s="180">
        <v>2018</v>
      </c>
      <c r="F4" s="180">
        <v>2019</v>
      </c>
      <c r="G4" s="180">
        <v>2020</v>
      </c>
      <c r="H4" s="180">
        <v>2021</v>
      </c>
      <c r="I4" s="180">
        <v>2022</v>
      </c>
      <c r="J4" s="78"/>
      <c r="K4" s="176">
        <v>2022</v>
      </c>
    </row>
    <row r="5" spans="1:11" s="129" customFormat="1" ht="4.3499999999999996" customHeight="1" x14ac:dyDescent="0.3">
      <c r="A5" s="21"/>
      <c r="B5" s="177"/>
      <c r="C5" s="181"/>
      <c r="D5" s="181"/>
      <c r="E5" s="179"/>
      <c r="F5" s="179"/>
      <c r="G5" s="179"/>
      <c r="H5" s="179"/>
      <c r="I5" s="179"/>
      <c r="J5" s="128"/>
      <c r="K5" s="128"/>
    </row>
    <row r="6" spans="1:11" s="129" customFormat="1" ht="13.2" customHeight="1" x14ac:dyDescent="0.3">
      <c r="A6" s="61" t="s">
        <v>383</v>
      </c>
      <c r="B6" s="74" t="s">
        <v>2216</v>
      </c>
      <c r="C6" s="74" t="s">
        <v>2217</v>
      </c>
      <c r="D6" s="74" t="s">
        <v>2218</v>
      </c>
      <c r="E6" s="74" t="s">
        <v>2219</v>
      </c>
      <c r="F6" s="74" t="s">
        <v>2220</v>
      </c>
      <c r="G6" s="74" t="s">
        <v>2221</v>
      </c>
      <c r="H6" s="74" t="s">
        <v>2222</v>
      </c>
      <c r="I6" s="74" t="str">
        <f>_xlfn.CONCAT("[", ROUND(VLOOKUP(K6,scpc22!$A:$E,4,FALSE)*100, 1), ", ", ROUND(VLOOKUP(K6,scpc22!$A:$E,5,FALSE)*100, 1), "]")</f>
        <v>[43.2, 47.5]</v>
      </c>
      <c r="J6" s="128"/>
      <c r="K6" s="127" t="s">
        <v>412</v>
      </c>
    </row>
    <row r="7" spans="1:11" s="129" customFormat="1" ht="13.2" customHeight="1" x14ac:dyDescent="0.3">
      <c r="A7" s="96" t="s">
        <v>384</v>
      </c>
      <c r="B7" s="74" t="s">
        <v>2223</v>
      </c>
      <c r="C7" s="74" t="s">
        <v>2224</v>
      </c>
      <c r="D7" s="74" t="s">
        <v>2225</v>
      </c>
      <c r="E7" s="74" t="s">
        <v>2226</v>
      </c>
      <c r="F7" s="74" t="s">
        <v>2227</v>
      </c>
      <c r="G7" s="74" t="s">
        <v>2228</v>
      </c>
      <c r="H7" s="74" t="s">
        <v>2229</v>
      </c>
      <c r="I7" s="74" t="str">
        <f>_xlfn.CONCAT("[", ROUND(VLOOKUP(K7,scpc22!$A:$E,4,FALSE)*100, 1), ", ", ROUND(VLOOKUP(K7,scpc22!$A:$E,5,FALSE)*100, 1), "]")</f>
        <v>[40, 44.3]</v>
      </c>
      <c r="J7" s="128"/>
      <c r="K7" s="128" t="s">
        <v>385</v>
      </c>
    </row>
    <row r="8" spans="1:11" s="129" customFormat="1" ht="5.4" customHeight="1" x14ac:dyDescent="0.3">
      <c r="A8" s="61"/>
      <c r="B8" s="74"/>
      <c r="C8" s="74"/>
      <c r="D8" s="74"/>
      <c r="E8" s="179"/>
      <c r="F8" s="179"/>
      <c r="G8" s="179"/>
      <c r="H8" s="179"/>
      <c r="I8" s="179"/>
      <c r="J8" s="88"/>
      <c r="K8" s="128"/>
    </row>
    <row r="9" spans="1:11" s="129" customFormat="1" ht="13.2" customHeight="1" x14ac:dyDescent="0.3">
      <c r="A9" s="61" t="s">
        <v>1066</v>
      </c>
      <c r="B9" s="231" t="s">
        <v>42</v>
      </c>
      <c r="C9" s="231" t="s">
        <v>42</v>
      </c>
      <c r="D9" s="231" t="s">
        <v>42</v>
      </c>
      <c r="E9" s="231" t="s">
        <v>42</v>
      </c>
      <c r="F9" s="231" t="s">
        <v>42</v>
      </c>
      <c r="G9" s="74" t="s">
        <v>2230</v>
      </c>
      <c r="H9" s="74" t="s">
        <v>2231</v>
      </c>
      <c r="I9" s="74" t="str">
        <f>_xlfn.CONCAT("[", ROUND(VLOOKUP(K9,scpc22!$A:$E,4,FALSE)*100, 1), ", ", ROUND(VLOOKUP(K9,scpc22!$A:$E,5,FALSE)*100, 1), "]")</f>
        <v>[83.4, 86.6]</v>
      </c>
      <c r="J9" s="128"/>
      <c r="K9" s="127" t="s">
        <v>411</v>
      </c>
    </row>
    <row r="10" spans="1:11" s="129" customFormat="1" ht="4.2" customHeight="1" x14ac:dyDescent="0.3">
      <c r="A10" s="25"/>
      <c r="B10" s="182"/>
      <c r="C10" s="182"/>
      <c r="D10" s="74"/>
      <c r="E10" s="179"/>
      <c r="F10" s="179"/>
      <c r="G10" s="179"/>
      <c r="H10" s="179"/>
      <c r="I10" s="179"/>
      <c r="J10" s="88"/>
      <c r="K10" s="128"/>
    </row>
    <row r="11" spans="1:11" s="129" customFormat="1" ht="13.2" customHeight="1" x14ac:dyDescent="0.3">
      <c r="A11" s="161" t="s">
        <v>1067</v>
      </c>
      <c r="B11" s="74"/>
      <c r="C11" s="74"/>
      <c r="D11" s="74"/>
      <c r="E11" s="179"/>
      <c r="F11" s="179"/>
      <c r="G11" s="179"/>
      <c r="H11" s="179"/>
      <c r="I11" s="179"/>
      <c r="J11" s="88"/>
      <c r="K11" s="128"/>
    </row>
    <row r="12" spans="1:11" s="129" customFormat="1" ht="13.2" customHeight="1" x14ac:dyDescent="0.3">
      <c r="A12" s="53" t="s">
        <v>386</v>
      </c>
      <c r="B12" s="74" t="s">
        <v>2232</v>
      </c>
      <c r="C12" s="74" t="s">
        <v>2233</v>
      </c>
      <c r="D12" s="74" t="s">
        <v>2234</v>
      </c>
      <c r="E12" s="74" t="s">
        <v>2235</v>
      </c>
      <c r="F12" s="74" t="s">
        <v>2236</v>
      </c>
      <c r="G12" s="74" t="s">
        <v>2237</v>
      </c>
      <c r="H12" s="74" t="s">
        <v>2238</v>
      </c>
      <c r="I12" s="74" t="str">
        <f>_xlfn.CONCAT("[", ROUND(VLOOKUP(K12,scpc22!$A:$E,4,FALSE)*100, 1), ", ", ROUND(VLOOKUP(K12,scpc22!$A:$E,5,FALSE)*100, 1), "]")</f>
        <v>[12.4, 17.4]</v>
      </c>
      <c r="J12" s="128"/>
      <c r="K12" s="127" t="s">
        <v>414</v>
      </c>
    </row>
    <row r="13" spans="1:11" s="129" customFormat="1" ht="13.2" customHeight="1" x14ac:dyDescent="0.3">
      <c r="A13" s="53" t="s">
        <v>387</v>
      </c>
      <c r="B13" s="74" t="s">
        <v>2239</v>
      </c>
      <c r="C13" s="74" t="s">
        <v>2240</v>
      </c>
      <c r="D13" s="74" t="s">
        <v>2241</v>
      </c>
      <c r="E13" s="74" t="s">
        <v>2242</v>
      </c>
      <c r="F13" s="74" t="s">
        <v>2243</v>
      </c>
      <c r="G13" s="74" t="s">
        <v>2244</v>
      </c>
      <c r="H13" s="74" t="s">
        <v>2245</v>
      </c>
      <c r="I13" s="74" t="str">
        <f>_xlfn.CONCAT("[", ROUND(VLOOKUP(K13,scpc22!$A:$E,4,FALSE)*100, 1), ", ", ROUND(VLOOKUP(K13,scpc22!$A:$E,5,FALSE)*100, 1), "]")</f>
        <v>[20, 25.7]</v>
      </c>
      <c r="J13" s="128"/>
      <c r="K13" s="127" t="s">
        <v>415</v>
      </c>
    </row>
    <row r="14" spans="1:11" s="129" customFormat="1" ht="13.2" customHeight="1" x14ac:dyDescent="0.3">
      <c r="A14" s="53" t="s">
        <v>388</v>
      </c>
      <c r="B14" s="74" t="s">
        <v>2246</v>
      </c>
      <c r="C14" s="74" t="s">
        <v>2247</v>
      </c>
      <c r="D14" s="74" t="s">
        <v>2248</v>
      </c>
      <c r="E14" s="74" t="s">
        <v>2249</v>
      </c>
      <c r="F14" s="74" t="s">
        <v>2250</v>
      </c>
      <c r="G14" s="74" t="s">
        <v>2251</v>
      </c>
      <c r="H14" s="74" t="s">
        <v>2252</v>
      </c>
      <c r="I14" s="74" t="str">
        <f>_xlfn.CONCAT("[", ROUND(VLOOKUP(K14,scpc22!$A:$E,4,FALSE)*100, 1), ", ", ROUND(VLOOKUP(K14,scpc22!$A:$E,5,FALSE)*100, 1), "]")</f>
        <v>[23.2, 29.1]</v>
      </c>
      <c r="J14" s="128"/>
      <c r="K14" s="127" t="s">
        <v>416</v>
      </c>
    </row>
    <row r="15" spans="1:11" s="129" customFormat="1" ht="13.2" customHeight="1" x14ac:dyDescent="0.3">
      <c r="A15" s="53" t="s">
        <v>389</v>
      </c>
      <c r="B15" s="74" t="s">
        <v>2253</v>
      </c>
      <c r="C15" s="74" t="s">
        <v>2254</v>
      </c>
      <c r="D15" s="74" t="s">
        <v>2255</v>
      </c>
      <c r="E15" s="74" t="s">
        <v>2256</v>
      </c>
      <c r="F15" s="74" t="s">
        <v>2257</v>
      </c>
      <c r="G15" s="74" t="s">
        <v>2258</v>
      </c>
      <c r="H15" s="74" t="s">
        <v>2259</v>
      </c>
      <c r="I15" s="74" t="str">
        <f>_xlfn.CONCAT("[", ROUND(VLOOKUP(K15,scpc22!$A:$E,4,FALSE)*100, 1), ", ", ROUND(VLOOKUP(K15,scpc22!$A:$E,5,FALSE)*100, 1), "]")</f>
        <v>[16.3, 21.4]</v>
      </c>
      <c r="J15" s="128"/>
      <c r="K15" s="127" t="s">
        <v>417</v>
      </c>
    </row>
    <row r="16" spans="1:11" s="129" customFormat="1" ht="13.2" customHeight="1" x14ac:dyDescent="0.3">
      <c r="A16" s="53" t="s">
        <v>390</v>
      </c>
      <c r="B16" s="74" t="s">
        <v>2260</v>
      </c>
      <c r="C16" s="74" t="s">
        <v>2261</v>
      </c>
      <c r="D16" s="74" t="s">
        <v>2262</v>
      </c>
      <c r="E16" s="74" t="s">
        <v>2263</v>
      </c>
      <c r="F16" s="74" t="s">
        <v>2263</v>
      </c>
      <c r="G16" s="74" t="s">
        <v>2264</v>
      </c>
      <c r="H16" s="74" t="s">
        <v>2265</v>
      </c>
      <c r="I16" s="74" t="str">
        <f>_xlfn.CONCAT("[", ROUND(VLOOKUP(K16,scpc22!$A:$E,4,FALSE)*100, 1), ", ", ROUND(VLOOKUP(K16,scpc22!$A:$E,5,FALSE)*100, 1), "]")</f>
        <v>[10, 14.3]</v>
      </c>
      <c r="J16" s="128"/>
      <c r="K16" s="127" t="s">
        <v>418</v>
      </c>
    </row>
    <row r="17" spans="1:11" s="129" customFormat="1" ht="13.2" customHeight="1" x14ac:dyDescent="0.3">
      <c r="A17" s="53" t="s">
        <v>391</v>
      </c>
      <c r="B17" s="74" t="s">
        <v>42</v>
      </c>
      <c r="C17" s="74" t="s">
        <v>2266</v>
      </c>
      <c r="D17" s="74" t="s">
        <v>2267</v>
      </c>
      <c r="E17" s="74" t="s">
        <v>2268</v>
      </c>
      <c r="F17" s="74" t="s">
        <v>2269</v>
      </c>
      <c r="G17" s="74" t="s">
        <v>2270</v>
      </c>
      <c r="H17" s="74" t="s">
        <v>2271</v>
      </c>
      <c r="I17" s="74" t="str">
        <f>_xlfn.CONCAT("[", ROUND(VLOOKUP(K17,scpc22!$A:$E,4,FALSE)*100, 1), ", ", ROUND(VLOOKUP(K17,scpc22!$A:$E,5,FALSE)*100, 1), "]")</f>
        <v>[3.6, 6.5]</v>
      </c>
      <c r="J17" s="128"/>
      <c r="K17" s="127" t="s">
        <v>419</v>
      </c>
    </row>
    <row r="18" spans="1:11" s="129" customFormat="1" ht="4.95" customHeight="1" x14ac:dyDescent="0.3">
      <c r="A18" s="53"/>
      <c r="B18" s="74"/>
      <c r="C18" s="74"/>
      <c r="D18" s="74"/>
      <c r="E18" s="74"/>
      <c r="F18" s="74"/>
      <c r="G18" s="74"/>
      <c r="H18" s="74"/>
      <c r="I18" s="74"/>
      <c r="J18" s="128"/>
      <c r="K18" s="127"/>
    </row>
    <row r="19" spans="1:11" s="129" customFormat="1" ht="13.2" customHeight="1" x14ac:dyDescent="0.3">
      <c r="A19" s="161" t="s">
        <v>1052</v>
      </c>
      <c r="B19" s="74"/>
      <c r="C19" s="74"/>
      <c r="D19" s="74"/>
      <c r="E19" s="179"/>
      <c r="F19" s="179"/>
      <c r="G19" s="179"/>
      <c r="H19" s="179"/>
      <c r="I19" s="179"/>
      <c r="J19" s="88"/>
      <c r="K19" s="128"/>
    </row>
    <row r="20" spans="1:11" s="129" customFormat="1" ht="13.2" customHeight="1" x14ac:dyDescent="0.3">
      <c r="A20" s="53" t="s">
        <v>994</v>
      </c>
      <c r="B20" s="74" t="s">
        <v>42</v>
      </c>
      <c r="C20" s="74" t="s">
        <v>42</v>
      </c>
      <c r="D20" s="74" t="s">
        <v>42</v>
      </c>
      <c r="E20" s="74" t="s">
        <v>42</v>
      </c>
      <c r="F20" s="74" t="s">
        <v>42</v>
      </c>
      <c r="G20" s="74" t="s">
        <v>42</v>
      </c>
      <c r="H20" s="74" t="s">
        <v>2272</v>
      </c>
      <c r="I20" s="74" t="str">
        <f>_xlfn.CONCAT("[", ROUND(VLOOKUP(K20,scpc22!$A:$E,4,FALSE)*100, 1), ", ", ROUND(VLOOKUP(K20,scpc22!$A:$E,5,FALSE)*100, 1), "]")</f>
        <v>[22.7, 26.6]</v>
      </c>
      <c r="J20" s="128"/>
      <c r="K20" s="127" t="s">
        <v>122</v>
      </c>
    </row>
    <row r="21" spans="1:11" s="129" customFormat="1" ht="13.2" customHeight="1" x14ac:dyDescent="0.3">
      <c r="A21" s="53" t="s">
        <v>995</v>
      </c>
      <c r="B21" s="74" t="s">
        <v>42</v>
      </c>
      <c r="C21" s="74" t="s">
        <v>42</v>
      </c>
      <c r="D21" s="74" t="s">
        <v>42</v>
      </c>
      <c r="E21" s="74" t="s">
        <v>42</v>
      </c>
      <c r="F21" s="74" t="s">
        <v>42</v>
      </c>
      <c r="G21" s="74" t="s">
        <v>42</v>
      </c>
      <c r="H21" s="74" t="s">
        <v>2273</v>
      </c>
      <c r="I21" s="74" t="str">
        <f>_xlfn.CONCAT("[", ROUND(VLOOKUP(K21,scpc22!$A:$E,4,FALSE)*100, 1), ", ", ROUND(VLOOKUP(K21,scpc22!$A:$E,5,FALSE)*100, 1), "]")</f>
        <v>[22.6, 26.3]</v>
      </c>
      <c r="J21" s="128"/>
      <c r="K21" s="127" t="s">
        <v>123</v>
      </c>
    </row>
    <row r="22" spans="1:11" s="129" customFormat="1" ht="13.2" customHeight="1" x14ac:dyDescent="0.3">
      <c r="A22" s="53" t="s">
        <v>996</v>
      </c>
      <c r="B22" s="74" t="s">
        <v>42</v>
      </c>
      <c r="C22" s="74" t="s">
        <v>42</v>
      </c>
      <c r="D22" s="74" t="s">
        <v>42</v>
      </c>
      <c r="E22" s="74" t="s">
        <v>42</v>
      </c>
      <c r="F22" s="74" t="s">
        <v>42</v>
      </c>
      <c r="G22" s="74" t="s">
        <v>42</v>
      </c>
      <c r="H22" s="74" t="s">
        <v>2274</v>
      </c>
      <c r="I22" s="74" t="str">
        <f>_xlfn.CONCAT("[", ROUND(VLOOKUP(K22,scpc22!$A:$E,4,FALSE)*100, 1), ", ", ROUND(VLOOKUP(K22,scpc22!$A:$E,5,FALSE)*100, 1), "]")</f>
        <v>[16.8, 20.2]</v>
      </c>
      <c r="J22" s="128"/>
      <c r="K22" s="127" t="s">
        <v>124</v>
      </c>
    </row>
    <row r="23" spans="1:11" s="129" customFormat="1" ht="13.2" customHeight="1" x14ac:dyDescent="0.3">
      <c r="A23" s="53" t="s">
        <v>997</v>
      </c>
      <c r="B23" s="74" t="s">
        <v>42</v>
      </c>
      <c r="C23" s="74" t="s">
        <v>42</v>
      </c>
      <c r="D23" s="74" t="s">
        <v>42</v>
      </c>
      <c r="E23" s="74" t="s">
        <v>42</v>
      </c>
      <c r="F23" s="74" t="s">
        <v>42</v>
      </c>
      <c r="G23" s="74" t="s">
        <v>42</v>
      </c>
      <c r="H23" s="74" t="s">
        <v>2275</v>
      </c>
      <c r="I23" s="74" t="str">
        <f>_xlfn.CONCAT("[", ROUND(VLOOKUP(K23,scpc22!$A:$E,4,FALSE)*100, 1), ", ", ROUND(VLOOKUP(K23,scpc22!$A:$E,5,FALSE)*100, 1), "]")</f>
        <v>[9.4, 12.1]</v>
      </c>
      <c r="J23" s="128"/>
      <c r="K23" s="127" t="s">
        <v>125</v>
      </c>
    </row>
    <row r="24" spans="1:11" s="129" customFormat="1" ht="13.2" customHeight="1" x14ac:dyDescent="0.3">
      <c r="A24" s="53" t="s">
        <v>998</v>
      </c>
      <c r="B24" s="74" t="s">
        <v>42</v>
      </c>
      <c r="C24" s="74" t="s">
        <v>42</v>
      </c>
      <c r="D24" s="74" t="s">
        <v>42</v>
      </c>
      <c r="E24" s="74" t="s">
        <v>42</v>
      </c>
      <c r="F24" s="74" t="s">
        <v>42</v>
      </c>
      <c r="G24" s="74" t="s">
        <v>42</v>
      </c>
      <c r="H24" s="74" t="s">
        <v>2276</v>
      </c>
      <c r="I24" s="74" t="str">
        <f>_xlfn.CONCAT("[", ROUND(VLOOKUP(K24,scpc22!$A:$E,4,FALSE)*100, 1), ", ", ROUND(VLOOKUP(K24,scpc22!$A:$E,5,FALSE)*100, 1), "]")</f>
        <v>[6.2, 8.4]</v>
      </c>
      <c r="J24" s="128"/>
      <c r="K24" s="127" t="s">
        <v>126</v>
      </c>
    </row>
    <row r="25" spans="1:11" s="129" customFormat="1" ht="13.2" customHeight="1" x14ac:dyDescent="0.3">
      <c r="A25" s="53" t="s">
        <v>999</v>
      </c>
      <c r="B25" s="74" t="s">
        <v>42</v>
      </c>
      <c r="C25" s="74" t="s">
        <v>42</v>
      </c>
      <c r="D25" s="74" t="s">
        <v>42</v>
      </c>
      <c r="E25" s="74" t="s">
        <v>42</v>
      </c>
      <c r="F25" s="74" t="s">
        <v>42</v>
      </c>
      <c r="G25" s="74" t="s">
        <v>42</v>
      </c>
      <c r="H25" s="74" t="s">
        <v>2277</v>
      </c>
      <c r="I25" s="74" t="str">
        <f>_xlfn.CONCAT("[", ROUND(VLOOKUP(K25,scpc22!$A:$E,4,FALSE)*100, 1), ", ", ROUND(VLOOKUP(K25,scpc22!$A:$E,5,FALSE)*100, 1), "]")</f>
        <v>[12.8, 15.8]</v>
      </c>
      <c r="J25" s="128"/>
      <c r="K25" s="127" t="s">
        <v>127</v>
      </c>
    </row>
    <row r="26" spans="1:11" s="129" customFormat="1" ht="5.4" customHeight="1" x14ac:dyDescent="0.3">
      <c r="A26" s="53"/>
      <c r="B26" s="74"/>
      <c r="C26" s="74"/>
      <c r="D26" s="74"/>
      <c r="E26" s="74"/>
      <c r="F26" s="74"/>
      <c r="G26" s="74"/>
      <c r="H26" s="74"/>
      <c r="I26" s="74"/>
      <c r="J26" s="128"/>
      <c r="K26" s="127"/>
    </row>
    <row r="27" spans="1:11" s="129" customFormat="1" ht="27.6" customHeight="1" x14ac:dyDescent="0.3">
      <c r="A27" s="459" t="s">
        <v>1101</v>
      </c>
      <c r="B27" s="459"/>
      <c r="C27" s="459"/>
      <c r="D27" s="459"/>
      <c r="E27" s="459"/>
      <c r="F27" s="459"/>
      <c r="G27" s="74"/>
      <c r="H27" s="74"/>
      <c r="I27" s="74"/>
      <c r="J27" s="128"/>
      <c r="K27" s="127"/>
    </row>
    <row r="28" spans="1:11" s="129" customFormat="1" ht="13.2" customHeight="1" x14ac:dyDescent="0.3">
      <c r="A28" s="53" t="s">
        <v>404</v>
      </c>
      <c r="B28" s="74" t="s">
        <v>42</v>
      </c>
      <c r="C28" s="74" t="s">
        <v>42</v>
      </c>
      <c r="D28" s="74" t="s">
        <v>42</v>
      </c>
      <c r="E28" s="74" t="s">
        <v>42</v>
      </c>
      <c r="F28" s="74" t="s">
        <v>42</v>
      </c>
      <c r="G28" s="74" t="s">
        <v>42</v>
      </c>
      <c r="H28" s="74" t="s">
        <v>2278</v>
      </c>
      <c r="I28" s="74" t="str">
        <f>_xlfn.CONCAT("[", ROUND(VLOOKUP(K28,scpc22!$A:$E,4,FALSE)*100, 1), ", ", ROUND(VLOOKUP(K28,scpc22!$A:$E,5,FALSE)*100, 1), "]")</f>
        <v>[15.6, 18.8]</v>
      </c>
      <c r="J28" s="128"/>
      <c r="K28" s="127" t="s">
        <v>405</v>
      </c>
    </row>
    <row r="29" spans="1:11" s="129" customFormat="1" ht="13.2" customHeight="1" x14ac:dyDescent="0.3">
      <c r="A29" s="53" t="s">
        <v>400</v>
      </c>
      <c r="B29" s="74" t="s">
        <v>42</v>
      </c>
      <c r="C29" s="74" t="s">
        <v>42</v>
      </c>
      <c r="D29" s="74" t="s">
        <v>42</v>
      </c>
      <c r="E29" s="74" t="s">
        <v>42</v>
      </c>
      <c r="F29" s="74" t="s">
        <v>42</v>
      </c>
      <c r="G29" s="74" t="s">
        <v>42</v>
      </c>
      <c r="H29" s="74" t="s">
        <v>2279</v>
      </c>
      <c r="I29" s="74" t="str">
        <f>_xlfn.CONCAT("[", ROUND(VLOOKUP(K29,scpc22!$A:$E,4,FALSE)*100, 1), ", ", ROUND(VLOOKUP(K29,scpc22!$A:$E,5,FALSE)*100, 1), "]")</f>
        <v>[5.3, 7.5]</v>
      </c>
      <c r="J29" s="128"/>
      <c r="K29" s="127" t="s">
        <v>401</v>
      </c>
    </row>
    <row r="30" spans="1:11" s="129" customFormat="1" ht="13.2" customHeight="1" x14ac:dyDescent="0.3">
      <c r="A30" s="53" t="s">
        <v>402</v>
      </c>
      <c r="B30" s="74" t="s">
        <v>42</v>
      </c>
      <c r="C30" s="74" t="s">
        <v>42</v>
      </c>
      <c r="D30" s="74" t="s">
        <v>42</v>
      </c>
      <c r="E30" s="74" t="s">
        <v>42</v>
      </c>
      <c r="F30" s="74" t="s">
        <v>42</v>
      </c>
      <c r="G30" s="74" t="s">
        <v>42</v>
      </c>
      <c r="H30" s="74" t="s">
        <v>2280</v>
      </c>
      <c r="I30" s="74" t="str">
        <f>_xlfn.CONCAT("[", ROUND(VLOOKUP(K30,scpc22!$A:$E,4,FALSE)*100, 1), ", ", ROUND(VLOOKUP(K30,scpc22!$A:$E,5,FALSE)*100, 1), "]")</f>
        <v>[2.4, 3.8]</v>
      </c>
      <c r="J30" s="128"/>
      <c r="K30" s="127" t="s">
        <v>403</v>
      </c>
    </row>
    <row r="31" spans="1:11" s="129" customFormat="1" ht="13.2" customHeight="1" x14ac:dyDescent="0.3">
      <c r="A31" s="53" t="s">
        <v>398</v>
      </c>
      <c r="B31" s="74" t="s">
        <v>42</v>
      </c>
      <c r="C31" s="74" t="s">
        <v>42</v>
      </c>
      <c r="D31" s="74" t="s">
        <v>42</v>
      </c>
      <c r="E31" s="74" t="s">
        <v>42</v>
      </c>
      <c r="F31" s="74" t="s">
        <v>42</v>
      </c>
      <c r="G31" s="74" t="s">
        <v>42</v>
      </c>
      <c r="H31" s="74" t="s">
        <v>2281</v>
      </c>
      <c r="I31" s="74" t="str">
        <f>_xlfn.CONCAT("[", ROUND(VLOOKUP(K31,scpc22!$A:$E,4,FALSE)*100, 1), ", ", ROUND(VLOOKUP(K31,scpc22!$A:$E,5,FALSE)*100, 1), "]")</f>
        <v>[1.5, 2.8]</v>
      </c>
      <c r="J31" s="128"/>
      <c r="K31" s="127" t="s">
        <v>399</v>
      </c>
    </row>
    <row r="32" spans="1:11" s="129" customFormat="1" ht="13.2" customHeight="1" x14ac:dyDescent="0.3">
      <c r="A32" s="53" t="s">
        <v>408</v>
      </c>
      <c r="B32" s="74" t="s">
        <v>42</v>
      </c>
      <c r="C32" s="74" t="s">
        <v>42</v>
      </c>
      <c r="D32" s="74" t="s">
        <v>42</v>
      </c>
      <c r="E32" s="74" t="s">
        <v>42</v>
      </c>
      <c r="F32" s="74" t="s">
        <v>42</v>
      </c>
      <c r="G32" s="74" t="s">
        <v>42</v>
      </c>
      <c r="H32" s="74" t="s">
        <v>2282</v>
      </c>
      <c r="I32" s="74" t="str">
        <f>_xlfn.CONCAT("[", ROUND(VLOOKUP(K32,scpc22!$A:$E,4,FALSE)*100, 1), ", ", ROUND(VLOOKUP(K32,scpc22!$A:$E,5,FALSE)*100, 1), "]")</f>
        <v>[1.7, 3]</v>
      </c>
      <c r="J32" s="128"/>
      <c r="K32" s="127" t="s">
        <v>409</v>
      </c>
    </row>
    <row r="33" spans="1:11" s="129" customFormat="1" ht="13.2" customHeight="1" x14ac:dyDescent="0.3">
      <c r="A33" s="53" t="s">
        <v>406</v>
      </c>
      <c r="B33" s="74" t="s">
        <v>42</v>
      </c>
      <c r="C33" s="74" t="s">
        <v>42</v>
      </c>
      <c r="D33" s="74" t="s">
        <v>42</v>
      </c>
      <c r="E33" s="74" t="s">
        <v>42</v>
      </c>
      <c r="F33" s="74" t="s">
        <v>42</v>
      </c>
      <c r="G33" s="74" t="s">
        <v>42</v>
      </c>
      <c r="H33" s="74" t="s">
        <v>2283</v>
      </c>
      <c r="I33" s="74" t="str">
        <f>_xlfn.CONCAT("[", ROUND(VLOOKUP(K33,scpc22!$A:$E,4,FALSE)*100, 1), ", ", ROUND(VLOOKUP(K33,scpc22!$A:$E,5,FALSE)*100, 1), "]")</f>
        <v>[0.9, 2]</v>
      </c>
      <c r="J33" s="128"/>
      <c r="K33" s="127" t="s">
        <v>407</v>
      </c>
    </row>
    <row r="34" spans="1:11" s="129" customFormat="1" ht="13.2" customHeight="1" x14ac:dyDescent="0.3">
      <c r="A34" s="53" t="s">
        <v>66</v>
      </c>
      <c r="B34" s="74" t="s">
        <v>42</v>
      </c>
      <c r="C34" s="74" t="s">
        <v>42</v>
      </c>
      <c r="D34" s="74" t="s">
        <v>42</v>
      </c>
      <c r="E34" s="74" t="s">
        <v>42</v>
      </c>
      <c r="F34" s="74" t="s">
        <v>42</v>
      </c>
      <c r="G34" s="74" t="s">
        <v>42</v>
      </c>
      <c r="H34" s="74" t="s">
        <v>2284</v>
      </c>
      <c r="I34" s="74" t="str">
        <f>_xlfn.CONCAT("[", ROUND(VLOOKUP(K34,scpc22!$A:$E,4,FALSE)*100, 1), ", ", ROUND(VLOOKUP(K34,scpc22!$A:$E,5,FALSE)*100, 1), "]")</f>
        <v>[71.2, 75.1]</v>
      </c>
      <c r="J34" s="128"/>
      <c r="K34" s="127" t="s">
        <v>410</v>
      </c>
    </row>
    <row r="35" spans="1:11" s="129" customFormat="1" ht="4.2" customHeight="1" x14ac:dyDescent="0.3">
      <c r="A35" s="142"/>
      <c r="B35" s="183"/>
      <c r="C35" s="183"/>
      <c r="D35" s="183"/>
      <c r="E35" s="179"/>
      <c r="F35" s="179"/>
      <c r="G35" s="179"/>
      <c r="H35" s="224"/>
      <c r="I35" s="379"/>
      <c r="J35" s="128"/>
      <c r="K35" s="128"/>
    </row>
    <row r="36" spans="1:11" s="129" customFormat="1" ht="21.6" customHeight="1" x14ac:dyDescent="0.3">
      <c r="A36" s="167" t="s">
        <v>392</v>
      </c>
      <c r="B36" s="180"/>
      <c r="C36" s="180"/>
      <c r="D36" s="180"/>
      <c r="E36" s="180"/>
      <c r="F36" s="180"/>
      <c r="G36" s="180"/>
      <c r="H36" s="180"/>
      <c r="I36" s="186"/>
      <c r="J36" s="128"/>
      <c r="K36" s="128"/>
    </row>
    <row r="37" spans="1:11" s="129" customFormat="1" ht="4.2" customHeight="1" x14ac:dyDescent="0.3">
      <c r="A37" s="96"/>
      <c r="B37" s="184"/>
      <c r="C37" s="184"/>
      <c r="D37" s="184"/>
      <c r="E37" s="179"/>
      <c r="F37" s="179"/>
      <c r="G37" s="179"/>
      <c r="H37" s="179"/>
      <c r="I37" s="380"/>
      <c r="J37" s="128"/>
      <c r="K37" s="128"/>
    </row>
    <row r="38" spans="1:11" s="129" customFormat="1" ht="13.2" customHeight="1" x14ac:dyDescent="0.3">
      <c r="A38" s="61" t="s">
        <v>393</v>
      </c>
      <c r="B38" s="184" t="s">
        <v>2285</v>
      </c>
      <c r="C38" s="184" t="s">
        <v>2286</v>
      </c>
      <c r="D38" s="184" t="s">
        <v>2287</v>
      </c>
      <c r="E38" s="184" t="s">
        <v>2288</v>
      </c>
      <c r="F38" s="184" t="s">
        <v>2289</v>
      </c>
      <c r="G38" s="184" t="s">
        <v>2290</v>
      </c>
      <c r="H38" s="225" t="s">
        <v>2291</v>
      </c>
      <c r="I38" s="74" t="str">
        <f>_xlfn.CONCAT("[", ROUND(VLOOKUP(K38,scpc22!$A:$E,4,FALSE), 1), ", ", ROUND(VLOOKUP(K38,scpc22!$A:$E,5,FALSE), 1), "]")</f>
        <v>[2266.9, 2752.6]</v>
      </c>
      <c r="J38" s="130"/>
      <c r="K38" s="128" t="s">
        <v>394</v>
      </c>
    </row>
    <row r="39" spans="1:11" s="129" customFormat="1" ht="13.2" customHeight="1" x14ac:dyDescent="0.3">
      <c r="A39" s="96" t="s">
        <v>395</v>
      </c>
      <c r="B39" s="184" t="s">
        <v>2292</v>
      </c>
      <c r="C39" s="184" t="s">
        <v>2293</v>
      </c>
      <c r="D39" s="184" t="s">
        <v>2294</v>
      </c>
      <c r="E39" s="184" t="s">
        <v>2295</v>
      </c>
      <c r="F39" s="184" t="s">
        <v>2296</v>
      </c>
      <c r="G39" s="184" t="s">
        <v>2297</v>
      </c>
      <c r="H39" s="225" t="s">
        <v>2298</v>
      </c>
      <c r="I39" s="74" t="str">
        <f>_xlfn.CONCAT("[", ROUND(VLOOKUP(K39,scpc22!$A:$E,4,FALSE), 1), ", ", ROUND(VLOOKUP(K39,scpc22!$A:$E,5,FALSE), 1), "]")</f>
        <v>[5060.5, 6016.8]</v>
      </c>
      <c r="J39" s="128"/>
      <c r="K39" s="128" t="s">
        <v>413</v>
      </c>
    </row>
    <row r="40" spans="1:11" s="129" customFormat="1" ht="3.6" customHeight="1" x14ac:dyDescent="0.3">
      <c r="A40" s="29"/>
      <c r="B40" s="185"/>
      <c r="C40" s="185"/>
      <c r="D40" s="185"/>
      <c r="E40" s="179"/>
      <c r="F40" s="179"/>
      <c r="G40" s="179"/>
      <c r="H40" s="179"/>
      <c r="I40" s="380"/>
      <c r="J40" s="88"/>
      <c r="K40" s="128"/>
    </row>
    <row r="41" spans="1:11" s="129" customFormat="1" ht="13.2" customHeight="1" x14ac:dyDescent="0.3">
      <c r="A41" s="61" t="s">
        <v>396</v>
      </c>
      <c r="B41" s="184" t="s">
        <v>2299</v>
      </c>
      <c r="C41" s="184" t="s">
        <v>2300</v>
      </c>
      <c r="D41" s="184" t="s">
        <v>2301</v>
      </c>
      <c r="E41" s="184" t="s">
        <v>2302</v>
      </c>
      <c r="F41" s="184" t="s">
        <v>2302</v>
      </c>
      <c r="G41" s="184" t="s">
        <v>2303</v>
      </c>
      <c r="H41" s="184" t="s">
        <v>2304</v>
      </c>
      <c r="I41" s="184" t="s">
        <v>2312</v>
      </c>
      <c r="J41" s="130"/>
      <c r="K41" s="378" t="s">
        <v>1953</v>
      </c>
    </row>
    <row r="42" spans="1:11" s="129" customFormat="1" ht="13.2" customHeight="1" x14ac:dyDescent="0.3">
      <c r="A42" s="96" t="s">
        <v>395</v>
      </c>
      <c r="B42" s="184" t="s">
        <v>2305</v>
      </c>
      <c r="C42" s="184" t="s">
        <v>2306</v>
      </c>
      <c r="D42" s="184" t="s">
        <v>2307</v>
      </c>
      <c r="E42" s="184" t="s">
        <v>2308</v>
      </c>
      <c r="F42" s="184" t="s">
        <v>2309</v>
      </c>
      <c r="G42" s="184" t="s">
        <v>2310</v>
      </c>
      <c r="H42" s="184" t="s">
        <v>2311</v>
      </c>
      <c r="I42" s="184" t="s">
        <v>2313</v>
      </c>
      <c r="J42" s="128"/>
      <c r="K42" s="378" t="s">
        <v>1953</v>
      </c>
    </row>
    <row r="43" spans="1:11" s="129" customFormat="1" ht="4.2" customHeight="1" x14ac:dyDescent="0.3">
      <c r="A43" s="42"/>
      <c r="B43" s="42"/>
      <c r="C43" s="42"/>
      <c r="D43" s="42"/>
      <c r="E43" s="42"/>
      <c r="F43" s="42"/>
      <c r="G43" s="42"/>
      <c r="H43" s="42"/>
      <c r="I43" s="381"/>
    </row>
    <row r="44" spans="1:11" s="129" customFormat="1" ht="4.2" customHeight="1" x14ac:dyDescent="0.3">
      <c r="I44" s="118"/>
    </row>
    <row r="45" spans="1:11" s="129" customFormat="1" x14ac:dyDescent="0.3">
      <c r="A45" s="461" t="s">
        <v>1068</v>
      </c>
      <c r="B45" s="461"/>
      <c r="C45" s="461"/>
      <c r="D45" s="461"/>
      <c r="E45" s="461"/>
      <c r="F45" s="207"/>
      <c r="G45" s="207"/>
      <c r="H45" s="221"/>
      <c r="I45" s="377"/>
    </row>
    <row r="46" spans="1:11" s="129" customFormat="1" ht="25.2" customHeight="1" x14ac:dyDescent="0.3">
      <c r="A46" s="461" t="s">
        <v>1060</v>
      </c>
      <c r="B46" s="461"/>
      <c r="C46" s="461"/>
      <c r="D46" s="461"/>
      <c r="E46" s="461"/>
      <c r="F46" s="461"/>
      <c r="G46" s="461"/>
      <c r="H46" s="461"/>
      <c r="I46" s="377"/>
      <c r="J46" s="128"/>
    </row>
    <row r="47" spans="1:11" s="129" customFormat="1" ht="11.7" customHeight="1" x14ac:dyDescent="0.3">
      <c r="A47" s="118"/>
      <c r="B47" s="118"/>
      <c r="C47" s="52"/>
      <c r="D47" s="52"/>
      <c r="E47" s="52"/>
      <c r="F47" s="52"/>
      <c r="G47" s="52"/>
      <c r="H47" s="52"/>
      <c r="I47" s="52"/>
      <c r="J47" s="128"/>
    </row>
    <row r="48" spans="1:11" x14ac:dyDescent="0.3">
      <c r="A48" s="129"/>
      <c r="B48" s="129"/>
      <c r="C48" s="52"/>
      <c r="D48" s="52"/>
      <c r="E48" s="52"/>
      <c r="F48" s="52"/>
      <c r="G48" s="52"/>
      <c r="H48" s="52"/>
      <c r="I48" s="52"/>
    </row>
    <row r="49" spans="1:11" s="129" customFormat="1" x14ac:dyDescent="0.3">
      <c r="A49" s="69"/>
      <c r="B49" s="199"/>
      <c r="C49" s="52"/>
      <c r="D49" s="126"/>
      <c r="E49" s="52"/>
      <c r="F49" s="52"/>
      <c r="G49" s="52"/>
      <c r="H49" s="52"/>
      <c r="I49" s="52"/>
      <c r="J49" s="128"/>
    </row>
    <row r="50" spans="1:11" s="129" customFormat="1" x14ac:dyDescent="0.3">
      <c r="A50" s="69"/>
      <c r="B50" s="199"/>
      <c r="C50" s="52"/>
      <c r="D50" s="126"/>
      <c r="E50" s="52"/>
      <c r="F50" s="52"/>
      <c r="G50" s="52"/>
      <c r="H50" s="52"/>
      <c r="I50" s="52"/>
      <c r="J50" s="128"/>
    </row>
    <row r="51" spans="1:11" x14ac:dyDescent="0.3">
      <c r="A51" s="69"/>
      <c r="B51" s="199"/>
      <c r="C51" s="52"/>
      <c r="D51" s="126"/>
      <c r="E51" s="52"/>
      <c r="F51" s="52"/>
      <c r="G51" s="52"/>
      <c r="H51" s="52"/>
      <c r="I51" s="52"/>
    </row>
    <row r="52" spans="1:11" s="127" customFormat="1" x14ac:dyDescent="0.3">
      <c r="A52" s="129"/>
      <c r="B52" s="129"/>
      <c r="C52" s="52"/>
      <c r="E52" s="52"/>
      <c r="F52" s="52"/>
      <c r="G52" s="52"/>
      <c r="H52" s="52"/>
      <c r="I52" s="52"/>
      <c r="K52" s="217"/>
    </row>
    <row r="53" spans="1:11" s="127" customFormat="1" x14ac:dyDescent="0.3">
      <c r="A53" s="118"/>
      <c r="B53" s="129"/>
      <c r="C53" s="93"/>
      <c r="E53" s="93"/>
      <c r="F53" s="93"/>
      <c r="G53" s="93"/>
      <c r="H53" s="93"/>
      <c r="I53" s="93"/>
    </row>
    <row r="54" spans="1:11" s="127" customFormat="1" x14ac:dyDescent="0.3">
      <c r="A54" s="118"/>
      <c r="B54" s="199"/>
      <c r="C54" s="93"/>
      <c r="D54" s="217"/>
      <c r="E54" s="93"/>
      <c r="F54" s="93"/>
      <c r="G54" s="93"/>
      <c r="H54" s="93"/>
      <c r="I54" s="93"/>
    </row>
    <row r="55" spans="1:11" s="127" customFormat="1" x14ac:dyDescent="0.3">
      <c r="A55" s="118"/>
      <c r="B55" s="199"/>
      <c r="C55" s="93"/>
      <c r="D55" s="217"/>
      <c r="E55" s="93"/>
      <c r="F55" s="93"/>
      <c r="G55" s="93"/>
      <c r="H55" s="93"/>
      <c r="I55" s="93"/>
    </row>
    <row r="56" spans="1:11" s="127" customFormat="1" x14ac:dyDescent="0.3">
      <c r="A56" s="118"/>
      <c r="B56" s="199"/>
      <c r="C56" s="93"/>
      <c r="D56" s="217"/>
      <c r="E56" s="93"/>
      <c r="F56" s="93"/>
      <c r="G56" s="93"/>
      <c r="H56" s="93"/>
      <c r="I56" s="93"/>
    </row>
    <row r="57" spans="1:11" s="127" customFormat="1" x14ac:dyDescent="0.3">
      <c r="A57" s="118"/>
      <c r="B57" s="199"/>
      <c r="C57" s="93"/>
      <c r="D57" s="217"/>
      <c r="E57" s="93"/>
      <c r="F57" s="93"/>
      <c r="G57" s="93"/>
      <c r="H57" s="93"/>
      <c r="I57" s="93"/>
    </row>
    <row r="58" spans="1:11" s="127" customFormat="1" x14ac:dyDescent="0.3">
      <c r="A58" s="118"/>
      <c r="B58" s="199"/>
      <c r="C58" s="93"/>
      <c r="D58" s="217"/>
      <c r="E58" s="93"/>
      <c r="F58" s="93"/>
      <c r="G58" s="93"/>
      <c r="H58" s="93"/>
      <c r="I58" s="93"/>
    </row>
    <row r="59" spans="1:11" s="127" customFormat="1" x14ac:dyDescent="0.3">
      <c r="A59" s="118"/>
      <c r="B59" s="199"/>
      <c r="C59" s="93"/>
      <c r="D59" s="217"/>
      <c r="E59" s="93"/>
      <c r="F59" s="93"/>
      <c r="G59" s="93"/>
      <c r="H59" s="93"/>
      <c r="I59" s="93"/>
    </row>
    <row r="60" spans="1:11" s="127" customFormat="1" x14ac:dyDescent="0.3">
      <c r="A60" s="129"/>
      <c r="B60" s="129"/>
      <c r="C60" s="93"/>
      <c r="D60" s="93"/>
      <c r="E60" s="93"/>
      <c r="F60" s="93"/>
      <c r="G60" s="93"/>
      <c r="H60" s="93"/>
      <c r="I60" s="93"/>
    </row>
    <row r="61" spans="1:11" s="127" customFormat="1" x14ac:dyDescent="0.3">
      <c r="A61" s="129"/>
      <c r="B61" s="129"/>
      <c r="C61" s="93"/>
      <c r="D61" s="93"/>
      <c r="E61" s="93"/>
      <c r="F61" s="93"/>
      <c r="G61" s="93"/>
      <c r="H61" s="93"/>
      <c r="I61" s="93"/>
    </row>
    <row r="62" spans="1:11" s="127" customFormat="1" x14ac:dyDescent="0.3">
      <c r="A62" s="129"/>
      <c r="B62" s="129"/>
      <c r="C62" s="93"/>
      <c r="D62" s="93"/>
      <c r="E62" s="93"/>
      <c r="F62" s="93"/>
      <c r="G62" s="93"/>
      <c r="H62" s="93"/>
      <c r="I62" s="93"/>
    </row>
    <row r="63" spans="1:11" s="127" customFormat="1" x14ac:dyDescent="0.3">
      <c r="A63" s="129"/>
      <c r="B63" s="129"/>
      <c r="C63" s="93"/>
      <c r="D63" s="93"/>
      <c r="E63" s="93"/>
      <c r="F63" s="93"/>
      <c r="G63" s="93"/>
      <c r="H63" s="93"/>
      <c r="I63" s="93"/>
    </row>
    <row r="64" spans="1:11" s="127" customFormat="1" x14ac:dyDescent="0.3">
      <c r="A64" s="129"/>
      <c r="B64" s="129"/>
      <c r="C64" s="93"/>
      <c r="D64" s="93"/>
      <c r="E64" s="93"/>
      <c r="F64" s="93"/>
      <c r="G64" s="93"/>
      <c r="H64" s="93"/>
      <c r="I64" s="93"/>
    </row>
    <row r="65" spans="1:9" s="127" customFormat="1" x14ac:dyDescent="0.3">
      <c r="A65" s="129"/>
      <c r="B65" s="129"/>
      <c r="C65" s="93"/>
      <c r="D65" s="93"/>
      <c r="E65" s="93"/>
      <c r="F65" s="93"/>
      <c r="G65" s="93"/>
      <c r="H65" s="93"/>
      <c r="I65" s="93"/>
    </row>
    <row r="66" spans="1:9" s="127" customFormat="1" x14ac:dyDescent="0.3">
      <c r="A66" s="129"/>
      <c r="B66" s="129"/>
      <c r="C66" s="93"/>
      <c r="D66" s="93"/>
      <c r="E66" s="93"/>
      <c r="F66" s="93"/>
      <c r="G66" s="93"/>
      <c r="H66" s="93"/>
      <c r="I66" s="93"/>
    </row>
    <row r="67" spans="1:9" s="127" customFormat="1" x14ac:dyDescent="0.3">
      <c r="A67" s="129"/>
      <c r="B67" s="129"/>
      <c r="C67" s="93"/>
      <c r="D67" s="93"/>
      <c r="E67" s="93"/>
      <c r="F67" s="93"/>
      <c r="G67" s="93"/>
      <c r="H67" s="93"/>
      <c r="I67" s="93"/>
    </row>
    <row r="68" spans="1:9" s="127" customFormat="1" x14ac:dyDescent="0.3">
      <c r="A68" s="129"/>
      <c r="B68" s="129"/>
      <c r="C68" s="93"/>
      <c r="D68" s="93"/>
      <c r="E68" s="93"/>
      <c r="F68" s="93"/>
      <c r="G68" s="93"/>
      <c r="H68" s="93"/>
      <c r="I68" s="93"/>
    </row>
    <row r="69" spans="1:9" s="127" customFormat="1" x14ac:dyDescent="0.3">
      <c r="A69" s="129"/>
      <c r="B69" s="129"/>
      <c r="C69" s="93"/>
      <c r="D69" s="93"/>
      <c r="E69" s="93"/>
      <c r="F69" s="93"/>
      <c r="G69" s="93"/>
      <c r="H69" s="93"/>
      <c r="I69" s="93"/>
    </row>
    <row r="70" spans="1:9" s="127" customFormat="1" x14ac:dyDescent="0.3">
      <c r="A70" s="129"/>
      <c r="B70" s="129"/>
      <c r="C70" s="93"/>
      <c r="D70" s="93"/>
      <c r="E70" s="93"/>
      <c r="F70" s="93"/>
      <c r="G70" s="93"/>
      <c r="H70" s="93"/>
      <c r="I70" s="93"/>
    </row>
    <row r="71" spans="1:9" s="127" customFormat="1" x14ac:dyDescent="0.3">
      <c r="A71" s="129"/>
      <c r="B71" s="129"/>
      <c r="C71" s="93"/>
      <c r="D71" s="93"/>
      <c r="E71" s="93"/>
      <c r="F71" s="93"/>
      <c r="G71" s="93"/>
      <c r="H71" s="93"/>
      <c r="I71" s="93"/>
    </row>
    <row r="72" spans="1:9" s="127" customFormat="1" x14ac:dyDescent="0.3">
      <c r="A72" s="129"/>
      <c r="B72" s="129"/>
      <c r="C72" s="93"/>
      <c r="D72" s="93"/>
      <c r="E72" s="93"/>
      <c r="F72" s="93"/>
      <c r="G72" s="93"/>
      <c r="H72" s="93"/>
      <c r="I72" s="93"/>
    </row>
    <row r="73" spans="1:9" s="127" customFormat="1" x14ac:dyDescent="0.3">
      <c r="A73" s="129"/>
      <c r="B73" s="129"/>
      <c r="C73" s="93"/>
      <c r="D73" s="93"/>
      <c r="E73" s="93"/>
      <c r="F73" s="93"/>
      <c r="G73" s="93"/>
      <c r="H73" s="93"/>
      <c r="I73" s="93"/>
    </row>
    <row r="74" spans="1:9" s="127" customFormat="1" x14ac:dyDescent="0.3">
      <c r="A74" s="129"/>
      <c r="B74" s="129"/>
      <c r="C74" s="93"/>
      <c r="D74" s="93"/>
      <c r="E74" s="93"/>
      <c r="F74" s="93"/>
      <c r="G74" s="93"/>
      <c r="H74" s="93"/>
      <c r="I74" s="93"/>
    </row>
    <row r="75" spans="1:9" s="127" customFormat="1" x14ac:dyDescent="0.3">
      <c r="A75" s="129"/>
      <c r="B75" s="129"/>
      <c r="C75" s="93"/>
      <c r="D75" s="93"/>
      <c r="E75" s="93"/>
      <c r="F75" s="93"/>
      <c r="G75" s="93"/>
      <c r="H75" s="93"/>
      <c r="I75" s="93"/>
    </row>
    <row r="76" spans="1:9" s="127" customFormat="1" x14ac:dyDescent="0.3">
      <c r="A76" s="129"/>
      <c r="B76" s="129"/>
      <c r="C76" s="93"/>
      <c r="D76" s="93"/>
      <c r="E76" s="93"/>
      <c r="F76" s="93"/>
      <c r="G76" s="93"/>
      <c r="H76" s="93"/>
      <c r="I76" s="93"/>
    </row>
    <row r="77" spans="1:9" s="127" customFormat="1" x14ac:dyDescent="0.3">
      <c r="A77" s="129"/>
      <c r="B77" s="129"/>
      <c r="C77" s="93"/>
      <c r="D77" s="93"/>
      <c r="E77" s="93"/>
      <c r="F77" s="93"/>
      <c r="G77" s="93"/>
      <c r="H77" s="93"/>
      <c r="I77" s="93"/>
    </row>
    <row r="78" spans="1:9" s="127" customFormat="1" x14ac:dyDescent="0.3">
      <c r="A78" s="129"/>
      <c r="B78" s="129"/>
      <c r="C78" s="93"/>
      <c r="D78" s="93"/>
      <c r="E78" s="93"/>
      <c r="F78" s="93"/>
      <c r="G78" s="93"/>
      <c r="H78" s="93"/>
      <c r="I78" s="93"/>
    </row>
    <row r="79" spans="1:9" s="127" customFormat="1" x14ac:dyDescent="0.3">
      <c r="A79" s="129"/>
      <c r="B79" s="129"/>
      <c r="C79" s="93"/>
      <c r="D79" s="93"/>
      <c r="E79" s="93"/>
      <c r="F79" s="93"/>
      <c r="G79" s="93"/>
      <c r="H79" s="93"/>
      <c r="I79" s="93"/>
    </row>
    <row r="80" spans="1:9" s="127" customFormat="1" x14ac:dyDescent="0.3">
      <c r="A80" s="129"/>
      <c r="B80" s="129"/>
      <c r="C80" s="93"/>
      <c r="D80" s="93"/>
      <c r="E80" s="93"/>
      <c r="F80" s="93"/>
      <c r="G80" s="93"/>
      <c r="H80" s="93"/>
      <c r="I80" s="93"/>
    </row>
    <row r="81" spans="1:9" s="127" customFormat="1" x14ac:dyDescent="0.3">
      <c r="A81" s="129"/>
      <c r="B81" s="129"/>
      <c r="C81" s="93"/>
      <c r="D81" s="93"/>
      <c r="E81" s="93"/>
      <c r="F81" s="93"/>
      <c r="G81" s="93"/>
      <c r="H81" s="93"/>
      <c r="I81" s="93"/>
    </row>
    <row r="82" spans="1:9" s="127" customFormat="1" x14ac:dyDescent="0.3">
      <c r="A82" s="129"/>
      <c r="B82" s="129"/>
      <c r="C82" s="93"/>
      <c r="D82" s="93"/>
      <c r="E82" s="93"/>
      <c r="F82" s="93"/>
      <c r="G82" s="93"/>
      <c r="H82" s="93"/>
      <c r="I82" s="93"/>
    </row>
    <row r="83" spans="1:9" s="127" customFormat="1" x14ac:dyDescent="0.3">
      <c r="A83" s="129"/>
      <c r="B83" s="129"/>
      <c r="C83" s="93"/>
      <c r="D83" s="93"/>
      <c r="E83" s="93"/>
      <c r="F83" s="93"/>
      <c r="G83" s="93"/>
      <c r="H83" s="93"/>
      <c r="I83" s="93"/>
    </row>
    <row r="84" spans="1:9" s="127" customFormat="1" x14ac:dyDescent="0.3">
      <c r="A84" s="129"/>
      <c r="B84" s="129"/>
      <c r="C84" s="93"/>
      <c r="D84" s="93"/>
      <c r="E84" s="93"/>
      <c r="F84" s="93"/>
      <c r="G84" s="93"/>
      <c r="H84" s="93"/>
      <c r="I84" s="93"/>
    </row>
    <row r="85" spans="1:9" s="127" customFormat="1" x14ac:dyDescent="0.3">
      <c r="A85" s="129"/>
      <c r="B85" s="129"/>
      <c r="C85" s="93"/>
      <c r="D85" s="93"/>
      <c r="E85" s="93"/>
      <c r="F85" s="93"/>
      <c r="G85" s="93"/>
      <c r="H85" s="93"/>
      <c r="I85" s="93"/>
    </row>
    <row r="86" spans="1:9" s="127" customFormat="1" x14ac:dyDescent="0.3">
      <c r="A86" s="129"/>
      <c r="B86" s="129"/>
      <c r="C86" s="93"/>
      <c r="D86" s="93"/>
      <c r="E86" s="93"/>
      <c r="F86" s="93"/>
      <c r="G86" s="93"/>
      <c r="H86" s="93"/>
      <c r="I86" s="93"/>
    </row>
    <row r="87" spans="1:9" s="127" customFormat="1" x14ac:dyDescent="0.3">
      <c r="A87" s="129"/>
      <c r="B87" s="129"/>
      <c r="C87" s="93"/>
      <c r="D87" s="93"/>
      <c r="E87" s="93"/>
      <c r="F87" s="93"/>
      <c r="G87" s="93"/>
      <c r="H87" s="93"/>
      <c r="I87" s="93"/>
    </row>
    <row r="88" spans="1:9" s="127" customFormat="1" x14ac:dyDescent="0.3">
      <c r="A88" s="129"/>
      <c r="B88" s="129"/>
      <c r="C88" s="93"/>
      <c r="D88" s="93"/>
      <c r="E88" s="93"/>
      <c r="F88" s="93"/>
      <c r="G88" s="93"/>
      <c r="H88" s="93"/>
      <c r="I88" s="93"/>
    </row>
  </sheetData>
  <mergeCells count="5">
    <mergeCell ref="A46:H46"/>
    <mergeCell ref="A2:C2"/>
    <mergeCell ref="A3:C3"/>
    <mergeCell ref="A45:E45"/>
    <mergeCell ref="A27:F27"/>
  </mergeCells>
  <phoneticPr fontId="34" type="noConversion"/>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39">
    <tabColor theme="8"/>
  </sheetPr>
  <dimension ref="A1:I30"/>
  <sheetViews>
    <sheetView showWhiteSpace="0" view="pageLayout" zoomScaleNormal="100" workbookViewId="0"/>
  </sheetViews>
  <sheetFormatPr defaultColWidth="9.33203125" defaultRowHeight="14.4" x14ac:dyDescent="0.3"/>
  <cols>
    <col min="1" max="1" width="60" style="54" customWidth="1"/>
    <col min="2" max="2" width="14.5546875" style="126" customWidth="1"/>
    <col min="3" max="3" width="12.6640625" style="126" customWidth="1"/>
    <col min="4" max="4" width="12.6640625" style="345" customWidth="1"/>
    <col min="5" max="5" width="12.6640625" style="217" customWidth="1"/>
    <col min="6" max="6" width="12.21875" style="69" bestFit="1" customWidth="1"/>
    <col min="7" max="8" width="11.33203125" style="69" bestFit="1" customWidth="1"/>
    <col min="9" max="16384" width="9.33203125" style="69"/>
  </cols>
  <sheetData>
    <row r="1" spans="1:8" s="26" customFormat="1" ht="13.2" customHeight="1" x14ac:dyDescent="0.3">
      <c r="A1" s="202" t="s">
        <v>10</v>
      </c>
      <c r="B1" s="208"/>
      <c r="C1" s="202"/>
      <c r="D1" s="348"/>
      <c r="E1" s="229"/>
    </row>
    <row r="2" spans="1:8" s="26" customFormat="1" ht="15.75" customHeight="1" x14ac:dyDescent="0.3">
      <c r="A2" s="171" t="s">
        <v>7</v>
      </c>
      <c r="B2" s="171"/>
      <c r="C2" s="171"/>
      <c r="D2" s="171"/>
      <c r="E2" s="171"/>
    </row>
    <row r="3" spans="1:8" s="46" customFormat="1" ht="13.2" customHeight="1" x14ac:dyDescent="0.3">
      <c r="A3" s="172" t="s">
        <v>129</v>
      </c>
      <c r="B3" s="150"/>
      <c r="C3" s="150"/>
      <c r="D3" s="150"/>
      <c r="E3" s="150"/>
      <c r="F3" s="116"/>
      <c r="G3" s="116"/>
      <c r="H3" s="116"/>
    </row>
    <row r="4" spans="1:8" s="54" customFormat="1" ht="14.7" customHeight="1" x14ac:dyDescent="0.3">
      <c r="A4" s="222"/>
      <c r="B4" s="148" t="s">
        <v>960</v>
      </c>
      <c r="C4" s="148">
        <v>2021</v>
      </c>
      <c r="D4" s="148">
        <v>2022</v>
      </c>
      <c r="E4" s="173"/>
      <c r="F4" s="79" t="s">
        <v>1208</v>
      </c>
      <c r="G4" s="79"/>
      <c r="H4" s="79"/>
    </row>
    <row r="5" spans="1:8" s="54" customFormat="1" ht="4.3499999999999996" customHeight="1" x14ac:dyDescent="0.3">
      <c r="A5" s="223"/>
      <c r="B5" s="92"/>
      <c r="C5" s="92"/>
      <c r="D5" s="92"/>
      <c r="E5" s="92"/>
      <c r="F5" s="120"/>
      <c r="G5" s="126"/>
      <c r="H5" s="126"/>
    </row>
    <row r="6" spans="1:8" s="54" customFormat="1" ht="13.2" customHeight="1" x14ac:dyDescent="0.3">
      <c r="A6" s="76" t="s">
        <v>68</v>
      </c>
      <c r="B6" s="95" t="s">
        <v>2314</v>
      </c>
      <c r="C6" s="95" t="s">
        <v>2315</v>
      </c>
      <c r="D6" s="95" t="str">
        <f>_xlfn.CONCAT("[", ROUND(VLOOKUP(F6,scpc22!$A:$E,4,FALSE)*100, 1), ", ", ROUND(VLOOKUP(F6,scpc22!$A:$E,5,FALSE)*100, 1), "]")</f>
        <v>[88.3, 90.9]</v>
      </c>
      <c r="E6" s="95"/>
      <c r="F6" s="84" t="s">
        <v>130</v>
      </c>
      <c r="G6" s="84"/>
      <c r="H6" s="384"/>
    </row>
    <row r="7" spans="1:8" s="54" customFormat="1" ht="13.2" customHeight="1" x14ac:dyDescent="0.3">
      <c r="A7" s="144" t="s">
        <v>70</v>
      </c>
      <c r="B7" s="113" t="s">
        <v>2316</v>
      </c>
      <c r="C7" s="113" t="s">
        <v>2317</v>
      </c>
      <c r="D7" s="113" t="str">
        <f>_xlfn.CONCAT("[", ROUND(VLOOKUP(F7,scpc22!$A:$E,4,FALSE)*100, 1), ", ", ROUND(VLOOKUP(F7,scpc22!$A:$E,5,FALSE)*100, 1), "]")</f>
        <v>[81.5, 84.5]</v>
      </c>
      <c r="E7" s="113"/>
      <c r="F7" s="130" t="s">
        <v>131</v>
      </c>
      <c r="G7" s="130"/>
      <c r="H7" s="384"/>
    </row>
    <row r="8" spans="1:8" s="54" customFormat="1" ht="13.2" customHeight="1" x14ac:dyDescent="0.3">
      <c r="A8" s="144" t="s">
        <v>72</v>
      </c>
      <c r="B8" s="113" t="s">
        <v>2318</v>
      </c>
      <c r="C8" s="113" t="s">
        <v>2319</v>
      </c>
      <c r="D8" s="113" t="str">
        <f>_xlfn.CONCAT("[", ROUND(VLOOKUP(F8,scpc22!$A:$E,4,FALSE)*100, 1), ", ", ROUND(VLOOKUP(F8,scpc22!$A:$E,5,FALSE)*100, 1), "]")</f>
        <v>[43.7, 47.7]</v>
      </c>
      <c r="E8" s="113"/>
      <c r="F8" s="130" t="s">
        <v>132</v>
      </c>
      <c r="G8" s="130"/>
      <c r="H8" s="384"/>
    </row>
    <row r="9" spans="1:8" s="54" customFormat="1" ht="13.2" customHeight="1" x14ac:dyDescent="0.3">
      <c r="A9" s="96" t="s">
        <v>74</v>
      </c>
      <c r="B9" s="113" t="s">
        <v>2320</v>
      </c>
      <c r="C9" s="113" t="s">
        <v>2138</v>
      </c>
      <c r="D9" s="113" t="str">
        <f>_xlfn.CONCAT("[", ROUND(VLOOKUP(F9,scpc22!$A:$E,4,FALSE)*100, 1), ", ", ROUND(VLOOKUP(F9,scpc22!$A:$E,5,FALSE)*100, 1), "]")</f>
        <v>[4.6, 6.5]</v>
      </c>
      <c r="E9" s="113"/>
      <c r="F9" s="130" t="s">
        <v>133</v>
      </c>
      <c r="G9" s="130"/>
      <c r="H9" s="384"/>
    </row>
    <row r="10" spans="1:8" s="54" customFormat="1" ht="4.2" customHeight="1" x14ac:dyDescent="0.3">
      <c r="A10" s="81"/>
      <c r="B10" s="92"/>
      <c r="C10" s="92"/>
      <c r="D10" s="92"/>
      <c r="E10" s="92"/>
      <c r="F10" s="120"/>
      <c r="G10" s="120"/>
      <c r="H10" s="384"/>
    </row>
    <row r="11" spans="1:8" s="54" customFormat="1" ht="13.2" customHeight="1" x14ac:dyDescent="0.3">
      <c r="A11" s="76" t="s">
        <v>76</v>
      </c>
      <c r="B11" s="95" t="s">
        <v>2321</v>
      </c>
      <c r="C11" s="95" t="s">
        <v>2322</v>
      </c>
      <c r="D11" s="95" t="str">
        <f>_xlfn.CONCAT("[", ROUND(VLOOKUP(F11,scpc22!$A:$E,4,FALSE)*100, 1), ", ", ROUND(VLOOKUP(F11,scpc22!$A:$E,5,FALSE)*100, 1), "]")</f>
        <v>[91.7, 93.9]</v>
      </c>
      <c r="E11" s="95"/>
      <c r="F11" s="130" t="s">
        <v>134</v>
      </c>
      <c r="G11" s="130"/>
      <c r="H11" s="384"/>
    </row>
    <row r="12" spans="1:8" s="54" customFormat="1" ht="13.2" customHeight="1" x14ac:dyDescent="0.3">
      <c r="A12" s="144" t="s">
        <v>78</v>
      </c>
      <c r="B12" s="113" t="s">
        <v>2323</v>
      </c>
      <c r="C12" s="113" t="s">
        <v>2324</v>
      </c>
      <c r="D12" s="113" t="str">
        <f>_xlfn.CONCAT("[", ROUND(VLOOKUP(F12,scpc22!$A:$E,4,FALSE)*100, 1), ", ", ROUND(VLOOKUP(F12,scpc22!$A:$E,5,FALSE)*100, 1), "]")</f>
        <v>[64.9, 68.6]</v>
      </c>
      <c r="E12" s="113"/>
      <c r="F12" s="130" t="s">
        <v>135</v>
      </c>
      <c r="G12" s="130"/>
      <c r="H12" s="384"/>
    </row>
    <row r="13" spans="1:8" s="54" customFormat="1" ht="13.2" customHeight="1" x14ac:dyDescent="0.3">
      <c r="A13" s="144" t="s">
        <v>136</v>
      </c>
      <c r="B13" s="113" t="s">
        <v>2325</v>
      </c>
      <c r="C13" s="113" t="s">
        <v>2326</v>
      </c>
      <c r="D13" s="113" t="str">
        <f>_xlfn.CONCAT("[", ROUND(VLOOKUP(F13,scpc22!$A:$E,4,FALSE)*100, 1), ", ", ROUND(VLOOKUP(F13,scpc22!$A:$E,5,FALSE)*100, 1), "]")</f>
        <v>[66.7, 70.5]</v>
      </c>
      <c r="E13" s="113"/>
      <c r="F13" s="130" t="s">
        <v>137</v>
      </c>
      <c r="G13" s="130"/>
      <c r="H13" s="384"/>
    </row>
    <row r="14" spans="1:8" s="54" customFormat="1" ht="13.2" customHeight="1" x14ac:dyDescent="0.3">
      <c r="A14" s="144" t="s">
        <v>81</v>
      </c>
      <c r="B14" s="113" t="s">
        <v>2327</v>
      </c>
      <c r="C14" s="113" t="s">
        <v>2328</v>
      </c>
      <c r="D14" s="113" t="str">
        <f>_xlfn.CONCAT("[", ROUND(VLOOKUP(F14,scpc22!$A:$E,4,FALSE)*100, 1), ", ", ROUND(VLOOKUP(F14,scpc22!$A:$E,5,FALSE)*100, 1), "]")</f>
        <v>[18.1, 21.3]</v>
      </c>
      <c r="E14" s="113"/>
      <c r="F14" s="130" t="s">
        <v>138</v>
      </c>
      <c r="G14" s="130"/>
      <c r="H14" s="384"/>
    </row>
    <row r="15" spans="1:8" s="54" customFormat="1" ht="4.2" customHeight="1" x14ac:dyDescent="0.3">
      <c r="A15" s="81"/>
      <c r="B15" s="92"/>
      <c r="C15" s="92"/>
      <c r="D15" s="92"/>
      <c r="E15" s="92"/>
      <c r="F15" s="120"/>
      <c r="G15" s="120"/>
      <c r="H15" s="384"/>
    </row>
    <row r="16" spans="1:8" s="54" customFormat="1" ht="13.2" customHeight="1" x14ac:dyDescent="0.3">
      <c r="A16" s="76" t="s">
        <v>83</v>
      </c>
      <c r="B16" s="95" t="s">
        <v>2172</v>
      </c>
      <c r="C16" s="95" t="s">
        <v>2173</v>
      </c>
      <c r="D16" s="95" t="str">
        <f>_xlfn.CONCAT("[", ROUND(VLOOKUP(F16,scpc22!$A:$E,4,FALSE)*100, 1), ", ", ROUND(VLOOKUP(F16,scpc22!$A:$E,5,FALSE)*100, 1), "]")</f>
        <v>[63.2, 67]</v>
      </c>
      <c r="E16" s="95"/>
      <c r="F16" s="130" t="s">
        <v>139</v>
      </c>
      <c r="G16" s="130"/>
      <c r="H16" s="384"/>
    </row>
    <row r="17" spans="1:9" s="54" customFormat="1" ht="13.2" customHeight="1" x14ac:dyDescent="0.3">
      <c r="A17" s="144" t="s">
        <v>85</v>
      </c>
      <c r="B17" s="113" t="s">
        <v>2180</v>
      </c>
      <c r="C17" s="113" t="s">
        <v>2181</v>
      </c>
      <c r="D17" s="113" t="str">
        <f>_xlfn.CONCAT("[", ROUND(VLOOKUP(F17,scpc22!$A:$E,4,FALSE)*100, 1), ", ", ROUND(VLOOKUP(F17,scpc22!$A:$E,5,FALSE)*100, 1), "]")</f>
        <v>[49.7, 53.7]</v>
      </c>
      <c r="E17" s="113"/>
      <c r="F17" s="130" t="s">
        <v>140</v>
      </c>
      <c r="G17" s="130"/>
      <c r="H17" s="384"/>
      <c r="I17" s="383"/>
    </row>
    <row r="18" spans="1:9" s="54" customFormat="1" ht="13.2" customHeight="1" x14ac:dyDescent="0.3">
      <c r="A18" s="144" t="s">
        <v>87</v>
      </c>
      <c r="B18" s="113" t="s">
        <v>2188</v>
      </c>
      <c r="C18" s="113" t="s">
        <v>2189</v>
      </c>
      <c r="D18" s="113" t="str">
        <f>_xlfn.CONCAT("[", ROUND(VLOOKUP(F18,scpc22!$A:$E,4,FALSE)*100, 1), ", ", ROUND(VLOOKUP(F18,scpc22!$A:$E,5,FALSE)*100, 1), "]")</f>
        <v>[37.9, 41.8]</v>
      </c>
      <c r="E18" s="113"/>
      <c r="F18" s="130" t="s">
        <v>141</v>
      </c>
      <c r="G18" s="130"/>
      <c r="H18" s="384"/>
    </row>
    <row r="19" spans="1:9" s="54" customFormat="1" ht="3" customHeight="1" x14ac:dyDescent="0.3">
      <c r="A19" s="133"/>
      <c r="B19" s="133"/>
      <c r="C19" s="133"/>
      <c r="D19" s="133"/>
      <c r="E19" s="144"/>
      <c r="F19" s="126"/>
      <c r="G19" s="126"/>
      <c r="H19" s="126"/>
    </row>
    <row r="20" spans="1:9" s="126" customFormat="1" ht="3" customHeight="1" x14ac:dyDescent="0.3">
      <c r="A20" s="144"/>
      <c r="B20" s="144"/>
      <c r="C20" s="144"/>
      <c r="D20" s="144"/>
      <c r="E20" s="144"/>
    </row>
    <row r="21" spans="1:9" ht="52.95" customHeight="1" x14ac:dyDescent="0.3">
      <c r="A21" s="462" t="s">
        <v>972</v>
      </c>
      <c r="B21" s="462"/>
      <c r="C21" s="462"/>
      <c r="D21" s="462"/>
      <c r="E21" s="66"/>
    </row>
    <row r="22" spans="1:9" x14ac:dyDescent="0.3">
      <c r="A22" s="129"/>
      <c r="B22" s="129"/>
      <c r="C22" s="129"/>
      <c r="D22" s="129"/>
      <c r="E22" s="129"/>
    </row>
    <row r="23" spans="1:9" x14ac:dyDescent="0.3">
      <c r="A23" s="92"/>
      <c r="B23" s="92"/>
      <c r="C23" s="92"/>
      <c r="D23" s="92"/>
      <c r="E23" s="92"/>
    </row>
    <row r="24" spans="1:9" x14ac:dyDescent="0.3">
      <c r="A24" s="92"/>
      <c r="B24" s="92"/>
      <c r="C24" s="92"/>
      <c r="D24" s="92"/>
      <c r="E24" s="92"/>
    </row>
    <row r="25" spans="1:9" x14ac:dyDescent="0.3">
      <c r="A25" s="92"/>
    </row>
    <row r="26" spans="1:9" x14ac:dyDescent="0.3">
      <c r="A26" s="126"/>
    </row>
    <row r="27" spans="1:9" x14ac:dyDescent="0.3">
      <c r="A27" s="126"/>
    </row>
    <row r="28" spans="1:9" x14ac:dyDescent="0.3">
      <c r="A28" s="126"/>
      <c r="B28" s="194"/>
      <c r="C28" s="194"/>
      <c r="D28" s="194"/>
      <c r="E28" s="194"/>
    </row>
    <row r="29" spans="1:9" x14ac:dyDescent="0.3">
      <c r="A29" s="126"/>
    </row>
    <row r="30" spans="1:9" x14ac:dyDescent="0.3">
      <c r="A30" s="126"/>
    </row>
  </sheetData>
  <customSheetViews>
    <customSheetView guid="{F6487688-1702-48FD-B0AC-BC42410B737F}" showPageBreaks="1" printArea="1" hiddenRows="1" view="pageLayout" topLeftCell="A4">
      <selection activeCell="B27" sqref="B27"/>
      <pageMargins left="0" right="0" top="0" bottom="0" header="0" footer="0"/>
      <pageSetup orientation="portrait" r:id="rId1"/>
      <headerFooter>
        <oddHeader>&amp;C2013 Survey of Consumer Payment Choice</oddHeader>
        <oddFooter xml:space="preserve">&amp;L&amp;9Survey of Consumer Payment Choice
&amp;C&amp;9Version of March 2015
&amp;"-,Bold"T-&amp;P&amp;R&amp;9©2008-2015 Federal Reserve Bank of Boston
</oddFooter>
      </headerFooter>
    </customSheetView>
  </customSheetViews>
  <mergeCells count="1">
    <mergeCell ref="A21:D21"/>
  </mergeCells>
  <pageMargins left="0.7" right="0.7" top="0.75" bottom="0.75" header="0.3" footer="0.3"/>
  <pageSetup orientation="landscape" r:id="rId2"/>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7BA821-CE11-4567-8DE5-68EDF064BCCF}">
  <sheetPr>
    <tabColor rgb="FF00B050"/>
  </sheetPr>
  <dimension ref="A1:AA58"/>
  <sheetViews>
    <sheetView showWhiteSpace="0" view="pageLayout" zoomScaleNormal="100" workbookViewId="0"/>
  </sheetViews>
  <sheetFormatPr defaultColWidth="0.44140625" defaultRowHeight="14.4" x14ac:dyDescent="0.3"/>
  <cols>
    <col min="1" max="1" width="25.5546875" style="265" customWidth="1"/>
    <col min="2" max="10" width="11.44140625" style="265" customWidth="1"/>
    <col min="11" max="15" width="11.21875" style="265" bestFit="1" customWidth="1"/>
    <col min="16" max="17" width="14.21875" style="265" bestFit="1" customWidth="1"/>
    <col min="18" max="19" width="10.5546875" style="265" customWidth="1"/>
    <col min="20" max="20" width="7.5546875" style="265" bestFit="1" customWidth="1"/>
    <col min="21" max="21" width="0.44140625" style="265"/>
    <col min="22" max="22" width="26.109375" style="265" customWidth="1"/>
    <col min="23" max="23" width="19.44140625" style="265" bestFit="1" customWidth="1"/>
    <col min="24" max="16384" width="0.44140625" style="265"/>
  </cols>
  <sheetData>
    <row r="1" spans="1:20" x14ac:dyDescent="0.3">
      <c r="A1" s="304" t="s">
        <v>11</v>
      </c>
      <c r="B1" s="304"/>
      <c r="C1" s="304"/>
      <c r="D1" s="304"/>
      <c r="E1" s="304"/>
      <c r="F1" s="304"/>
      <c r="G1" s="304"/>
      <c r="H1" s="304"/>
      <c r="I1" s="304"/>
      <c r="J1" s="304"/>
      <c r="K1" s="304"/>
      <c r="L1" s="304"/>
      <c r="M1" s="304"/>
      <c r="N1" s="304"/>
      <c r="O1" s="304"/>
      <c r="P1" s="304"/>
      <c r="Q1" s="304"/>
      <c r="R1" s="304"/>
      <c r="S1" s="305"/>
      <c r="T1" s="304"/>
    </row>
    <row r="2" spans="1:20" x14ac:dyDescent="0.3">
      <c r="A2" s="304" t="s">
        <v>1116</v>
      </c>
      <c r="B2" s="304"/>
      <c r="C2" s="304"/>
      <c r="D2" s="304"/>
      <c r="E2" s="304"/>
      <c r="F2" s="304"/>
      <c r="G2" s="304"/>
      <c r="H2" s="304"/>
      <c r="I2" s="304"/>
      <c r="J2" s="304"/>
      <c r="K2" s="304"/>
      <c r="L2" s="304"/>
      <c r="M2" s="304"/>
      <c r="N2" s="304"/>
      <c r="O2" s="304"/>
      <c r="P2" s="304"/>
      <c r="Q2" s="304"/>
      <c r="R2" s="304"/>
      <c r="S2" s="305"/>
      <c r="T2" s="304"/>
    </row>
    <row r="3" spans="1:20" x14ac:dyDescent="0.3">
      <c r="A3" s="303" t="s">
        <v>1115</v>
      </c>
      <c r="B3" s="303"/>
      <c r="C3" s="303"/>
      <c r="D3" s="303"/>
      <c r="E3" s="303"/>
      <c r="F3" s="303"/>
      <c r="G3" s="303"/>
      <c r="H3" s="303"/>
      <c r="I3" s="303"/>
      <c r="J3" s="303"/>
      <c r="K3" s="303"/>
      <c r="L3" s="303"/>
      <c r="M3" s="303"/>
      <c r="N3" s="303"/>
      <c r="O3" s="303"/>
      <c r="P3" s="303"/>
      <c r="Q3" s="303"/>
      <c r="R3" s="303"/>
      <c r="S3" s="303"/>
      <c r="T3" s="303"/>
    </row>
    <row r="4" spans="1:20" ht="18" customHeight="1" x14ac:dyDescent="0.3">
      <c r="A4" s="464"/>
      <c r="B4" s="464" t="s">
        <v>616</v>
      </c>
      <c r="C4" s="464"/>
      <c r="D4" s="464"/>
      <c r="E4" s="464"/>
      <c r="F4" s="464"/>
      <c r="G4" s="464"/>
      <c r="H4" s="356"/>
      <c r="I4" s="302"/>
      <c r="J4" s="465" t="s">
        <v>1114</v>
      </c>
      <c r="K4" s="464"/>
      <c r="L4" s="464"/>
      <c r="M4" s="464"/>
      <c r="N4" s="464"/>
      <c r="O4" s="464"/>
      <c r="P4" s="301"/>
      <c r="Q4" s="356"/>
      <c r="R4" s="168"/>
    </row>
    <row r="5" spans="1:20" ht="18" customHeight="1" x14ac:dyDescent="0.3">
      <c r="A5" s="466"/>
      <c r="B5" s="300" t="s">
        <v>3396</v>
      </c>
      <c r="C5" s="300">
        <v>2016</v>
      </c>
      <c r="D5" s="300">
        <v>2017</v>
      </c>
      <c r="E5" s="300">
        <v>2018</v>
      </c>
      <c r="F5" s="300">
        <v>2019</v>
      </c>
      <c r="G5" s="300">
        <v>2020</v>
      </c>
      <c r="H5" s="357">
        <v>2021</v>
      </c>
      <c r="I5" s="299">
        <v>2022</v>
      </c>
      <c r="J5" s="298">
        <v>2015</v>
      </c>
      <c r="K5" s="300">
        <v>2016</v>
      </c>
      <c r="L5" s="300">
        <v>2017</v>
      </c>
      <c r="M5" s="300">
        <v>2018</v>
      </c>
      <c r="N5" s="300">
        <v>2019</v>
      </c>
      <c r="O5" s="300">
        <v>2020</v>
      </c>
      <c r="P5" s="300">
        <v>2021</v>
      </c>
      <c r="Q5" s="357">
        <v>2022</v>
      </c>
      <c r="R5" s="297"/>
    </row>
    <row r="6" spans="1:20" ht="3.6" customHeight="1" x14ac:dyDescent="0.3">
      <c r="B6" s="295"/>
      <c r="C6" s="295"/>
      <c r="D6" s="295"/>
      <c r="E6" s="295"/>
      <c r="F6" s="295"/>
      <c r="G6" s="295"/>
      <c r="H6" s="295"/>
      <c r="I6" s="295"/>
      <c r="J6" s="296"/>
      <c r="K6" s="295"/>
      <c r="L6" s="295"/>
      <c r="M6" s="295"/>
      <c r="N6" s="295"/>
      <c r="O6" s="295"/>
      <c r="P6" s="295"/>
      <c r="Q6" s="295"/>
    </row>
    <row r="7" spans="1:20" ht="15" customHeight="1" x14ac:dyDescent="0.3">
      <c r="A7" s="264" t="s">
        <v>1112</v>
      </c>
      <c r="B7" s="280" t="s">
        <v>42</v>
      </c>
      <c r="C7" s="385" t="s">
        <v>1091</v>
      </c>
      <c r="D7" s="385" t="s">
        <v>1092</v>
      </c>
      <c r="E7" s="385" t="s">
        <v>1093</v>
      </c>
      <c r="F7" s="386" t="s">
        <v>1094</v>
      </c>
      <c r="G7" s="385" t="s">
        <v>1095</v>
      </c>
      <c r="H7" s="385" t="s">
        <v>2329</v>
      </c>
      <c r="I7" s="385" t="s">
        <v>3398</v>
      </c>
      <c r="J7" s="280" t="s">
        <v>42</v>
      </c>
      <c r="K7" s="399" t="s">
        <v>2494</v>
      </c>
      <c r="L7" s="385" t="s">
        <v>2495</v>
      </c>
      <c r="M7" s="385" t="s">
        <v>2496</v>
      </c>
      <c r="N7" s="389" t="s">
        <v>2497</v>
      </c>
      <c r="O7" s="390" t="s">
        <v>2498</v>
      </c>
      <c r="P7" s="390" t="s">
        <v>2499</v>
      </c>
      <c r="Q7" s="390" t="s">
        <v>3422</v>
      </c>
      <c r="R7" s="278"/>
      <c r="S7" s="275"/>
      <c r="T7" s="270"/>
    </row>
    <row r="8" spans="1:20" x14ac:dyDescent="0.3">
      <c r="A8" s="277" t="s">
        <v>68</v>
      </c>
      <c r="B8" s="280" t="s">
        <v>42</v>
      </c>
      <c r="C8" s="385" t="s">
        <v>2330</v>
      </c>
      <c r="D8" s="385" t="s">
        <v>2331</v>
      </c>
      <c r="E8" s="385" t="s">
        <v>2332</v>
      </c>
      <c r="F8" s="386" t="s">
        <v>2333</v>
      </c>
      <c r="G8" s="385" t="s">
        <v>2334</v>
      </c>
      <c r="H8" s="385" t="s">
        <v>2335</v>
      </c>
      <c r="I8" s="385" t="s">
        <v>3399</v>
      </c>
      <c r="J8" s="280" t="s">
        <v>42</v>
      </c>
      <c r="K8" s="399" t="s">
        <v>2500</v>
      </c>
      <c r="L8" s="385" t="s">
        <v>2501</v>
      </c>
      <c r="M8" s="385" t="s">
        <v>2502</v>
      </c>
      <c r="N8" s="389" t="s">
        <v>2503</v>
      </c>
      <c r="O8" s="390" t="s">
        <v>2504</v>
      </c>
      <c r="P8" s="390" t="s">
        <v>2505</v>
      </c>
      <c r="Q8" s="390" t="s">
        <v>3423</v>
      </c>
      <c r="R8" s="278"/>
      <c r="S8" s="275"/>
      <c r="T8" s="270"/>
    </row>
    <row r="9" spans="1:20" ht="15" customHeight="1" x14ac:dyDescent="0.3">
      <c r="A9" s="274" t="s">
        <v>70</v>
      </c>
      <c r="B9" s="280" t="s">
        <v>42</v>
      </c>
      <c r="C9" s="387" t="s">
        <v>2336</v>
      </c>
      <c r="D9" s="387" t="s">
        <v>2337</v>
      </c>
      <c r="E9" s="387" t="s">
        <v>2338</v>
      </c>
      <c r="F9" s="388" t="s">
        <v>2339</v>
      </c>
      <c r="G9" s="387" t="s">
        <v>2340</v>
      </c>
      <c r="H9" s="387" t="s">
        <v>2341</v>
      </c>
      <c r="I9" s="387" t="s">
        <v>3400</v>
      </c>
      <c r="J9" s="280" t="s">
        <v>42</v>
      </c>
      <c r="K9" s="397" t="s">
        <v>2506</v>
      </c>
      <c r="L9" s="387" t="s">
        <v>2507</v>
      </c>
      <c r="M9" s="387" t="s">
        <v>2508</v>
      </c>
      <c r="N9" s="391" t="s">
        <v>2509</v>
      </c>
      <c r="O9" s="392" t="s">
        <v>2510</v>
      </c>
      <c r="P9" s="392" t="s">
        <v>2511</v>
      </c>
      <c r="Q9" s="392" t="s">
        <v>3424</v>
      </c>
      <c r="R9" s="271"/>
      <c r="S9" s="272"/>
      <c r="T9" s="270"/>
    </row>
    <row r="10" spans="1:20" x14ac:dyDescent="0.3">
      <c r="A10" s="274" t="s">
        <v>72</v>
      </c>
      <c r="B10" s="280" t="s">
        <v>42</v>
      </c>
      <c r="C10" s="387" t="s">
        <v>2342</v>
      </c>
      <c r="D10" s="387" t="s">
        <v>2343</v>
      </c>
      <c r="E10" s="387" t="s">
        <v>2344</v>
      </c>
      <c r="F10" s="388" t="s">
        <v>2345</v>
      </c>
      <c r="G10" s="387" t="s">
        <v>2346</v>
      </c>
      <c r="H10" s="387" t="s">
        <v>2347</v>
      </c>
      <c r="I10" s="387" t="s">
        <v>3401</v>
      </c>
      <c r="J10" s="280" t="s">
        <v>42</v>
      </c>
      <c r="K10" s="397" t="s">
        <v>2512</v>
      </c>
      <c r="L10" s="387" t="s">
        <v>2513</v>
      </c>
      <c r="M10" s="387" t="s">
        <v>2514</v>
      </c>
      <c r="N10" s="391" t="s">
        <v>2515</v>
      </c>
      <c r="O10" s="392" t="s">
        <v>2516</v>
      </c>
      <c r="P10" s="392" t="s">
        <v>2517</v>
      </c>
      <c r="Q10" s="392" t="s">
        <v>3425</v>
      </c>
      <c r="R10" s="271"/>
      <c r="S10" s="272"/>
      <c r="T10" s="270"/>
    </row>
    <row r="11" spans="1:20" x14ac:dyDescent="0.3">
      <c r="A11" s="274" t="s">
        <v>74</v>
      </c>
      <c r="B11" s="280" t="s">
        <v>42</v>
      </c>
      <c r="C11" s="387" t="s">
        <v>2348</v>
      </c>
      <c r="D11" s="387" t="s">
        <v>2349</v>
      </c>
      <c r="E11" s="387" t="s">
        <v>2350</v>
      </c>
      <c r="F11" s="388" t="s">
        <v>2348</v>
      </c>
      <c r="G11" s="387" t="s">
        <v>2348</v>
      </c>
      <c r="H11" s="387" t="s">
        <v>2350</v>
      </c>
      <c r="I11" s="387" t="s">
        <v>3135</v>
      </c>
      <c r="J11" s="280" t="s">
        <v>42</v>
      </c>
      <c r="K11" s="397" t="s">
        <v>2518</v>
      </c>
      <c r="L11" s="387" t="s">
        <v>2519</v>
      </c>
      <c r="M11" s="387" t="s">
        <v>2520</v>
      </c>
      <c r="N11" s="391" t="s">
        <v>2521</v>
      </c>
      <c r="O11" s="392" t="s">
        <v>2522</v>
      </c>
      <c r="P11" s="392" t="s">
        <v>2523</v>
      </c>
      <c r="Q11" s="392" t="s">
        <v>3426</v>
      </c>
      <c r="R11" s="271"/>
      <c r="S11" s="272"/>
      <c r="T11" s="270"/>
    </row>
    <row r="12" spans="1:20" x14ac:dyDescent="0.3">
      <c r="A12" s="277" t="s">
        <v>1111</v>
      </c>
      <c r="B12" s="280" t="s">
        <v>42</v>
      </c>
      <c r="C12" s="385" t="s">
        <v>2351</v>
      </c>
      <c r="D12" s="385" t="s">
        <v>2352</v>
      </c>
      <c r="E12" s="385" t="s">
        <v>2353</v>
      </c>
      <c r="F12" s="386" t="s">
        <v>2354</v>
      </c>
      <c r="G12" s="385" t="s">
        <v>2355</v>
      </c>
      <c r="H12" s="385" t="s">
        <v>2356</v>
      </c>
      <c r="I12" s="385" t="s">
        <v>3402</v>
      </c>
      <c r="J12" s="280" t="s">
        <v>42</v>
      </c>
      <c r="K12" s="399" t="s">
        <v>2524</v>
      </c>
      <c r="L12" s="385" t="s">
        <v>2525</v>
      </c>
      <c r="M12" s="385" t="s">
        <v>2526</v>
      </c>
      <c r="N12" s="389" t="s">
        <v>2527</v>
      </c>
      <c r="O12" s="390" t="s">
        <v>2528</v>
      </c>
      <c r="P12" s="390" t="s">
        <v>2529</v>
      </c>
      <c r="Q12" s="390" t="s">
        <v>3427</v>
      </c>
      <c r="R12" s="278"/>
      <c r="S12" s="275"/>
      <c r="T12" s="270"/>
    </row>
    <row r="13" spans="1:20" x14ac:dyDescent="0.3">
      <c r="A13" s="274" t="s">
        <v>78</v>
      </c>
      <c r="B13" s="280" t="s">
        <v>42</v>
      </c>
      <c r="C13" s="387" t="s">
        <v>2357</v>
      </c>
      <c r="D13" s="387" t="s">
        <v>2358</v>
      </c>
      <c r="E13" s="387" t="s">
        <v>2359</v>
      </c>
      <c r="F13" s="388" t="s">
        <v>2360</v>
      </c>
      <c r="G13" s="387" t="s">
        <v>2361</v>
      </c>
      <c r="H13" s="387" t="s">
        <v>2362</v>
      </c>
      <c r="I13" s="387" t="s">
        <v>3403</v>
      </c>
      <c r="J13" s="280" t="s">
        <v>42</v>
      </c>
      <c r="K13" s="397" t="s">
        <v>2530</v>
      </c>
      <c r="L13" s="387" t="s">
        <v>2531</v>
      </c>
      <c r="M13" s="387" t="s">
        <v>2532</v>
      </c>
      <c r="N13" s="391" t="s">
        <v>2533</v>
      </c>
      <c r="O13" s="392" t="s">
        <v>2534</v>
      </c>
      <c r="P13" s="392" t="s">
        <v>2535</v>
      </c>
      <c r="Q13" s="392" t="s">
        <v>3428</v>
      </c>
      <c r="R13" s="271"/>
      <c r="S13" s="272"/>
      <c r="T13" s="270"/>
    </row>
    <row r="14" spans="1:20" x14ac:dyDescent="0.3">
      <c r="A14" s="274" t="s">
        <v>136</v>
      </c>
      <c r="B14" s="280" t="s">
        <v>42</v>
      </c>
      <c r="C14" s="387" t="s">
        <v>2363</v>
      </c>
      <c r="D14" s="387" t="s">
        <v>2364</v>
      </c>
      <c r="E14" s="387" t="s">
        <v>2365</v>
      </c>
      <c r="F14" s="388" t="s">
        <v>2366</v>
      </c>
      <c r="G14" s="387" t="s">
        <v>2367</v>
      </c>
      <c r="H14" s="387" t="s">
        <v>2368</v>
      </c>
      <c r="I14" s="387" t="s">
        <v>3404</v>
      </c>
      <c r="J14" s="280" t="s">
        <v>42</v>
      </c>
      <c r="K14" s="397" t="s">
        <v>2536</v>
      </c>
      <c r="L14" s="387" t="s">
        <v>2537</v>
      </c>
      <c r="M14" s="387" t="s">
        <v>2538</v>
      </c>
      <c r="N14" s="391" t="s">
        <v>2539</v>
      </c>
      <c r="O14" s="392" t="s">
        <v>2540</v>
      </c>
      <c r="P14" s="392" t="s">
        <v>2541</v>
      </c>
      <c r="Q14" s="392" t="s">
        <v>3429</v>
      </c>
      <c r="R14" s="271"/>
      <c r="S14" s="272"/>
      <c r="T14" s="270"/>
    </row>
    <row r="15" spans="1:20" x14ac:dyDescent="0.3">
      <c r="A15" s="274" t="s">
        <v>1110</v>
      </c>
      <c r="B15" s="280" t="s">
        <v>42</v>
      </c>
      <c r="C15" s="387" t="s">
        <v>2369</v>
      </c>
      <c r="D15" s="387" t="s">
        <v>2370</v>
      </c>
      <c r="E15" s="387" t="s">
        <v>2371</v>
      </c>
      <c r="F15" s="388" t="s">
        <v>2372</v>
      </c>
      <c r="G15" s="387" t="s">
        <v>2373</v>
      </c>
      <c r="H15" s="387" t="s">
        <v>2370</v>
      </c>
      <c r="I15" s="387" t="s">
        <v>3405</v>
      </c>
      <c r="J15" s="280" t="s">
        <v>42</v>
      </c>
      <c r="K15" s="397" t="s">
        <v>2542</v>
      </c>
      <c r="L15" s="387" t="s">
        <v>2543</v>
      </c>
      <c r="M15" s="387" t="s">
        <v>2544</v>
      </c>
      <c r="N15" s="391" t="s">
        <v>2545</v>
      </c>
      <c r="O15" s="392" t="s">
        <v>2546</v>
      </c>
      <c r="P15" s="392" t="s">
        <v>2547</v>
      </c>
      <c r="Q15" s="392" t="s">
        <v>3430</v>
      </c>
      <c r="R15" s="271"/>
      <c r="S15" s="272"/>
      <c r="T15" s="270"/>
    </row>
    <row r="16" spans="1:20" x14ac:dyDescent="0.3">
      <c r="A16" s="277" t="s">
        <v>83</v>
      </c>
      <c r="B16" s="280" t="s">
        <v>42</v>
      </c>
      <c r="C16" s="385" t="s">
        <v>2374</v>
      </c>
      <c r="D16" s="385" t="s">
        <v>2375</v>
      </c>
      <c r="E16" s="385" t="s">
        <v>2376</v>
      </c>
      <c r="F16" s="386" t="s">
        <v>2377</v>
      </c>
      <c r="G16" s="385" t="s">
        <v>2378</v>
      </c>
      <c r="H16" s="385" t="s">
        <v>2379</v>
      </c>
      <c r="I16" s="385" t="s">
        <v>3406</v>
      </c>
      <c r="J16" s="280" t="s">
        <v>42</v>
      </c>
      <c r="K16" s="399" t="s">
        <v>2548</v>
      </c>
      <c r="L16" s="385" t="s">
        <v>2549</v>
      </c>
      <c r="M16" s="385" t="s">
        <v>2550</v>
      </c>
      <c r="N16" s="389" t="s">
        <v>2551</v>
      </c>
      <c r="O16" s="390" t="s">
        <v>2552</v>
      </c>
      <c r="P16" s="390" t="s">
        <v>2553</v>
      </c>
      <c r="Q16" s="390" t="s">
        <v>3431</v>
      </c>
      <c r="R16" s="278"/>
      <c r="S16" s="275"/>
      <c r="T16" s="270"/>
    </row>
    <row r="17" spans="1:20" x14ac:dyDescent="0.3">
      <c r="A17" s="274" t="s">
        <v>87</v>
      </c>
      <c r="B17" s="280" t="s">
        <v>42</v>
      </c>
      <c r="C17" s="387" t="s">
        <v>2380</v>
      </c>
      <c r="D17" s="387" t="s">
        <v>2381</v>
      </c>
      <c r="E17" s="387" t="s">
        <v>2382</v>
      </c>
      <c r="F17" s="388" t="s">
        <v>2383</v>
      </c>
      <c r="G17" s="387" t="s">
        <v>2384</v>
      </c>
      <c r="H17" s="387" t="s">
        <v>2385</v>
      </c>
      <c r="I17" s="387" t="s">
        <v>3407</v>
      </c>
      <c r="J17" s="280" t="s">
        <v>42</v>
      </c>
      <c r="K17" s="397" t="s">
        <v>2554</v>
      </c>
      <c r="L17" s="387" t="s">
        <v>2555</v>
      </c>
      <c r="M17" s="387" t="s">
        <v>2556</v>
      </c>
      <c r="N17" s="391" t="s">
        <v>2557</v>
      </c>
      <c r="O17" s="392" t="s">
        <v>2558</v>
      </c>
      <c r="P17" s="392" t="s">
        <v>2559</v>
      </c>
      <c r="Q17" s="392" t="s">
        <v>3432</v>
      </c>
      <c r="R17" s="271"/>
      <c r="S17" s="272"/>
      <c r="T17" s="270"/>
    </row>
    <row r="18" spans="1:20" x14ac:dyDescent="0.3">
      <c r="A18" s="274" t="s">
        <v>85</v>
      </c>
      <c r="B18" s="280" t="s">
        <v>42</v>
      </c>
      <c r="C18" s="387" t="s">
        <v>2386</v>
      </c>
      <c r="D18" s="387" t="s">
        <v>2387</v>
      </c>
      <c r="E18" s="387" t="s">
        <v>2388</v>
      </c>
      <c r="F18" s="388" t="s">
        <v>2389</v>
      </c>
      <c r="G18" s="387" t="s">
        <v>2390</v>
      </c>
      <c r="H18" s="387" t="s">
        <v>2391</v>
      </c>
      <c r="I18" s="387" t="s">
        <v>2391</v>
      </c>
      <c r="J18" s="280" t="s">
        <v>42</v>
      </c>
      <c r="K18" s="397" t="s">
        <v>2560</v>
      </c>
      <c r="L18" s="387" t="s">
        <v>2561</v>
      </c>
      <c r="M18" s="387" t="s">
        <v>2562</v>
      </c>
      <c r="N18" s="391" t="s">
        <v>2563</v>
      </c>
      <c r="O18" s="392" t="s">
        <v>2564</v>
      </c>
      <c r="P18" s="392" t="s">
        <v>2565</v>
      </c>
      <c r="Q18" s="392" t="s">
        <v>3433</v>
      </c>
      <c r="R18" s="271"/>
      <c r="S18" s="272"/>
      <c r="T18" s="270"/>
    </row>
    <row r="19" spans="1:20" x14ac:dyDescent="0.3">
      <c r="A19" s="277" t="s">
        <v>29</v>
      </c>
      <c r="B19" s="280" t="s">
        <v>42</v>
      </c>
      <c r="C19" s="385" t="s">
        <v>2392</v>
      </c>
      <c r="D19" s="385" t="s">
        <v>2393</v>
      </c>
      <c r="E19" s="385" t="s">
        <v>2394</v>
      </c>
      <c r="F19" s="386" t="s">
        <v>2395</v>
      </c>
      <c r="G19" s="385" t="s">
        <v>2396</v>
      </c>
      <c r="H19" s="385" t="s">
        <v>2397</v>
      </c>
      <c r="I19" s="385" t="s">
        <v>3408</v>
      </c>
      <c r="J19" s="280" t="s">
        <v>42</v>
      </c>
      <c r="K19" s="399" t="s">
        <v>2566</v>
      </c>
      <c r="L19" s="385" t="s">
        <v>2567</v>
      </c>
      <c r="M19" s="385" t="s">
        <v>2568</v>
      </c>
      <c r="N19" s="389" t="s">
        <v>2569</v>
      </c>
      <c r="O19" s="390" t="s">
        <v>2570</v>
      </c>
      <c r="P19" s="390" t="s">
        <v>2571</v>
      </c>
      <c r="Q19" s="390" t="s">
        <v>3434</v>
      </c>
      <c r="R19" s="271"/>
      <c r="S19" s="275"/>
      <c r="T19" s="270"/>
    </row>
    <row r="20" spans="1:20" x14ac:dyDescent="0.3">
      <c r="A20" s="274" t="s">
        <v>1109</v>
      </c>
      <c r="B20" s="280" t="s">
        <v>42</v>
      </c>
      <c r="C20" s="387" t="s">
        <v>2398</v>
      </c>
      <c r="D20" s="387" t="s">
        <v>2348</v>
      </c>
      <c r="E20" s="387" t="s">
        <v>2348</v>
      </c>
      <c r="F20" s="388" t="s">
        <v>2348</v>
      </c>
      <c r="G20" s="387" t="s">
        <v>2399</v>
      </c>
      <c r="H20" s="387" t="s">
        <v>2400</v>
      </c>
      <c r="I20" s="387" t="s">
        <v>3409</v>
      </c>
      <c r="J20" s="280" t="s">
        <v>42</v>
      </c>
      <c r="K20" s="397" t="s">
        <v>2572</v>
      </c>
      <c r="L20" s="387" t="s">
        <v>2573</v>
      </c>
      <c r="M20" s="387" t="s">
        <v>2574</v>
      </c>
      <c r="N20" s="391" t="s">
        <v>2575</v>
      </c>
      <c r="O20" s="392" t="s">
        <v>2576</v>
      </c>
      <c r="P20" s="392" t="s">
        <v>2577</v>
      </c>
      <c r="Q20" s="392" t="s">
        <v>3435</v>
      </c>
      <c r="R20" s="271"/>
      <c r="S20" s="272"/>
      <c r="T20" s="270"/>
    </row>
    <row r="21" spans="1:20" x14ac:dyDescent="0.3">
      <c r="A21" s="274" t="s">
        <v>1108</v>
      </c>
      <c r="B21" s="280" t="s">
        <v>42</v>
      </c>
      <c r="C21" s="387" t="s">
        <v>2401</v>
      </c>
      <c r="D21" s="387" t="s">
        <v>2402</v>
      </c>
      <c r="E21" s="387" t="s">
        <v>2403</v>
      </c>
      <c r="F21" s="388" t="s">
        <v>2398</v>
      </c>
      <c r="G21" s="387" t="s">
        <v>2398</v>
      </c>
      <c r="H21" s="387" t="s">
        <v>2401</v>
      </c>
      <c r="I21" s="387" t="s">
        <v>2404</v>
      </c>
      <c r="J21" s="280" t="s">
        <v>42</v>
      </c>
      <c r="K21" s="397" t="s">
        <v>2578</v>
      </c>
      <c r="L21" s="387" t="s">
        <v>2579</v>
      </c>
      <c r="M21" s="387" t="s">
        <v>2580</v>
      </c>
      <c r="N21" s="391" t="s">
        <v>2581</v>
      </c>
      <c r="O21" s="392" t="s">
        <v>2582</v>
      </c>
      <c r="P21" s="392" t="s">
        <v>2583</v>
      </c>
      <c r="Q21" s="392" t="s">
        <v>3436</v>
      </c>
      <c r="R21" s="271"/>
      <c r="S21" s="272"/>
      <c r="T21" s="270"/>
    </row>
    <row r="22" spans="1:20" x14ac:dyDescent="0.3">
      <c r="A22" s="274" t="s">
        <v>1107</v>
      </c>
      <c r="B22" s="280" t="s">
        <v>42</v>
      </c>
      <c r="C22" s="387" t="s">
        <v>2398</v>
      </c>
      <c r="D22" s="387" t="s">
        <v>2400</v>
      </c>
      <c r="E22" s="387" t="s">
        <v>2400</v>
      </c>
      <c r="F22" s="388" t="s">
        <v>2400</v>
      </c>
      <c r="G22" s="387" t="s">
        <v>2400</v>
      </c>
      <c r="H22" s="387" t="s">
        <v>2404</v>
      </c>
      <c r="I22" s="387" t="s">
        <v>2408</v>
      </c>
      <c r="J22" s="280" t="s">
        <v>42</v>
      </c>
      <c r="K22" s="397" t="s">
        <v>2584</v>
      </c>
      <c r="L22" s="387" t="s">
        <v>2585</v>
      </c>
      <c r="M22" s="387" t="s">
        <v>2586</v>
      </c>
      <c r="N22" s="391" t="s">
        <v>2587</v>
      </c>
      <c r="O22" s="392" t="s">
        <v>2588</v>
      </c>
      <c r="P22" s="392" t="s">
        <v>2589</v>
      </c>
      <c r="Q22" s="392" t="s">
        <v>3437</v>
      </c>
      <c r="R22" s="271"/>
      <c r="S22" s="272"/>
      <c r="T22" s="270"/>
    </row>
    <row r="23" spans="1:20" x14ac:dyDescent="0.3">
      <c r="A23" s="274" t="s">
        <v>1106</v>
      </c>
      <c r="B23" s="280" t="s">
        <v>42</v>
      </c>
      <c r="C23" s="387" t="s">
        <v>2405</v>
      </c>
      <c r="D23" s="387" t="s">
        <v>2406</v>
      </c>
      <c r="E23" s="387" t="s">
        <v>2407</v>
      </c>
      <c r="F23" s="388" t="s">
        <v>2408</v>
      </c>
      <c r="G23" s="387" t="s">
        <v>2403</v>
      </c>
      <c r="H23" s="387" t="s">
        <v>2398</v>
      </c>
      <c r="I23" s="387" t="s">
        <v>2398</v>
      </c>
      <c r="J23" s="280" t="s">
        <v>42</v>
      </c>
      <c r="K23" s="397" t="s">
        <v>2590</v>
      </c>
      <c r="L23" s="387" t="s">
        <v>2591</v>
      </c>
      <c r="M23" s="387" t="s">
        <v>2592</v>
      </c>
      <c r="N23" s="391" t="s">
        <v>2593</v>
      </c>
      <c r="O23" s="392" t="s">
        <v>2594</v>
      </c>
      <c r="P23" s="392" t="s">
        <v>2595</v>
      </c>
      <c r="Q23" s="392" t="s">
        <v>3438</v>
      </c>
      <c r="R23" s="271"/>
      <c r="S23" s="272"/>
      <c r="T23" s="270"/>
    </row>
    <row r="24" spans="1:20" ht="2.85" customHeight="1" x14ac:dyDescent="0.3">
      <c r="A24" s="292"/>
      <c r="B24" s="286"/>
      <c r="C24" s="286"/>
      <c r="D24" s="286"/>
      <c r="E24" s="288"/>
      <c r="F24" s="288"/>
      <c r="G24" s="288"/>
      <c r="H24" s="288"/>
      <c r="I24" s="288"/>
      <c r="J24" s="291"/>
      <c r="K24" s="286"/>
      <c r="L24" s="286"/>
      <c r="M24" s="288"/>
      <c r="N24" s="288"/>
      <c r="O24" s="288"/>
      <c r="P24" s="272"/>
      <c r="Q24" s="272"/>
      <c r="R24" s="271"/>
    </row>
    <row r="25" spans="1:20" ht="28.65" customHeight="1" x14ac:dyDescent="0.3">
      <c r="A25" s="290" t="s">
        <v>1113</v>
      </c>
      <c r="B25" s="289"/>
      <c r="C25" s="286"/>
      <c r="D25" s="286"/>
      <c r="E25" s="288"/>
      <c r="F25" s="288"/>
      <c r="G25" s="288"/>
      <c r="H25" s="288"/>
      <c r="I25" s="288"/>
      <c r="J25" s="287"/>
      <c r="K25" s="286"/>
      <c r="L25" s="286"/>
      <c r="M25" s="285"/>
      <c r="N25" s="285"/>
      <c r="O25" s="285"/>
      <c r="P25" s="285"/>
      <c r="Q25" s="285"/>
      <c r="R25" s="271"/>
    </row>
    <row r="26" spans="1:20" ht="2.85" customHeight="1" x14ac:dyDescent="0.3">
      <c r="A26" s="274"/>
      <c r="B26" s="283"/>
      <c r="C26" s="283"/>
      <c r="D26" s="283"/>
      <c r="E26" s="272"/>
      <c r="F26" s="272"/>
      <c r="G26" s="272"/>
      <c r="H26" s="272"/>
      <c r="I26" s="272"/>
      <c r="J26" s="284"/>
      <c r="K26" s="283"/>
      <c r="L26" s="283"/>
      <c r="M26" s="282"/>
      <c r="N26" s="282"/>
      <c r="O26" s="282"/>
      <c r="P26" s="282"/>
      <c r="Q26" s="282"/>
      <c r="R26" s="271"/>
    </row>
    <row r="27" spans="1:20" ht="15" customHeight="1" x14ac:dyDescent="0.3">
      <c r="A27" s="264" t="s">
        <v>1112</v>
      </c>
      <c r="B27" s="280" t="s">
        <v>42</v>
      </c>
      <c r="C27" s="280" t="s">
        <v>42</v>
      </c>
      <c r="D27" s="280" t="s">
        <v>42</v>
      </c>
      <c r="E27" s="275" t="s">
        <v>42</v>
      </c>
      <c r="F27" s="279" t="s">
        <v>42</v>
      </c>
      <c r="G27" s="279" t="s">
        <v>42</v>
      </c>
      <c r="H27" s="279" t="s">
        <v>42</v>
      </c>
      <c r="I27" s="279" t="s">
        <v>42</v>
      </c>
      <c r="J27" s="281" t="s">
        <v>42</v>
      </c>
      <c r="K27" s="280" t="s">
        <v>42</v>
      </c>
      <c r="L27" s="280" t="s">
        <v>42</v>
      </c>
      <c r="M27" s="279" t="s">
        <v>42</v>
      </c>
      <c r="N27" s="279" t="s">
        <v>42</v>
      </c>
      <c r="O27" s="279" t="s">
        <v>42</v>
      </c>
      <c r="P27" s="279" t="s">
        <v>42</v>
      </c>
      <c r="Q27" s="279" t="s">
        <v>42</v>
      </c>
      <c r="R27" s="278"/>
    </row>
    <row r="28" spans="1:20" x14ac:dyDescent="0.3">
      <c r="A28" s="277" t="s">
        <v>68</v>
      </c>
      <c r="B28" s="280" t="s">
        <v>42</v>
      </c>
      <c r="C28" s="385" t="s">
        <v>2409</v>
      </c>
      <c r="D28" s="385" t="s">
        <v>2410</v>
      </c>
      <c r="E28" s="385" t="s">
        <v>2411</v>
      </c>
      <c r="F28" s="386" t="s">
        <v>2412</v>
      </c>
      <c r="G28" s="385" t="s">
        <v>2413</v>
      </c>
      <c r="H28" s="385" t="s">
        <v>2414</v>
      </c>
      <c r="I28" s="385" t="s">
        <v>3410</v>
      </c>
      <c r="J28" s="280" t="s">
        <v>42</v>
      </c>
      <c r="K28" s="399" t="s">
        <v>2596</v>
      </c>
      <c r="L28" s="399" t="s">
        <v>2597</v>
      </c>
      <c r="M28" s="399" t="s">
        <v>2598</v>
      </c>
      <c r="N28" s="400" t="s">
        <v>2599</v>
      </c>
      <c r="O28" s="399" t="s">
        <v>2600</v>
      </c>
      <c r="P28" s="399" t="s">
        <v>2601</v>
      </c>
      <c r="Q28" s="399" t="s">
        <v>3439</v>
      </c>
      <c r="R28" s="278"/>
      <c r="S28" s="270"/>
      <c r="T28" s="270"/>
    </row>
    <row r="29" spans="1:20" ht="15" customHeight="1" x14ac:dyDescent="0.3">
      <c r="A29" s="274" t="s">
        <v>70</v>
      </c>
      <c r="B29" s="280" t="s">
        <v>42</v>
      </c>
      <c r="C29" s="387" t="s">
        <v>2415</v>
      </c>
      <c r="D29" s="387" t="s">
        <v>2416</v>
      </c>
      <c r="E29" s="387" t="s">
        <v>2417</v>
      </c>
      <c r="F29" s="388" t="s">
        <v>2418</v>
      </c>
      <c r="G29" s="387" t="s">
        <v>2419</v>
      </c>
      <c r="H29" s="387" t="s">
        <v>2420</v>
      </c>
      <c r="I29" s="387" t="s">
        <v>3411</v>
      </c>
      <c r="J29" s="280" t="s">
        <v>42</v>
      </c>
      <c r="K29" s="397" t="s">
        <v>2602</v>
      </c>
      <c r="L29" s="397" t="s">
        <v>2603</v>
      </c>
      <c r="M29" s="397" t="s">
        <v>2604</v>
      </c>
      <c r="N29" s="401" t="s">
        <v>2605</v>
      </c>
      <c r="O29" s="397" t="s">
        <v>2606</v>
      </c>
      <c r="P29" s="397" t="s">
        <v>2607</v>
      </c>
      <c r="Q29" s="397" t="s">
        <v>3006</v>
      </c>
      <c r="R29" s="271"/>
      <c r="S29" s="270"/>
      <c r="T29" s="270"/>
    </row>
    <row r="30" spans="1:20" x14ac:dyDescent="0.3">
      <c r="A30" s="274" t="s">
        <v>72</v>
      </c>
      <c r="B30" s="280" t="s">
        <v>42</v>
      </c>
      <c r="C30" s="387" t="s">
        <v>2421</v>
      </c>
      <c r="D30" s="387" t="s">
        <v>2422</v>
      </c>
      <c r="E30" s="387" t="s">
        <v>2423</v>
      </c>
      <c r="F30" s="388" t="s">
        <v>2424</v>
      </c>
      <c r="G30" s="387" t="s">
        <v>2425</v>
      </c>
      <c r="H30" s="387" t="s">
        <v>2426</v>
      </c>
      <c r="I30" s="387" t="s">
        <v>3412</v>
      </c>
      <c r="J30" s="280" t="s">
        <v>42</v>
      </c>
      <c r="K30" s="397" t="s">
        <v>2608</v>
      </c>
      <c r="L30" s="397" t="s">
        <v>2609</v>
      </c>
      <c r="M30" s="397" t="s">
        <v>2610</v>
      </c>
      <c r="N30" s="401" t="s">
        <v>2611</v>
      </c>
      <c r="O30" s="397" t="s">
        <v>2612</v>
      </c>
      <c r="P30" s="397" t="s">
        <v>2613</v>
      </c>
      <c r="Q30" s="397" t="s">
        <v>3440</v>
      </c>
      <c r="R30" s="271"/>
      <c r="S30" s="270"/>
      <c r="T30" s="270"/>
    </row>
    <row r="31" spans="1:20" x14ac:dyDescent="0.3">
      <c r="A31" s="274" t="s">
        <v>74</v>
      </c>
      <c r="B31" s="280" t="s">
        <v>42</v>
      </c>
      <c r="C31" s="387" t="s">
        <v>2400</v>
      </c>
      <c r="D31" s="387" t="s">
        <v>2427</v>
      </c>
      <c r="E31" s="387" t="s">
        <v>2427</v>
      </c>
      <c r="F31" s="388" t="s">
        <v>2428</v>
      </c>
      <c r="G31" s="387" t="s">
        <v>2429</v>
      </c>
      <c r="H31" s="387" t="s">
        <v>2430</v>
      </c>
      <c r="I31" s="387" t="s">
        <v>2350</v>
      </c>
      <c r="J31" s="280" t="s">
        <v>42</v>
      </c>
      <c r="K31" s="397" t="s">
        <v>2614</v>
      </c>
      <c r="L31" s="397" t="s">
        <v>2615</v>
      </c>
      <c r="M31" s="397" t="s">
        <v>2616</v>
      </c>
      <c r="N31" s="401" t="s">
        <v>2427</v>
      </c>
      <c r="O31" s="397" t="s">
        <v>2617</v>
      </c>
      <c r="P31" s="397" t="s">
        <v>2618</v>
      </c>
      <c r="Q31" s="397" t="s">
        <v>3441</v>
      </c>
      <c r="R31" s="271"/>
      <c r="S31" s="270"/>
      <c r="T31" s="270"/>
    </row>
    <row r="32" spans="1:20" x14ac:dyDescent="0.3">
      <c r="A32" s="277" t="s">
        <v>1111</v>
      </c>
      <c r="B32" s="280" t="s">
        <v>42</v>
      </c>
      <c r="C32" s="385" t="s">
        <v>2431</v>
      </c>
      <c r="D32" s="385" t="s">
        <v>2432</v>
      </c>
      <c r="E32" s="385" t="s">
        <v>2433</v>
      </c>
      <c r="F32" s="386" t="s">
        <v>2434</v>
      </c>
      <c r="G32" s="385" t="s">
        <v>2435</v>
      </c>
      <c r="H32" s="385" t="s">
        <v>2436</v>
      </c>
      <c r="I32" s="385" t="s">
        <v>3413</v>
      </c>
      <c r="J32" s="280" t="s">
        <v>42</v>
      </c>
      <c r="K32" s="399" t="s">
        <v>2619</v>
      </c>
      <c r="L32" s="399" t="s">
        <v>2620</v>
      </c>
      <c r="M32" s="399" t="s">
        <v>2621</v>
      </c>
      <c r="N32" s="400" t="s">
        <v>2622</v>
      </c>
      <c r="O32" s="399" t="s">
        <v>2623</v>
      </c>
      <c r="P32" s="399" t="s">
        <v>2624</v>
      </c>
      <c r="Q32" s="399" t="s">
        <v>3442</v>
      </c>
      <c r="R32" s="278"/>
      <c r="S32" s="270"/>
      <c r="T32" s="270"/>
    </row>
    <row r="33" spans="1:27" x14ac:dyDescent="0.3">
      <c r="A33" s="274" t="s">
        <v>78</v>
      </c>
      <c r="B33" s="280" t="s">
        <v>42</v>
      </c>
      <c r="C33" s="387" t="s">
        <v>2437</v>
      </c>
      <c r="D33" s="387" t="s">
        <v>2438</v>
      </c>
      <c r="E33" s="387" t="s">
        <v>2439</v>
      </c>
      <c r="F33" s="388" t="s">
        <v>2440</v>
      </c>
      <c r="G33" s="387" t="s">
        <v>2441</v>
      </c>
      <c r="H33" s="387" t="s">
        <v>2442</v>
      </c>
      <c r="I33" s="387" t="s">
        <v>3414</v>
      </c>
      <c r="J33" s="280" t="s">
        <v>42</v>
      </c>
      <c r="K33" s="397" t="s">
        <v>2625</v>
      </c>
      <c r="L33" s="397" t="s">
        <v>2626</v>
      </c>
      <c r="M33" s="397" t="s">
        <v>2627</v>
      </c>
      <c r="N33" s="401" t="s">
        <v>2628</v>
      </c>
      <c r="O33" s="397" t="s">
        <v>2629</v>
      </c>
      <c r="P33" s="397" t="s">
        <v>2630</v>
      </c>
      <c r="Q33" s="397" t="s">
        <v>3443</v>
      </c>
      <c r="R33" s="271"/>
      <c r="S33" s="270"/>
      <c r="T33" s="270"/>
    </row>
    <row r="34" spans="1:27" x14ac:dyDescent="0.3">
      <c r="A34" s="274" t="s">
        <v>136</v>
      </c>
      <c r="B34" s="280" t="s">
        <v>42</v>
      </c>
      <c r="C34" s="387" t="s">
        <v>2443</v>
      </c>
      <c r="D34" s="387" t="s">
        <v>2444</v>
      </c>
      <c r="E34" s="387" t="s">
        <v>2445</v>
      </c>
      <c r="F34" s="388" t="s">
        <v>2446</v>
      </c>
      <c r="G34" s="387" t="s">
        <v>2447</v>
      </c>
      <c r="H34" s="387" t="s">
        <v>2448</v>
      </c>
      <c r="I34" s="387" t="s">
        <v>3415</v>
      </c>
      <c r="J34" s="280" t="s">
        <v>42</v>
      </c>
      <c r="K34" s="397" t="s">
        <v>2631</v>
      </c>
      <c r="L34" s="397" t="s">
        <v>2632</v>
      </c>
      <c r="M34" s="397" t="s">
        <v>2633</v>
      </c>
      <c r="N34" s="401" t="s">
        <v>2634</v>
      </c>
      <c r="O34" s="397" t="s">
        <v>2635</v>
      </c>
      <c r="P34" s="397" t="s">
        <v>2636</v>
      </c>
      <c r="Q34" s="397" t="s">
        <v>3444</v>
      </c>
      <c r="R34" s="271"/>
      <c r="S34" s="270"/>
      <c r="T34" s="270"/>
    </row>
    <row r="35" spans="1:27" x14ac:dyDescent="0.3">
      <c r="A35" s="274" t="s">
        <v>1110</v>
      </c>
      <c r="B35" s="280" t="s">
        <v>42</v>
      </c>
      <c r="C35" s="387" t="s">
        <v>2449</v>
      </c>
      <c r="D35" s="387" t="s">
        <v>2390</v>
      </c>
      <c r="E35" s="387" t="s">
        <v>2450</v>
      </c>
      <c r="F35" s="388" t="s">
        <v>2451</v>
      </c>
      <c r="G35" s="387" t="s">
        <v>2452</v>
      </c>
      <c r="H35" s="387" t="s">
        <v>2453</v>
      </c>
      <c r="I35" s="387" t="s">
        <v>3416</v>
      </c>
      <c r="J35" s="280" t="s">
        <v>42</v>
      </c>
      <c r="K35" s="397" t="s">
        <v>2482</v>
      </c>
      <c r="L35" s="397" t="s">
        <v>2484</v>
      </c>
      <c r="M35" s="397" t="s">
        <v>2637</v>
      </c>
      <c r="N35" s="401" t="s">
        <v>2638</v>
      </c>
      <c r="O35" s="397" t="s">
        <v>2057</v>
      </c>
      <c r="P35" s="397" t="s">
        <v>2192</v>
      </c>
      <c r="Q35" s="397" t="s">
        <v>3445</v>
      </c>
      <c r="R35" s="271"/>
      <c r="S35" s="270"/>
      <c r="T35" s="270"/>
    </row>
    <row r="36" spans="1:27" x14ac:dyDescent="0.3">
      <c r="A36" s="277" t="s">
        <v>83</v>
      </c>
      <c r="B36" s="280" t="s">
        <v>42</v>
      </c>
      <c r="C36" s="385" t="s">
        <v>2454</v>
      </c>
      <c r="D36" s="385" t="s">
        <v>2455</v>
      </c>
      <c r="E36" s="385" t="s">
        <v>2456</v>
      </c>
      <c r="F36" s="386" t="s">
        <v>2457</v>
      </c>
      <c r="G36" s="385" t="s">
        <v>2458</v>
      </c>
      <c r="H36" s="385" t="s">
        <v>2459</v>
      </c>
      <c r="I36" s="385" t="s">
        <v>3417</v>
      </c>
      <c r="J36" s="280" t="s">
        <v>42</v>
      </c>
      <c r="K36" s="399" t="s">
        <v>2639</v>
      </c>
      <c r="L36" s="399" t="s">
        <v>2640</v>
      </c>
      <c r="M36" s="399" t="s">
        <v>2641</v>
      </c>
      <c r="N36" s="400" t="s">
        <v>2642</v>
      </c>
      <c r="O36" s="399" t="s">
        <v>2643</v>
      </c>
      <c r="P36" s="399" t="s">
        <v>2644</v>
      </c>
      <c r="Q36" s="399" t="s">
        <v>3446</v>
      </c>
      <c r="R36" s="278"/>
      <c r="S36" s="270"/>
      <c r="T36" s="270"/>
    </row>
    <row r="37" spans="1:27" x14ac:dyDescent="0.3">
      <c r="A37" s="274" t="s">
        <v>87</v>
      </c>
      <c r="B37" s="280" t="s">
        <v>42</v>
      </c>
      <c r="C37" s="387" t="s">
        <v>2460</v>
      </c>
      <c r="D37" s="387" t="s">
        <v>2461</v>
      </c>
      <c r="E37" s="387" t="s">
        <v>2462</v>
      </c>
      <c r="F37" s="388" t="s">
        <v>2463</v>
      </c>
      <c r="G37" s="387" t="s">
        <v>2464</v>
      </c>
      <c r="H37" s="387" t="s">
        <v>2465</v>
      </c>
      <c r="I37" s="387" t="s">
        <v>2849</v>
      </c>
      <c r="J37" s="280" t="s">
        <v>42</v>
      </c>
      <c r="K37" s="397" t="s">
        <v>2645</v>
      </c>
      <c r="L37" s="397" t="s">
        <v>2646</v>
      </c>
      <c r="M37" s="397" t="s">
        <v>2647</v>
      </c>
      <c r="N37" s="401" t="s">
        <v>2648</v>
      </c>
      <c r="O37" s="397" t="s">
        <v>2649</v>
      </c>
      <c r="P37" s="397" t="s">
        <v>2650</v>
      </c>
      <c r="Q37" s="397" t="s">
        <v>3447</v>
      </c>
      <c r="R37" s="271"/>
      <c r="S37" s="270"/>
      <c r="T37" s="270"/>
    </row>
    <row r="38" spans="1:27" x14ac:dyDescent="0.3">
      <c r="A38" s="274" t="s">
        <v>85</v>
      </c>
      <c r="B38" s="280" t="s">
        <v>42</v>
      </c>
      <c r="C38" s="387" t="s">
        <v>2466</v>
      </c>
      <c r="D38" s="387" t="s">
        <v>2467</v>
      </c>
      <c r="E38" s="387" t="s">
        <v>2468</v>
      </c>
      <c r="F38" s="388" t="s">
        <v>2469</v>
      </c>
      <c r="G38" s="387" t="s">
        <v>2470</v>
      </c>
      <c r="H38" s="387" t="s">
        <v>2471</v>
      </c>
      <c r="I38" s="387" t="s">
        <v>3418</v>
      </c>
      <c r="J38" s="280" t="s">
        <v>42</v>
      </c>
      <c r="K38" s="397" t="s">
        <v>2651</v>
      </c>
      <c r="L38" s="397" t="s">
        <v>2652</v>
      </c>
      <c r="M38" s="397" t="s">
        <v>2653</v>
      </c>
      <c r="N38" s="401" t="s">
        <v>2654</v>
      </c>
      <c r="O38" s="397" t="s">
        <v>2655</v>
      </c>
      <c r="P38" s="397" t="s">
        <v>2656</v>
      </c>
      <c r="Q38" s="397" t="s">
        <v>3448</v>
      </c>
      <c r="R38" s="271"/>
      <c r="S38" s="270"/>
      <c r="T38" s="270"/>
    </row>
    <row r="39" spans="1:27" x14ac:dyDescent="0.3">
      <c r="A39" s="277" t="s">
        <v>29</v>
      </c>
      <c r="B39" s="280" t="s">
        <v>42</v>
      </c>
      <c r="C39" s="385" t="s">
        <v>2472</v>
      </c>
      <c r="D39" s="385" t="s">
        <v>2473</v>
      </c>
      <c r="E39" s="385" t="s">
        <v>2474</v>
      </c>
      <c r="F39" s="386" t="s">
        <v>2449</v>
      </c>
      <c r="G39" s="385" t="s">
        <v>2475</v>
      </c>
      <c r="H39" s="385" t="s">
        <v>2476</v>
      </c>
      <c r="I39" s="385" t="s">
        <v>3419</v>
      </c>
      <c r="J39" s="280" t="s">
        <v>42</v>
      </c>
      <c r="K39" s="399" t="s">
        <v>2657</v>
      </c>
      <c r="L39" s="399" t="s">
        <v>2658</v>
      </c>
      <c r="M39" s="399" t="s">
        <v>2659</v>
      </c>
      <c r="N39" s="400" t="s">
        <v>2660</v>
      </c>
      <c r="O39" s="399" t="s">
        <v>2661</v>
      </c>
      <c r="P39" s="399" t="s">
        <v>2662</v>
      </c>
      <c r="Q39" s="399" t="s">
        <v>3449</v>
      </c>
      <c r="R39" s="271"/>
      <c r="S39" s="270"/>
      <c r="T39" s="270"/>
    </row>
    <row r="40" spans="1:27" x14ac:dyDescent="0.3">
      <c r="A40" s="274" t="s">
        <v>1109</v>
      </c>
      <c r="B40" s="280" t="s">
        <v>42</v>
      </c>
      <c r="C40" s="387" t="s">
        <v>2477</v>
      </c>
      <c r="D40" s="387" t="s">
        <v>2400</v>
      </c>
      <c r="E40" s="387" t="s">
        <v>2400</v>
      </c>
      <c r="F40" s="388" t="s">
        <v>2349</v>
      </c>
      <c r="G40" s="387" t="s">
        <v>2478</v>
      </c>
      <c r="H40" s="387" t="s">
        <v>2479</v>
      </c>
      <c r="I40" s="387" t="s">
        <v>2483</v>
      </c>
      <c r="J40" s="280" t="s">
        <v>42</v>
      </c>
      <c r="K40" s="397" t="s">
        <v>2430</v>
      </c>
      <c r="L40" s="397" t="s">
        <v>2348</v>
      </c>
      <c r="M40" s="397" t="s">
        <v>2348</v>
      </c>
      <c r="N40" s="401" t="s">
        <v>2349</v>
      </c>
      <c r="O40" s="397" t="s">
        <v>2663</v>
      </c>
      <c r="P40" s="397" t="s">
        <v>2664</v>
      </c>
      <c r="Q40" s="397" t="s">
        <v>2191</v>
      </c>
      <c r="R40" s="271"/>
      <c r="S40" s="270"/>
      <c r="T40" s="270"/>
    </row>
    <row r="41" spans="1:27" x14ac:dyDescent="0.3">
      <c r="A41" s="274" t="s">
        <v>1108</v>
      </c>
      <c r="B41" s="280" t="s">
        <v>42</v>
      </c>
      <c r="C41" s="387" t="s">
        <v>2407</v>
      </c>
      <c r="D41" s="387" t="s">
        <v>2480</v>
      </c>
      <c r="E41" s="387" t="s">
        <v>2481</v>
      </c>
      <c r="F41" s="388" t="s">
        <v>2407</v>
      </c>
      <c r="G41" s="387" t="s">
        <v>2482</v>
      </c>
      <c r="H41" s="387" t="s">
        <v>2406</v>
      </c>
      <c r="I41" s="387" t="s">
        <v>3126</v>
      </c>
      <c r="J41" s="280" t="s">
        <v>42</v>
      </c>
      <c r="K41" s="397" t="s">
        <v>2665</v>
      </c>
      <c r="L41" s="397" t="s">
        <v>2666</v>
      </c>
      <c r="M41" s="397" t="s">
        <v>2667</v>
      </c>
      <c r="N41" s="401" t="s">
        <v>2668</v>
      </c>
      <c r="O41" s="397" t="s">
        <v>2669</v>
      </c>
      <c r="P41" s="397" t="s">
        <v>2670</v>
      </c>
      <c r="Q41" s="397" t="s">
        <v>3450</v>
      </c>
      <c r="R41" s="271"/>
      <c r="S41" s="270"/>
      <c r="T41" s="270"/>
    </row>
    <row r="42" spans="1:27" x14ac:dyDescent="0.3">
      <c r="A42" s="274" t="s">
        <v>1107</v>
      </c>
      <c r="B42" s="280" t="s">
        <v>42</v>
      </c>
      <c r="C42" s="387" t="s">
        <v>2483</v>
      </c>
      <c r="D42" s="387" t="s">
        <v>2484</v>
      </c>
      <c r="E42" s="387" t="s">
        <v>2485</v>
      </c>
      <c r="F42" s="388" t="s">
        <v>2486</v>
      </c>
      <c r="G42" s="387" t="s">
        <v>2487</v>
      </c>
      <c r="H42" s="387" t="s">
        <v>2488</v>
      </c>
      <c r="I42" s="387" t="s">
        <v>3420</v>
      </c>
      <c r="J42" s="280" t="s">
        <v>42</v>
      </c>
      <c r="K42" s="397" t="s">
        <v>2618</v>
      </c>
      <c r="L42" s="397" t="s">
        <v>2671</v>
      </c>
      <c r="M42" s="397" t="s">
        <v>2672</v>
      </c>
      <c r="N42" s="401" t="s">
        <v>2673</v>
      </c>
      <c r="O42" s="397" t="s">
        <v>2674</v>
      </c>
      <c r="P42" s="397" t="s">
        <v>2675</v>
      </c>
      <c r="Q42" s="397" t="s">
        <v>3068</v>
      </c>
      <c r="R42" s="271"/>
      <c r="S42" s="270"/>
      <c r="T42" s="270"/>
    </row>
    <row r="43" spans="1:27" x14ac:dyDescent="0.3">
      <c r="A43" s="274" t="s">
        <v>1106</v>
      </c>
      <c r="B43" s="280" t="s">
        <v>42</v>
      </c>
      <c r="C43" s="397" t="s">
        <v>2393</v>
      </c>
      <c r="D43" s="397" t="s">
        <v>2489</v>
      </c>
      <c r="E43" s="397" t="s">
        <v>2490</v>
      </c>
      <c r="F43" s="398" t="s">
        <v>2491</v>
      </c>
      <c r="G43" s="397" t="s">
        <v>2492</v>
      </c>
      <c r="H43" s="397" t="s">
        <v>2493</v>
      </c>
      <c r="I43" s="397" t="s">
        <v>3421</v>
      </c>
      <c r="J43" s="280" t="s">
        <v>42</v>
      </c>
      <c r="K43" s="393" t="s">
        <v>42</v>
      </c>
      <c r="L43" s="393" t="s">
        <v>42</v>
      </c>
      <c r="M43" s="402" t="s">
        <v>42</v>
      </c>
      <c r="N43" s="403" t="s">
        <v>42</v>
      </c>
      <c r="O43" s="402" t="s">
        <v>42</v>
      </c>
      <c r="P43" s="402" t="s">
        <v>2676</v>
      </c>
      <c r="Q43" s="402" t="s">
        <v>2039</v>
      </c>
      <c r="R43" s="271"/>
      <c r="S43" s="270"/>
      <c r="T43" s="270"/>
    </row>
    <row r="44" spans="1:27" ht="3" customHeight="1" x14ac:dyDescent="0.3">
      <c r="A44" s="269"/>
      <c r="B44" s="269"/>
      <c r="C44" s="269"/>
      <c r="D44" s="269"/>
      <c r="E44" s="269"/>
      <c r="F44" s="269"/>
      <c r="G44" s="269"/>
      <c r="H44" s="269"/>
      <c r="I44" s="288"/>
      <c r="J44" s="416" t="s">
        <v>42</v>
      </c>
      <c r="K44" s="269"/>
      <c r="L44" s="269"/>
      <c r="M44" s="269"/>
      <c r="N44" s="269"/>
      <c r="O44" s="269"/>
      <c r="P44" s="269"/>
      <c r="Q44" s="288"/>
      <c r="AA44" s="268"/>
    </row>
    <row r="45" spans="1:27" ht="3" customHeight="1" x14ac:dyDescent="0.3">
      <c r="A45" s="359"/>
      <c r="B45" s="359"/>
      <c r="C45" s="359"/>
      <c r="D45" s="359"/>
      <c r="E45" s="359"/>
      <c r="F45" s="359"/>
      <c r="G45" s="359"/>
      <c r="H45" s="359"/>
      <c r="I45" s="375"/>
      <c r="J45" s="280"/>
      <c r="K45" s="359"/>
      <c r="L45" s="359"/>
      <c r="M45" s="359"/>
      <c r="N45" s="359"/>
      <c r="O45" s="359"/>
      <c r="P45" s="417"/>
      <c r="Q45" s="375"/>
      <c r="AA45" s="268"/>
    </row>
    <row r="46" spans="1:27" x14ac:dyDescent="0.3">
      <c r="A46" s="467" t="s">
        <v>3397</v>
      </c>
      <c r="B46" s="467"/>
      <c r="C46" s="467"/>
      <c r="D46" s="467"/>
      <c r="E46" s="467"/>
      <c r="F46" s="467"/>
      <c r="G46" s="467"/>
      <c r="H46" s="467"/>
      <c r="I46" s="467"/>
      <c r="J46" s="467"/>
      <c r="K46" s="467"/>
      <c r="L46" s="467"/>
      <c r="M46" s="467"/>
      <c r="N46" s="467"/>
      <c r="O46" s="467"/>
      <c r="P46" s="359"/>
      <c r="Q46" s="375"/>
      <c r="AA46" s="268"/>
    </row>
    <row r="47" spans="1:27" x14ac:dyDescent="0.3">
      <c r="A47" s="467" t="s">
        <v>1105</v>
      </c>
      <c r="B47" s="467"/>
      <c r="C47" s="467"/>
      <c r="D47" s="467"/>
      <c r="E47" s="467"/>
      <c r="F47" s="467"/>
      <c r="G47" s="467"/>
      <c r="H47" s="467"/>
      <c r="I47" s="467"/>
      <c r="J47" s="467"/>
      <c r="K47" s="467"/>
      <c r="L47" s="467"/>
      <c r="M47" s="467"/>
      <c r="N47" s="467"/>
      <c r="O47" s="467"/>
      <c r="P47" s="467"/>
      <c r="Q47" s="360"/>
      <c r="AA47" s="266"/>
    </row>
    <row r="48" spans="1:27" x14ac:dyDescent="0.3">
      <c r="A48" s="463" t="s">
        <v>1104</v>
      </c>
      <c r="B48" s="463"/>
      <c r="C48" s="463"/>
      <c r="D48" s="463"/>
      <c r="E48" s="463"/>
      <c r="F48" s="463"/>
      <c r="G48" s="463"/>
      <c r="H48" s="463"/>
      <c r="I48" s="463"/>
      <c r="J48" s="463"/>
      <c r="K48" s="463"/>
      <c r="L48" s="463"/>
      <c r="M48" s="463"/>
      <c r="N48" s="463"/>
      <c r="O48" s="463"/>
      <c r="P48" s="463"/>
      <c r="Q48" s="355"/>
      <c r="R48" s="267"/>
      <c r="S48" s="267"/>
      <c r="T48" s="267"/>
      <c r="AA48" s="266"/>
    </row>
    <row r="49" spans="1:27" ht="15" customHeight="1" x14ac:dyDescent="0.3">
      <c r="AA49" s="266"/>
    </row>
    <row r="50" spans="1:27" ht="15" customHeight="1" x14ac:dyDescent="0.3">
      <c r="AA50" s="268"/>
    </row>
    <row r="51" spans="1:27" ht="15" customHeight="1" x14ac:dyDescent="0.3">
      <c r="AA51" s="266"/>
    </row>
    <row r="52" spans="1:27" x14ac:dyDescent="0.3">
      <c r="AA52" s="266"/>
    </row>
    <row r="53" spans="1:27" x14ac:dyDescent="0.3">
      <c r="AA53" s="268"/>
    </row>
    <row r="54" spans="1:27" x14ac:dyDescent="0.3">
      <c r="AA54" s="266"/>
    </row>
    <row r="55" spans="1:27" x14ac:dyDescent="0.3">
      <c r="AA55" s="266"/>
    </row>
    <row r="56" spans="1:27" x14ac:dyDescent="0.3">
      <c r="AA56" s="266"/>
    </row>
    <row r="57" spans="1:27" ht="28.65" customHeight="1" x14ac:dyDescent="0.3">
      <c r="A57" s="463"/>
      <c r="B57" s="463"/>
      <c r="C57" s="463"/>
      <c r="D57" s="463"/>
      <c r="E57" s="463"/>
      <c r="F57" s="463"/>
      <c r="G57" s="463"/>
      <c r="H57" s="463"/>
      <c r="I57" s="463"/>
      <c r="J57" s="463"/>
      <c r="K57" s="463"/>
      <c r="L57" s="463"/>
      <c r="M57" s="463"/>
      <c r="N57" s="463"/>
      <c r="O57" s="267"/>
      <c r="P57" s="267"/>
      <c r="Q57" s="355"/>
      <c r="AA57" s="266"/>
    </row>
    <row r="58" spans="1:27" x14ac:dyDescent="0.3">
      <c r="AA58" s="266"/>
    </row>
  </sheetData>
  <mergeCells count="7">
    <mergeCell ref="A57:N57"/>
    <mergeCell ref="B4:G4"/>
    <mergeCell ref="J4:O4"/>
    <mergeCell ref="A4:A5"/>
    <mergeCell ref="A47:P47"/>
    <mergeCell ref="A48:P48"/>
    <mergeCell ref="A46:O46"/>
  </mergeCells>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D59F2E-887B-442E-844A-6589509286E4}">
  <sheetPr>
    <tabColor rgb="FF00B050"/>
  </sheetPr>
  <dimension ref="A1:K28"/>
  <sheetViews>
    <sheetView showWhiteSpace="0" view="pageLayout" zoomScaleNormal="100" workbookViewId="0"/>
  </sheetViews>
  <sheetFormatPr defaultColWidth="8.88671875" defaultRowHeight="14.4" x14ac:dyDescent="0.3"/>
  <cols>
    <col min="1" max="1" width="28" style="265" customWidth="1"/>
    <col min="2" max="3" width="12.109375" style="265" bestFit="1" customWidth="1"/>
    <col min="4" max="4" width="13.44140625" style="265" bestFit="1" customWidth="1"/>
    <col min="5" max="6" width="12.109375" style="265" bestFit="1" customWidth="1"/>
    <col min="7" max="7" width="13.44140625" style="265" bestFit="1" customWidth="1"/>
    <col min="8" max="9" width="12.109375" style="265" bestFit="1" customWidth="1"/>
    <col min="10" max="11" width="10.5546875" style="265" customWidth="1"/>
    <col min="12" max="12" width="8.88671875" style="265"/>
    <col min="13" max="13" width="10.5546875" style="265" customWidth="1"/>
    <col min="14" max="16384" width="8.88671875" style="265"/>
  </cols>
  <sheetData>
    <row r="1" spans="1:11" x14ac:dyDescent="0.3">
      <c r="A1" s="304" t="s">
        <v>12</v>
      </c>
      <c r="B1" s="304"/>
      <c r="C1" s="304"/>
      <c r="D1" s="304"/>
      <c r="E1" s="304"/>
      <c r="F1" s="304"/>
      <c r="G1" s="304"/>
      <c r="H1" s="304"/>
      <c r="I1" s="304"/>
      <c r="J1" s="304"/>
      <c r="K1" s="304"/>
    </row>
    <row r="2" spans="1:11" x14ac:dyDescent="0.3">
      <c r="A2" s="304" t="s">
        <v>1120</v>
      </c>
      <c r="B2" s="304"/>
      <c r="C2" s="304"/>
      <c r="D2" s="304"/>
      <c r="E2" s="304"/>
      <c r="F2" s="304"/>
      <c r="G2" s="304"/>
      <c r="H2" s="304"/>
      <c r="I2" s="304"/>
      <c r="J2" s="304"/>
      <c r="K2" s="304"/>
    </row>
    <row r="3" spans="1:11" x14ac:dyDescent="0.3">
      <c r="A3" s="307" t="s">
        <v>1119</v>
      </c>
      <c r="B3" s="307"/>
      <c r="C3" s="307"/>
      <c r="D3" s="307"/>
      <c r="E3" s="307"/>
      <c r="F3" s="307"/>
      <c r="G3" s="303"/>
      <c r="H3" s="303"/>
      <c r="I3" s="303"/>
      <c r="J3" s="303"/>
      <c r="K3" s="303"/>
    </row>
    <row r="4" spans="1:11" ht="18" customHeight="1" x14ac:dyDescent="0.3">
      <c r="A4" s="300"/>
      <c r="B4" s="300">
        <v>2015</v>
      </c>
      <c r="C4" s="300">
        <v>2016</v>
      </c>
      <c r="D4" s="300">
        <v>2017</v>
      </c>
      <c r="E4" s="300">
        <v>2018</v>
      </c>
      <c r="F4" s="164">
        <v>2019</v>
      </c>
      <c r="G4" s="164">
        <v>2020</v>
      </c>
      <c r="H4" s="164">
        <v>2021</v>
      </c>
      <c r="I4" s="164">
        <v>2022</v>
      </c>
    </row>
    <row r="5" spans="1:11" ht="3.6" customHeight="1" x14ac:dyDescent="0.3">
      <c r="B5" s="295"/>
      <c r="C5" s="295"/>
      <c r="D5" s="295"/>
      <c r="E5" s="295"/>
      <c r="F5" s="295"/>
      <c r="G5" s="295"/>
      <c r="H5" s="295"/>
      <c r="I5" s="295"/>
    </row>
    <row r="6" spans="1:11" ht="15" customHeight="1" x14ac:dyDescent="0.3">
      <c r="A6" s="264" t="s">
        <v>1112</v>
      </c>
      <c r="B6" s="393" t="s">
        <v>2677</v>
      </c>
      <c r="C6" s="385" t="s">
        <v>2678</v>
      </c>
      <c r="D6" s="385" t="s">
        <v>2679</v>
      </c>
      <c r="E6" s="385" t="s">
        <v>2680</v>
      </c>
      <c r="F6" s="394" t="s">
        <v>2681</v>
      </c>
      <c r="G6" s="385" t="s">
        <v>2682</v>
      </c>
      <c r="H6" s="385" t="s">
        <v>2683</v>
      </c>
      <c r="I6" s="385" t="s">
        <v>3451</v>
      </c>
      <c r="J6" s="217"/>
      <c r="K6" s="270"/>
    </row>
    <row r="7" spans="1:11" x14ac:dyDescent="0.3">
      <c r="A7" s="277" t="s">
        <v>68</v>
      </c>
      <c r="B7" s="393" t="s">
        <v>2684</v>
      </c>
      <c r="C7" s="385" t="s">
        <v>2685</v>
      </c>
      <c r="D7" s="385" t="s">
        <v>2686</v>
      </c>
      <c r="E7" s="385" t="s">
        <v>2687</v>
      </c>
      <c r="F7" s="394" t="s">
        <v>2688</v>
      </c>
      <c r="G7" s="385" t="s">
        <v>2689</v>
      </c>
      <c r="H7" s="385" t="s">
        <v>2690</v>
      </c>
      <c r="I7" s="385" t="s">
        <v>3452</v>
      </c>
      <c r="J7" s="217"/>
      <c r="K7" s="270"/>
    </row>
    <row r="8" spans="1:11" ht="15" customHeight="1" x14ac:dyDescent="0.3">
      <c r="A8" s="274" t="s">
        <v>70</v>
      </c>
      <c r="B8" s="395" t="s">
        <v>2691</v>
      </c>
      <c r="C8" s="387" t="s">
        <v>2692</v>
      </c>
      <c r="D8" s="387" t="s">
        <v>2693</v>
      </c>
      <c r="E8" s="387" t="s">
        <v>2694</v>
      </c>
      <c r="F8" s="396" t="s">
        <v>2695</v>
      </c>
      <c r="G8" s="387" t="s">
        <v>2696</v>
      </c>
      <c r="H8" s="387" t="s">
        <v>2697</v>
      </c>
      <c r="I8" s="387" t="s">
        <v>3453</v>
      </c>
      <c r="J8" s="217"/>
      <c r="K8" s="270"/>
    </row>
    <row r="9" spans="1:11" x14ac:dyDescent="0.3">
      <c r="A9" s="274" t="s">
        <v>72</v>
      </c>
      <c r="B9" s="395" t="s">
        <v>2698</v>
      </c>
      <c r="C9" s="387" t="s">
        <v>2699</v>
      </c>
      <c r="D9" s="387" t="s">
        <v>2700</v>
      </c>
      <c r="E9" s="387" t="s">
        <v>2701</v>
      </c>
      <c r="F9" s="396" t="s">
        <v>2702</v>
      </c>
      <c r="G9" s="387" t="s">
        <v>2703</v>
      </c>
      <c r="H9" s="387" t="s">
        <v>2704</v>
      </c>
      <c r="I9" s="387" t="s">
        <v>3454</v>
      </c>
      <c r="J9" s="217"/>
      <c r="K9" s="270"/>
    </row>
    <row r="10" spans="1:11" x14ac:dyDescent="0.3">
      <c r="A10" s="274" t="s">
        <v>74</v>
      </c>
      <c r="B10" s="395" t="s">
        <v>2705</v>
      </c>
      <c r="C10" s="387" t="s">
        <v>2706</v>
      </c>
      <c r="D10" s="387" t="s">
        <v>2707</v>
      </c>
      <c r="E10" s="387" t="s">
        <v>2708</v>
      </c>
      <c r="F10" s="396" t="s">
        <v>2709</v>
      </c>
      <c r="G10" s="387" t="s">
        <v>2710</v>
      </c>
      <c r="H10" s="387" t="s">
        <v>2711</v>
      </c>
      <c r="I10" s="387" t="s">
        <v>3455</v>
      </c>
      <c r="J10" s="217"/>
      <c r="K10" s="270"/>
    </row>
    <row r="11" spans="1:11" x14ac:dyDescent="0.3">
      <c r="A11" s="277" t="s">
        <v>1111</v>
      </c>
      <c r="B11" s="393" t="s">
        <v>2712</v>
      </c>
      <c r="C11" s="385" t="s">
        <v>2713</v>
      </c>
      <c r="D11" s="385" t="s">
        <v>2714</v>
      </c>
      <c r="E11" s="385" t="s">
        <v>2715</v>
      </c>
      <c r="F11" s="394" t="s">
        <v>2716</v>
      </c>
      <c r="G11" s="385" t="s">
        <v>2717</v>
      </c>
      <c r="H11" s="385" t="s">
        <v>2718</v>
      </c>
      <c r="I11" s="385" t="s">
        <v>3456</v>
      </c>
      <c r="J11" s="217"/>
      <c r="K11" s="270"/>
    </row>
    <row r="12" spans="1:11" x14ac:dyDescent="0.3">
      <c r="A12" s="274" t="s">
        <v>78</v>
      </c>
      <c r="B12" s="395" t="s">
        <v>2719</v>
      </c>
      <c r="C12" s="387" t="s">
        <v>2720</v>
      </c>
      <c r="D12" s="387" t="s">
        <v>2721</v>
      </c>
      <c r="E12" s="387" t="s">
        <v>2722</v>
      </c>
      <c r="F12" s="396" t="s">
        <v>2723</v>
      </c>
      <c r="G12" s="387" t="s">
        <v>2724</v>
      </c>
      <c r="H12" s="387" t="s">
        <v>2725</v>
      </c>
      <c r="I12" s="387" t="s">
        <v>3457</v>
      </c>
      <c r="J12" s="217"/>
      <c r="K12" s="270"/>
    </row>
    <row r="13" spans="1:11" x14ac:dyDescent="0.3">
      <c r="A13" s="274" t="s">
        <v>136</v>
      </c>
      <c r="B13" s="395" t="s">
        <v>2726</v>
      </c>
      <c r="C13" s="387" t="s">
        <v>2727</v>
      </c>
      <c r="D13" s="387" t="s">
        <v>2728</v>
      </c>
      <c r="E13" s="387" t="s">
        <v>2729</v>
      </c>
      <c r="F13" s="396" t="s">
        <v>2730</v>
      </c>
      <c r="G13" s="387" t="s">
        <v>2731</v>
      </c>
      <c r="H13" s="387" t="s">
        <v>2732</v>
      </c>
      <c r="I13" s="387" t="s">
        <v>3458</v>
      </c>
      <c r="J13" s="217"/>
      <c r="K13" s="270"/>
    </row>
    <row r="14" spans="1:11" x14ac:dyDescent="0.3">
      <c r="A14" s="274" t="s">
        <v>1110</v>
      </c>
      <c r="B14" s="395" t="s">
        <v>2733</v>
      </c>
      <c r="C14" s="387" t="s">
        <v>2734</v>
      </c>
      <c r="D14" s="387" t="s">
        <v>2735</v>
      </c>
      <c r="E14" s="387" t="s">
        <v>2736</v>
      </c>
      <c r="F14" s="396" t="s">
        <v>2737</v>
      </c>
      <c r="G14" s="387" t="s">
        <v>2738</v>
      </c>
      <c r="H14" s="387" t="s">
        <v>2739</v>
      </c>
      <c r="I14" s="387" t="s">
        <v>3459</v>
      </c>
      <c r="J14" s="217"/>
      <c r="K14" s="270"/>
    </row>
    <row r="15" spans="1:11" x14ac:dyDescent="0.3">
      <c r="A15" s="277" t="s">
        <v>83</v>
      </c>
      <c r="B15" s="393" t="s">
        <v>2740</v>
      </c>
      <c r="C15" s="385" t="s">
        <v>2741</v>
      </c>
      <c r="D15" s="385" t="s">
        <v>2742</v>
      </c>
      <c r="E15" s="385" t="s">
        <v>2743</v>
      </c>
      <c r="F15" s="394" t="s">
        <v>2744</v>
      </c>
      <c r="G15" s="385" t="s">
        <v>2745</v>
      </c>
      <c r="H15" s="385" t="s">
        <v>2746</v>
      </c>
      <c r="I15" s="385" t="s">
        <v>3460</v>
      </c>
      <c r="J15" s="217"/>
      <c r="K15" s="270"/>
    </row>
    <row r="16" spans="1:11" x14ac:dyDescent="0.3">
      <c r="A16" s="274" t="s">
        <v>87</v>
      </c>
      <c r="B16" s="395" t="s">
        <v>2747</v>
      </c>
      <c r="C16" s="387" t="s">
        <v>2748</v>
      </c>
      <c r="D16" s="387" t="s">
        <v>2749</v>
      </c>
      <c r="E16" s="387" t="s">
        <v>2750</v>
      </c>
      <c r="F16" s="396" t="s">
        <v>2751</v>
      </c>
      <c r="G16" s="387" t="s">
        <v>2752</v>
      </c>
      <c r="H16" s="387" t="s">
        <v>2753</v>
      </c>
      <c r="I16" s="387" t="s">
        <v>3461</v>
      </c>
      <c r="J16" s="217"/>
      <c r="K16" s="270"/>
    </row>
    <row r="17" spans="1:11" x14ac:dyDescent="0.3">
      <c r="A17" s="274" t="s">
        <v>85</v>
      </c>
      <c r="B17" s="395" t="s">
        <v>2754</v>
      </c>
      <c r="C17" s="387" t="s">
        <v>2755</v>
      </c>
      <c r="D17" s="387" t="s">
        <v>2756</v>
      </c>
      <c r="E17" s="387" t="s">
        <v>2757</v>
      </c>
      <c r="F17" s="396" t="s">
        <v>2758</v>
      </c>
      <c r="G17" s="387" t="s">
        <v>2759</v>
      </c>
      <c r="H17" s="387" t="s">
        <v>2760</v>
      </c>
      <c r="I17" s="387" t="s">
        <v>3462</v>
      </c>
      <c r="J17" s="217"/>
      <c r="K17" s="270"/>
    </row>
    <row r="18" spans="1:11" x14ac:dyDescent="0.3">
      <c r="A18" s="277" t="s">
        <v>29</v>
      </c>
      <c r="B18" s="393" t="s">
        <v>2761</v>
      </c>
      <c r="C18" s="385" t="s">
        <v>2762</v>
      </c>
      <c r="D18" s="385" t="s">
        <v>2763</v>
      </c>
      <c r="E18" s="385" t="s">
        <v>2764</v>
      </c>
      <c r="F18" s="394" t="s">
        <v>2765</v>
      </c>
      <c r="G18" s="385" t="s">
        <v>2766</v>
      </c>
      <c r="H18" s="385" t="s">
        <v>2767</v>
      </c>
      <c r="I18" s="385" t="s">
        <v>3463</v>
      </c>
      <c r="J18" s="217"/>
      <c r="K18" s="270"/>
    </row>
    <row r="19" spans="1:11" x14ac:dyDescent="0.3">
      <c r="A19" s="274" t="s">
        <v>1118</v>
      </c>
      <c r="B19" s="395" t="s">
        <v>2768</v>
      </c>
      <c r="C19" s="387" t="s">
        <v>2769</v>
      </c>
      <c r="D19" s="387" t="s">
        <v>2770</v>
      </c>
      <c r="E19" s="387" t="s">
        <v>2771</v>
      </c>
      <c r="F19" s="396" t="s">
        <v>2772</v>
      </c>
      <c r="G19" s="387" t="s">
        <v>2773</v>
      </c>
      <c r="H19" s="387" t="s">
        <v>2774</v>
      </c>
      <c r="I19" s="387" t="s">
        <v>3464</v>
      </c>
      <c r="J19" s="217"/>
      <c r="K19" s="270"/>
    </row>
    <row r="20" spans="1:11" x14ac:dyDescent="0.3">
      <c r="A20" s="274" t="s">
        <v>1108</v>
      </c>
      <c r="B20" s="395" t="s">
        <v>2775</v>
      </c>
      <c r="C20" s="387" t="s">
        <v>2776</v>
      </c>
      <c r="D20" s="387" t="s">
        <v>2777</v>
      </c>
      <c r="E20" s="387" t="s">
        <v>2778</v>
      </c>
      <c r="F20" s="396" t="s">
        <v>2779</v>
      </c>
      <c r="G20" s="387" t="s">
        <v>2780</v>
      </c>
      <c r="H20" s="387" t="s">
        <v>2781</v>
      </c>
      <c r="I20" s="387" t="s">
        <v>3465</v>
      </c>
      <c r="J20" s="217"/>
      <c r="K20" s="270"/>
    </row>
    <row r="21" spans="1:11" x14ac:dyDescent="0.3">
      <c r="A21" s="274" t="s">
        <v>1107</v>
      </c>
      <c r="B21" s="395" t="s">
        <v>2782</v>
      </c>
      <c r="C21" s="387" t="s">
        <v>2783</v>
      </c>
      <c r="D21" s="387" t="s">
        <v>2784</v>
      </c>
      <c r="E21" s="387" t="s">
        <v>2785</v>
      </c>
      <c r="F21" s="396" t="s">
        <v>2786</v>
      </c>
      <c r="G21" s="387" t="s">
        <v>2787</v>
      </c>
      <c r="H21" s="387" t="s">
        <v>2788</v>
      </c>
      <c r="I21" s="387" t="s">
        <v>3466</v>
      </c>
      <c r="J21" s="217"/>
      <c r="K21" s="270"/>
    </row>
    <row r="22" spans="1:11" x14ac:dyDescent="0.3">
      <c r="A22" s="274" t="s">
        <v>1106</v>
      </c>
      <c r="B22" s="395" t="s">
        <v>2789</v>
      </c>
      <c r="C22" s="387" t="s">
        <v>2790</v>
      </c>
      <c r="D22" s="387" t="s">
        <v>2791</v>
      </c>
      <c r="E22" s="387" t="s">
        <v>2792</v>
      </c>
      <c r="F22" s="396" t="s">
        <v>2793</v>
      </c>
      <c r="G22" s="387" t="s">
        <v>2794</v>
      </c>
      <c r="H22" s="387" t="s">
        <v>2795</v>
      </c>
      <c r="I22" s="387" t="s">
        <v>3467</v>
      </c>
      <c r="J22" s="217"/>
      <c r="K22" s="270"/>
    </row>
    <row r="23" spans="1:11" ht="3.6" customHeight="1" x14ac:dyDescent="0.3">
      <c r="A23" s="269"/>
      <c r="B23" s="269"/>
      <c r="C23" s="269"/>
      <c r="D23" s="269"/>
      <c r="E23" s="269"/>
      <c r="F23" s="269"/>
      <c r="G23" s="269"/>
      <c r="H23" s="269"/>
      <c r="I23" s="269"/>
    </row>
    <row r="24" spans="1:11" ht="28.5" customHeight="1" x14ac:dyDescent="0.3">
      <c r="A24" s="467" t="s">
        <v>1105</v>
      </c>
      <c r="B24" s="467"/>
      <c r="C24" s="467"/>
      <c r="D24" s="467"/>
      <c r="E24" s="467"/>
      <c r="F24" s="467"/>
      <c r="G24" s="467"/>
      <c r="H24" s="467"/>
    </row>
    <row r="25" spans="1:11" ht="28.65" customHeight="1" x14ac:dyDescent="0.3">
      <c r="A25" s="468" t="s">
        <v>1117</v>
      </c>
      <c r="B25" s="468"/>
      <c r="C25" s="468"/>
      <c r="D25" s="468"/>
      <c r="E25" s="468"/>
      <c r="F25" s="468"/>
      <c r="G25" s="468"/>
      <c r="H25" s="468"/>
    </row>
    <row r="28" spans="1:11" x14ac:dyDescent="0.3">
      <c r="C28" s="306"/>
    </row>
  </sheetData>
  <mergeCells count="2">
    <mergeCell ref="A24:H24"/>
    <mergeCell ref="A25:H25"/>
  </mergeCells>
  <pageMargins left="0.7" right="0.7" top="0.75" bottom="0.75" header="0.3" footer="0.3"/>
  <pageSetup orientation="portrait"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50D2E4-0F25-4892-BDBF-24DB058C5769}">
  <sheetPr>
    <tabColor rgb="FF00B050"/>
  </sheetPr>
  <dimension ref="A1:L57"/>
  <sheetViews>
    <sheetView showWhiteSpace="0" view="pageLayout" zoomScaleNormal="100" workbookViewId="0">
      <selection activeCell="J7" sqref="J7:J23"/>
    </sheetView>
  </sheetViews>
  <sheetFormatPr defaultColWidth="0.33203125" defaultRowHeight="14.4" x14ac:dyDescent="0.3"/>
  <cols>
    <col min="1" max="1" width="25.5546875" style="422" customWidth="1"/>
    <col min="2" max="4" width="11.44140625" style="422" customWidth="1"/>
    <col min="5" max="7" width="14.21875" style="422" bestFit="1" customWidth="1"/>
    <col min="8" max="10" width="11.44140625" style="422" customWidth="1"/>
    <col min="11" max="4050" width="11.44140625" style="265" customWidth="1"/>
    <col min="4051" max="14848" width="0.33203125" style="265"/>
    <col min="14849" max="16384" width="11.44140625" style="265" customWidth="1"/>
  </cols>
  <sheetData>
    <row r="1" spans="1:12" x14ac:dyDescent="0.3">
      <c r="A1" s="418" t="s">
        <v>1956</v>
      </c>
      <c r="B1" s="418"/>
      <c r="C1" s="418"/>
      <c r="D1" s="418"/>
      <c r="E1" s="418"/>
      <c r="F1" s="418"/>
      <c r="G1" s="418"/>
    </row>
    <row r="2" spans="1:12" x14ac:dyDescent="0.3">
      <c r="A2" s="418" t="s">
        <v>1944</v>
      </c>
      <c r="B2" s="418"/>
      <c r="C2" s="418"/>
      <c r="D2" s="418"/>
      <c r="E2" s="418"/>
      <c r="F2" s="418"/>
      <c r="G2" s="418"/>
    </row>
    <row r="3" spans="1:12" x14ac:dyDescent="0.3">
      <c r="A3" s="419" t="s">
        <v>1951</v>
      </c>
      <c r="B3" s="419"/>
      <c r="C3" s="419"/>
      <c r="D3" s="419"/>
      <c r="E3" s="419"/>
      <c r="F3" s="419"/>
      <c r="G3" s="419"/>
    </row>
    <row r="4" spans="1:12" ht="18" customHeight="1" x14ac:dyDescent="0.3">
      <c r="A4" s="470"/>
      <c r="B4" s="470" t="s">
        <v>616</v>
      </c>
      <c r="C4" s="470"/>
      <c r="D4" s="470"/>
      <c r="E4" s="471" t="s">
        <v>1114</v>
      </c>
      <c r="F4" s="470"/>
      <c r="G4" s="470"/>
      <c r="H4" s="471" t="s">
        <v>1947</v>
      </c>
      <c r="I4" s="470"/>
      <c r="J4" s="470"/>
    </row>
    <row r="5" spans="1:12" ht="18" customHeight="1" x14ac:dyDescent="0.3">
      <c r="A5" s="474"/>
      <c r="B5" s="222" t="s">
        <v>1946</v>
      </c>
      <c r="C5" s="222" t="s">
        <v>1945</v>
      </c>
      <c r="D5" s="222" t="s">
        <v>1085</v>
      </c>
      <c r="E5" s="423" t="s">
        <v>1946</v>
      </c>
      <c r="F5" s="222" t="s">
        <v>1945</v>
      </c>
      <c r="G5" s="222" t="s">
        <v>1085</v>
      </c>
      <c r="H5" s="423" t="s">
        <v>1946</v>
      </c>
      <c r="I5" s="222" t="s">
        <v>1945</v>
      </c>
      <c r="J5" s="222" t="s">
        <v>1085</v>
      </c>
    </row>
    <row r="6" spans="1:12" ht="3.6" customHeight="1" x14ac:dyDescent="0.3">
      <c r="B6" s="424"/>
      <c r="C6" s="424"/>
      <c r="D6" s="424"/>
      <c r="E6" s="424"/>
      <c r="F6" s="424"/>
      <c r="G6" s="424"/>
    </row>
    <row r="7" spans="1:12" ht="15" customHeight="1" x14ac:dyDescent="0.3">
      <c r="A7" s="420" t="s">
        <v>1112</v>
      </c>
      <c r="B7" s="425" t="s">
        <v>3398</v>
      </c>
      <c r="C7" s="425" t="s">
        <v>3534</v>
      </c>
      <c r="D7" s="425" t="s">
        <v>3596</v>
      </c>
      <c r="E7" s="426" t="s">
        <v>3422</v>
      </c>
      <c r="F7" s="425" t="s">
        <v>3541</v>
      </c>
      <c r="G7" s="425" t="s">
        <v>3603</v>
      </c>
      <c r="H7" s="425" t="s">
        <v>3451</v>
      </c>
      <c r="I7" s="425" t="s">
        <v>3558</v>
      </c>
      <c r="J7" s="425" t="s">
        <v>3620</v>
      </c>
      <c r="L7" s="306"/>
    </row>
    <row r="8" spans="1:12" x14ac:dyDescent="0.3">
      <c r="A8" s="421" t="s">
        <v>68</v>
      </c>
      <c r="B8" s="425" t="s">
        <v>3399</v>
      </c>
      <c r="C8" s="425" t="s">
        <v>3535</v>
      </c>
      <c r="D8" s="425" t="s">
        <v>3597</v>
      </c>
      <c r="E8" s="426" t="s">
        <v>3423</v>
      </c>
      <c r="F8" s="425" t="s">
        <v>3542</v>
      </c>
      <c r="G8" s="425" t="s">
        <v>3604</v>
      </c>
      <c r="H8" s="425" t="s">
        <v>3452</v>
      </c>
      <c r="I8" s="425" t="s">
        <v>3559</v>
      </c>
      <c r="J8" s="425" t="s">
        <v>3621</v>
      </c>
    </row>
    <row r="9" spans="1:12" ht="15" customHeight="1" x14ac:dyDescent="0.3">
      <c r="A9" s="29" t="s">
        <v>70</v>
      </c>
      <c r="B9" s="427" t="s">
        <v>3400</v>
      </c>
      <c r="C9" s="427" t="s">
        <v>3536</v>
      </c>
      <c r="D9" s="427" t="s">
        <v>2350</v>
      </c>
      <c r="E9" s="428" t="s">
        <v>3424</v>
      </c>
      <c r="F9" s="427" t="s">
        <v>3543</v>
      </c>
      <c r="G9" s="427" t="s">
        <v>3605</v>
      </c>
      <c r="H9" s="427" t="s">
        <v>3453</v>
      </c>
      <c r="I9" s="427" t="s">
        <v>3560</v>
      </c>
      <c r="J9" s="427" t="s">
        <v>3622</v>
      </c>
    </row>
    <row r="10" spans="1:12" x14ac:dyDescent="0.3">
      <c r="A10" s="29" t="s">
        <v>72</v>
      </c>
      <c r="B10" s="427" t="s">
        <v>3401</v>
      </c>
      <c r="C10" s="427" t="s">
        <v>3405</v>
      </c>
      <c r="D10" s="427" t="s">
        <v>3540</v>
      </c>
      <c r="E10" s="428" t="s">
        <v>3425</v>
      </c>
      <c r="F10" s="427" t="s">
        <v>3544</v>
      </c>
      <c r="G10" s="427" t="s">
        <v>3606</v>
      </c>
      <c r="H10" s="427" t="s">
        <v>3454</v>
      </c>
      <c r="I10" s="427" t="s">
        <v>3561</v>
      </c>
      <c r="J10" s="427" t="s">
        <v>3623</v>
      </c>
    </row>
    <row r="11" spans="1:12" x14ac:dyDescent="0.3">
      <c r="A11" s="29" t="s">
        <v>74</v>
      </c>
      <c r="B11" s="427" t="s">
        <v>3135</v>
      </c>
      <c r="C11" s="427" t="s">
        <v>3135</v>
      </c>
      <c r="D11" s="427" t="s">
        <v>3135</v>
      </c>
      <c r="E11" s="428" t="s">
        <v>3426</v>
      </c>
      <c r="F11" s="427" t="s">
        <v>3545</v>
      </c>
      <c r="G11" s="427" t="s">
        <v>3607</v>
      </c>
      <c r="H11" s="427" t="s">
        <v>3455</v>
      </c>
      <c r="I11" s="427" t="s">
        <v>3562</v>
      </c>
      <c r="J11" s="427" t="s">
        <v>3624</v>
      </c>
    </row>
    <row r="12" spans="1:12" x14ac:dyDescent="0.3">
      <c r="A12" s="421" t="s">
        <v>1111</v>
      </c>
      <c r="B12" s="425" t="s">
        <v>3402</v>
      </c>
      <c r="C12" s="425" t="s">
        <v>3537</v>
      </c>
      <c r="D12" s="425" t="s">
        <v>3598</v>
      </c>
      <c r="E12" s="426" t="s">
        <v>3427</v>
      </c>
      <c r="F12" s="425" t="s">
        <v>3546</v>
      </c>
      <c r="G12" s="425" t="s">
        <v>3608</v>
      </c>
      <c r="H12" s="425" t="s">
        <v>3456</v>
      </c>
      <c r="I12" s="425" t="s">
        <v>3563</v>
      </c>
      <c r="J12" s="425" t="s">
        <v>3625</v>
      </c>
    </row>
    <row r="13" spans="1:12" x14ac:dyDescent="0.3">
      <c r="A13" s="29" t="s">
        <v>78</v>
      </c>
      <c r="B13" s="427" t="s">
        <v>3403</v>
      </c>
      <c r="C13" s="427" t="s">
        <v>3538</v>
      </c>
      <c r="D13" s="427" t="s">
        <v>3599</v>
      </c>
      <c r="E13" s="428" t="s">
        <v>3428</v>
      </c>
      <c r="F13" s="427" t="s">
        <v>3547</v>
      </c>
      <c r="G13" s="427" t="s">
        <v>3609</v>
      </c>
      <c r="H13" s="427" t="s">
        <v>3457</v>
      </c>
      <c r="I13" s="427" t="s">
        <v>3564</v>
      </c>
      <c r="J13" s="427" t="s">
        <v>3626</v>
      </c>
    </row>
    <row r="14" spans="1:12" x14ac:dyDescent="0.3">
      <c r="A14" s="29" t="s">
        <v>136</v>
      </c>
      <c r="B14" s="427" t="s">
        <v>3404</v>
      </c>
      <c r="C14" s="427" t="s">
        <v>3539</v>
      </c>
      <c r="D14" s="427" t="s">
        <v>3600</v>
      </c>
      <c r="E14" s="428" t="s">
        <v>3429</v>
      </c>
      <c r="F14" s="427" t="s">
        <v>3548</v>
      </c>
      <c r="G14" s="427" t="s">
        <v>3610</v>
      </c>
      <c r="H14" s="427" t="s">
        <v>3458</v>
      </c>
      <c r="I14" s="427" t="s">
        <v>3565</v>
      </c>
      <c r="J14" s="427" t="s">
        <v>3627</v>
      </c>
    </row>
    <row r="15" spans="1:12" x14ac:dyDescent="0.3">
      <c r="A15" s="29" t="s">
        <v>1110</v>
      </c>
      <c r="B15" s="427" t="s">
        <v>3405</v>
      </c>
      <c r="C15" s="427" t="s">
        <v>3540</v>
      </c>
      <c r="D15" s="427" t="s">
        <v>2350</v>
      </c>
      <c r="E15" s="428" t="s">
        <v>3430</v>
      </c>
      <c r="F15" s="427" t="s">
        <v>3549</v>
      </c>
      <c r="G15" s="427" t="s">
        <v>3611</v>
      </c>
      <c r="H15" s="427" t="s">
        <v>3459</v>
      </c>
      <c r="I15" s="427" t="s">
        <v>3566</v>
      </c>
      <c r="J15" s="427" t="s">
        <v>3628</v>
      </c>
    </row>
    <row r="16" spans="1:12" x14ac:dyDescent="0.3">
      <c r="A16" s="421" t="s">
        <v>83</v>
      </c>
      <c r="B16" s="425" t="s">
        <v>3406</v>
      </c>
      <c r="C16" s="425" t="s">
        <v>2398</v>
      </c>
      <c r="D16" s="425" t="s">
        <v>3601</v>
      </c>
      <c r="E16" s="426" t="s">
        <v>3431</v>
      </c>
      <c r="F16" s="425" t="s">
        <v>3550</v>
      </c>
      <c r="G16" s="425" t="s">
        <v>3612</v>
      </c>
      <c r="H16" s="425" t="s">
        <v>3460</v>
      </c>
      <c r="I16" s="425" t="s">
        <v>3567</v>
      </c>
      <c r="J16" s="425" t="s">
        <v>3629</v>
      </c>
    </row>
    <row r="17" spans="1:10" x14ac:dyDescent="0.3">
      <c r="A17" s="29" t="s">
        <v>87</v>
      </c>
      <c r="B17" s="427" t="s">
        <v>3407</v>
      </c>
      <c r="C17" s="427" t="s">
        <v>2400</v>
      </c>
      <c r="D17" s="427" t="s">
        <v>2880</v>
      </c>
      <c r="E17" s="428" t="s">
        <v>3432</v>
      </c>
      <c r="F17" s="427" t="s">
        <v>3551</v>
      </c>
      <c r="G17" s="427" t="s">
        <v>3613</v>
      </c>
      <c r="H17" s="427" t="s">
        <v>3461</v>
      </c>
      <c r="I17" s="427" t="s">
        <v>3568</v>
      </c>
      <c r="J17" s="427" t="s">
        <v>3630</v>
      </c>
    </row>
    <row r="18" spans="1:10" x14ac:dyDescent="0.3">
      <c r="A18" s="29" t="s">
        <v>85</v>
      </c>
      <c r="B18" s="427" t="s">
        <v>2391</v>
      </c>
      <c r="C18" s="427" t="s">
        <v>2350</v>
      </c>
      <c r="D18" s="427" t="s">
        <v>3602</v>
      </c>
      <c r="E18" s="428" t="s">
        <v>3433</v>
      </c>
      <c r="F18" s="427" t="s">
        <v>3552</v>
      </c>
      <c r="G18" s="427" t="s">
        <v>3614</v>
      </c>
      <c r="H18" s="427" t="s">
        <v>3462</v>
      </c>
      <c r="I18" s="427" t="s">
        <v>3569</v>
      </c>
      <c r="J18" s="427" t="s">
        <v>3631</v>
      </c>
    </row>
    <row r="19" spans="1:10" x14ac:dyDescent="0.3">
      <c r="A19" s="421" t="s">
        <v>29</v>
      </c>
      <c r="B19" s="425" t="s">
        <v>3408</v>
      </c>
      <c r="C19" s="425" t="s">
        <v>2479</v>
      </c>
      <c r="D19" s="425" t="s">
        <v>3405</v>
      </c>
      <c r="E19" s="426" t="s">
        <v>3434</v>
      </c>
      <c r="F19" s="425" t="s">
        <v>3553</v>
      </c>
      <c r="G19" s="425" t="s">
        <v>3615</v>
      </c>
      <c r="H19" s="425" t="s">
        <v>3463</v>
      </c>
      <c r="I19" s="425" t="s">
        <v>3570</v>
      </c>
      <c r="J19" s="425" t="s">
        <v>3632</v>
      </c>
    </row>
    <row r="20" spans="1:10" x14ac:dyDescent="0.3">
      <c r="A20" s="29" t="s">
        <v>1109</v>
      </c>
      <c r="B20" s="427" t="s">
        <v>3409</v>
      </c>
      <c r="C20" s="427" t="s">
        <v>3135</v>
      </c>
      <c r="D20" s="427" t="s">
        <v>2350</v>
      </c>
      <c r="E20" s="428" t="s">
        <v>3435</v>
      </c>
      <c r="F20" s="427" t="s">
        <v>3554</v>
      </c>
      <c r="G20" s="427" t="s">
        <v>3616</v>
      </c>
      <c r="H20" s="427" t="s">
        <v>3464</v>
      </c>
      <c r="I20" s="427" t="s">
        <v>3571</v>
      </c>
      <c r="J20" s="427" t="s">
        <v>3633</v>
      </c>
    </row>
    <row r="21" spans="1:10" x14ac:dyDescent="0.3">
      <c r="A21" s="29" t="s">
        <v>1108</v>
      </c>
      <c r="B21" s="427" t="s">
        <v>2404</v>
      </c>
      <c r="C21" s="427" t="s">
        <v>3135</v>
      </c>
      <c r="D21" s="427" t="s">
        <v>2398</v>
      </c>
      <c r="E21" s="428" t="s">
        <v>3436</v>
      </c>
      <c r="F21" s="427" t="s">
        <v>3555</v>
      </c>
      <c r="G21" s="427" t="s">
        <v>3617</v>
      </c>
      <c r="H21" s="427" t="s">
        <v>3465</v>
      </c>
      <c r="I21" s="427" t="s">
        <v>3572</v>
      </c>
      <c r="J21" s="427" t="s">
        <v>3634</v>
      </c>
    </row>
    <row r="22" spans="1:10" x14ac:dyDescent="0.3">
      <c r="A22" s="29" t="s">
        <v>1107</v>
      </c>
      <c r="B22" s="427" t="s">
        <v>2408</v>
      </c>
      <c r="C22" s="427" t="s">
        <v>2398</v>
      </c>
      <c r="D22" s="427" t="s">
        <v>2400</v>
      </c>
      <c r="E22" s="428" t="s">
        <v>3437</v>
      </c>
      <c r="F22" s="427" t="s">
        <v>3556</v>
      </c>
      <c r="G22" s="427" t="s">
        <v>3618</v>
      </c>
      <c r="H22" s="427" t="s">
        <v>3466</v>
      </c>
      <c r="I22" s="427" t="s">
        <v>3573</v>
      </c>
      <c r="J22" s="427" t="s">
        <v>3635</v>
      </c>
    </row>
    <row r="23" spans="1:10" x14ac:dyDescent="0.3">
      <c r="A23" s="29" t="s">
        <v>1125</v>
      </c>
      <c r="B23" s="427" t="s">
        <v>2398</v>
      </c>
      <c r="C23" s="427" t="s">
        <v>2350</v>
      </c>
      <c r="D23" s="427" t="s">
        <v>2350</v>
      </c>
      <c r="E23" s="428" t="s">
        <v>3438</v>
      </c>
      <c r="F23" s="427" t="s">
        <v>3557</v>
      </c>
      <c r="G23" s="427" t="s">
        <v>3619</v>
      </c>
      <c r="H23" s="427" t="s">
        <v>3467</v>
      </c>
      <c r="I23" s="427" t="s">
        <v>3574</v>
      </c>
      <c r="J23" s="427" t="s">
        <v>3636</v>
      </c>
    </row>
    <row r="24" spans="1:10" ht="2.85" customHeight="1" x14ac:dyDescent="0.3">
      <c r="A24" s="429"/>
      <c r="B24" s="430"/>
      <c r="C24" s="431"/>
      <c r="D24" s="431"/>
      <c r="E24" s="431"/>
      <c r="F24" s="431"/>
      <c r="G24" s="431"/>
      <c r="H24" s="432"/>
      <c r="I24" s="432"/>
      <c r="J24" s="432"/>
    </row>
    <row r="25" spans="1:10" ht="28.65" customHeight="1" x14ac:dyDescent="0.3">
      <c r="A25" s="433" t="s">
        <v>1113</v>
      </c>
      <c r="B25" s="430"/>
      <c r="C25" s="431"/>
      <c r="D25" s="431"/>
      <c r="E25" s="434"/>
      <c r="F25" s="431"/>
      <c r="G25" s="434"/>
      <c r="H25" s="435"/>
      <c r="I25" s="435"/>
      <c r="J25" s="435"/>
    </row>
    <row r="26" spans="1:10" ht="2.85" customHeight="1" x14ac:dyDescent="0.3">
      <c r="A26" s="29"/>
      <c r="B26" s="436"/>
      <c r="C26" s="437"/>
      <c r="D26" s="437"/>
      <c r="E26" s="437"/>
      <c r="F26" s="437"/>
      <c r="G26" s="437"/>
    </row>
    <row r="27" spans="1:10" ht="15" customHeight="1" x14ac:dyDescent="0.3">
      <c r="A27" s="420" t="s">
        <v>1112</v>
      </c>
      <c r="B27" s="438" t="s">
        <v>42</v>
      </c>
      <c r="C27" s="438" t="s">
        <v>42</v>
      </c>
      <c r="D27" s="438" t="s">
        <v>42</v>
      </c>
      <c r="E27" s="439" t="s">
        <v>42</v>
      </c>
      <c r="F27" s="440"/>
      <c r="G27" s="440"/>
      <c r="H27" s="438" t="s">
        <v>42</v>
      </c>
      <c r="I27" s="438" t="s">
        <v>42</v>
      </c>
      <c r="J27" s="438" t="s">
        <v>42</v>
      </c>
    </row>
    <row r="28" spans="1:10" x14ac:dyDescent="0.3">
      <c r="A28" s="421" t="s">
        <v>68</v>
      </c>
      <c r="B28" s="425" t="s">
        <v>3410</v>
      </c>
      <c r="C28" s="425" t="s">
        <v>3575</v>
      </c>
      <c r="D28" s="425" t="s">
        <v>3637</v>
      </c>
      <c r="E28" s="441" t="s">
        <v>3439</v>
      </c>
      <c r="F28" s="425" t="s">
        <v>3581</v>
      </c>
      <c r="G28" s="425" t="s">
        <v>3648</v>
      </c>
      <c r="H28" s="438" t="s">
        <v>42</v>
      </c>
      <c r="I28" s="438" t="s">
        <v>42</v>
      </c>
      <c r="J28" s="438" t="s">
        <v>42</v>
      </c>
    </row>
    <row r="29" spans="1:10" ht="15" customHeight="1" x14ac:dyDescent="0.3">
      <c r="A29" s="29" t="s">
        <v>70</v>
      </c>
      <c r="B29" s="427" t="s">
        <v>3411</v>
      </c>
      <c r="C29" s="427" t="s">
        <v>3576</v>
      </c>
      <c r="D29" s="427" t="s">
        <v>3638</v>
      </c>
      <c r="E29" s="442" t="s">
        <v>3006</v>
      </c>
      <c r="F29" s="427" t="s">
        <v>3582</v>
      </c>
      <c r="G29" s="427" t="s">
        <v>3136</v>
      </c>
      <c r="H29" s="438" t="s">
        <v>42</v>
      </c>
      <c r="I29" s="438" t="s">
        <v>42</v>
      </c>
      <c r="J29" s="438" t="s">
        <v>42</v>
      </c>
    </row>
    <row r="30" spans="1:10" x14ac:dyDescent="0.3">
      <c r="A30" s="29" t="s">
        <v>72</v>
      </c>
      <c r="B30" s="427" t="s">
        <v>3412</v>
      </c>
      <c r="C30" s="427" t="s">
        <v>3577</v>
      </c>
      <c r="D30" s="427" t="s">
        <v>3639</v>
      </c>
      <c r="E30" s="442" t="s">
        <v>3440</v>
      </c>
      <c r="F30" s="427" t="s">
        <v>3583</v>
      </c>
      <c r="G30" s="427" t="s">
        <v>3649</v>
      </c>
      <c r="H30" s="438" t="s">
        <v>42</v>
      </c>
      <c r="I30" s="438" t="s">
        <v>42</v>
      </c>
      <c r="J30" s="438" t="s">
        <v>42</v>
      </c>
    </row>
    <row r="31" spans="1:10" x14ac:dyDescent="0.3">
      <c r="A31" s="29" t="s">
        <v>74</v>
      </c>
      <c r="B31" s="427" t="s">
        <v>2350</v>
      </c>
      <c r="C31" s="427" t="s">
        <v>3146</v>
      </c>
      <c r="D31" s="427" t="s">
        <v>3013</v>
      </c>
      <c r="E31" s="442" t="s">
        <v>3441</v>
      </c>
      <c r="F31" s="427" t="s">
        <v>3584</v>
      </c>
      <c r="G31" s="427" t="s">
        <v>3172</v>
      </c>
      <c r="H31" s="438" t="s">
        <v>42</v>
      </c>
      <c r="I31" s="438" t="s">
        <v>42</v>
      </c>
      <c r="J31" s="438" t="s">
        <v>42</v>
      </c>
    </row>
    <row r="32" spans="1:10" x14ac:dyDescent="0.3">
      <c r="A32" s="421" t="s">
        <v>1111</v>
      </c>
      <c r="B32" s="425" t="s">
        <v>3413</v>
      </c>
      <c r="C32" s="425" t="s">
        <v>3578</v>
      </c>
      <c r="D32" s="425" t="s">
        <v>3640</v>
      </c>
      <c r="E32" s="441" t="s">
        <v>3442</v>
      </c>
      <c r="F32" s="425" t="s">
        <v>3585</v>
      </c>
      <c r="G32" s="425" t="s">
        <v>3650</v>
      </c>
      <c r="H32" s="438" t="s">
        <v>42</v>
      </c>
      <c r="I32" s="438" t="s">
        <v>42</v>
      </c>
      <c r="J32" s="438" t="s">
        <v>42</v>
      </c>
    </row>
    <row r="33" spans="1:10" x14ac:dyDescent="0.3">
      <c r="A33" s="29" t="s">
        <v>78</v>
      </c>
      <c r="B33" s="427" t="s">
        <v>3414</v>
      </c>
      <c r="C33" s="427" t="s">
        <v>3579</v>
      </c>
      <c r="D33" s="427" t="s">
        <v>3641</v>
      </c>
      <c r="E33" s="442" t="s">
        <v>3443</v>
      </c>
      <c r="F33" s="427" t="s">
        <v>3586</v>
      </c>
      <c r="G33" s="427" t="s">
        <v>3651</v>
      </c>
      <c r="H33" s="438" t="s">
        <v>42</v>
      </c>
      <c r="I33" s="438" t="s">
        <v>42</v>
      </c>
      <c r="J33" s="438" t="s">
        <v>42</v>
      </c>
    </row>
    <row r="34" spans="1:10" x14ac:dyDescent="0.3">
      <c r="A34" s="29" t="s">
        <v>136</v>
      </c>
      <c r="B34" s="427" t="s">
        <v>3415</v>
      </c>
      <c r="C34" s="427" t="s">
        <v>3580</v>
      </c>
      <c r="D34" s="427" t="s">
        <v>3642</v>
      </c>
      <c r="E34" s="442" t="s">
        <v>3444</v>
      </c>
      <c r="F34" s="427" t="s">
        <v>3587</v>
      </c>
      <c r="G34" s="427" t="s">
        <v>3652</v>
      </c>
      <c r="H34" s="438" t="s">
        <v>42</v>
      </c>
      <c r="I34" s="438" t="s">
        <v>42</v>
      </c>
      <c r="J34" s="438" t="s">
        <v>42</v>
      </c>
    </row>
    <row r="35" spans="1:10" x14ac:dyDescent="0.3">
      <c r="A35" s="29" t="s">
        <v>1110</v>
      </c>
      <c r="B35" s="427" t="s">
        <v>3416</v>
      </c>
      <c r="C35" s="427" t="s">
        <v>3517</v>
      </c>
      <c r="D35" s="427" t="s">
        <v>2962</v>
      </c>
      <c r="E35" s="442" t="s">
        <v>3445</v>
      </c>
      <c r="F35" s="427" t="s">
        <v>3588</v>
      </c>
      <c r="G35" s="427" t="s">
        <v>3132</v>
      </c>
      <c r="H35" s="438" t="s">
        <v>42</v>
      </c>
      <c r="I35" s="438" t="s">
        <v>42</v>
      </c>
      <c r="J35" s="438" t="s">
        <v>42</v>
      </c>
    </row>
    <row r="36" spans="1:10" x14ac:dyDescent="0.3">
      <c r="A36" s="421" t="s">
        <v>83</v>
      </c>
      <c r="B36" s="425" t="s">
        <v>3417</v>
      </c>
      <c r="C36" s="425" t="s">
        <v>3527</v>
      </c>
      <c r="D36" s="425" t="s">
        <v>3643</v>
      </c>
      <c r="E36" s="441" t="s">
        <v>3446</v>
      </c>
      <c r="F36" s="425" t="s">
        <v>3589</v>
      </c>
      <c r="G36" s="425" t="s">
        <v>3653</v>
      </c>
      <c r="H36" s="438" t="s">
        <v>42</v>
      </c>
      <c r="I36" s="438" t="s">
        <v>42</v>
      </c>
      <c r="J36" s="438" t="s">
        <v>42</v>
      </c>
    </row>
    <row r="37" spans="1:10" x14ac:dyDescent="0.3">
      <c r="A37" s="29" t="s">
        <v>87</v>
      </c>
      <c r="B37" s="427" t="s">
        <v>2849</v>
      </c>
      <c r="C37" s="427" t="s">
        <v>2399</v>
      </c>
      <c r="D37" s="427" t="s">
        <v>3644</v>
      </c>
      <c r="E37" s="442" t="s">
        <v>3447</v>
      </c>
      <c r="F37" s="427" t="s">
        <v>3590</v>
      </c>
      <c r="G37" s="427" t="s">
        <v>3654</v>
      </c>
      <c r="H37" s="438" t="s">
        <v>42</v>
      </c>
      <c r="I37" s="438" t="s">
        <v>42</v>
      </c>
      <c r="J37" s="438" t="s">
        <v>42</v>
      </c>
    </row>
    <row r="38" spans="1:10" x14ac:dyDescent="0.3">
      <c r="A38" s="29" t="s">
        <v>85</v>
      </c>
      <c r="B38" s="427" t="s">
        <v>3418</v>
      </c>
      <c r="C38" s="427" t="s">
        <v>2430</v>
      </c>
      <c r="D38" s="427" t="s">
        <v>3645</v>
      </c>
      <c r="E38" s="442" t="s">
        <v>3448</v>
      </c>
      <c r="F38" s="427" t="s">
        <v>3591</v>
      </c>
      <c r="G38" s="427" t="s">
        <v>3655</v>
      </c>
      <c r="H38" s="438" t="s">
        <v>42</v>
      </c>
      <c r="I38" s="438" t="s">
        <v>42</v>
      </c>
      <c r="J38" s="438" t="s">
        <v>42</v>
      </c>
    </row>
    <row r="39" spans="1:10" x14ac:dyDescent="0.3">
      <c r="A39" s="421" t="s">
        <v>29</v>
      </c>
      <c r="B39" s="425" t="s">
        <v>3419</v>
      </c>
      <c r="C39" s="425" t="s">
        <v>2453</v>
      </c>
      <c r="D39" s="425" t="s">
        <v>3646</v>
      </c>
      <c r="E39" s="441" t="s">
        <v>3449</v>
      </c>
      <c r="F39" s="425" t="s">
        <v>3592</v>
      </c>
      <c r="G39" s="425" t="s">
        <v>3656</v>
      </c>
      <c r="H39" s="438" t="s">
        <v>42</v>
      </c>
      <c r="I39" s="438" t="s">
        <v>42</v>
      </c>
      <c r="J39" s="438" t="s">
        <v>42</v>
      </c>
    </row>
    <row r="40" spans="1:10" x14ac:dyDescent="0.3">
      <c r="A40" s="29" t="s">
        <v>1109</v>
      </c>
      <c r="B40" s="427" t="s">
        <v>2483</v>
      </c>
      <c r="C40" s="427" t="s">
        <v>2402</v>
      </c>
      <c r="D40" s="427" t="s">
        <v>3071</v>
      </c>
      <c r="E40" s="442" t="s">
        <v>2191</v>
      </c>
      <c r="F40" s="427" t="s">
        <v>3090</v>
      </c>
      <c r="G40" s="427" t="s">
        <v>3132</v>
      </c>
      <c r="H40" s="438" t="s">
        <v>42</v>
      </c>
      <c r="I40" s="438" t="s">
        <v>42</v>
      </c>
      <c r="J40" s="438" t="s">
        <v>42</v>
      </c>
    </row>
    <row r="41" spans="1:10" x14ac:dyDescent="0.3">
      <c r="A41" s="29" t="s">
        <v>1108</v>
      </c>
      <c r="B41" s="427" t="s">
        <v>3126</v>
      </c>
      <c r="C41" s="427" t="s">
        <v>2400</v>
      </c>
      <c r="D41" s="427" t="s">
        <v>2346</v>
      </c>
      <c r="E41" s="442" t="s">
        <v>3450</v>
      </c>
      <c r="F41" s="427" t="s">
        <v>3593</v>
      </c>
      <c r="G41" s="427" t="s">
        <v>3657</v>
      </c>
      <c r="H41" s="438" t="s">
        <v>42</v>
      </c>
      <c r="I41" s="438" t="s">
        <v>42</v>
      </c>
      <c r="J41" s="438" t="s">
        <v>42</v>
      </c>
    </row>
    <row r="42" spans="1:10" x14ac:dyDescent="0.3">
      <c r="A42" s="29" t="s">
        <v>1107</v>
      </c>
      <c r="B42" s="427" t="s">
        <v>3420</v>
      </c>
      <c r="C42" s="427" t="s">
        <v>2371</v>
      </c>
      <c r="D42" s="427" t="s">
        <v>3239</v>
      </c>
      <c r="E42" s="442" t="s">
        <v>3068</v>
      </c>
      <c r="F42" s="427" t="s">
        <v>3594</v>
      </c>
      <c r="G42" s="427" t="s">
        <v>3130</v>
      </c>
      <c r="H42" s="438" t="s">
        <v>42</v>
      </c>
      <c r="I42" s="438" t="s">
        <v>42</v>
      </c>
      <c r="J42" s="438" t="s">
        <v>42</v>
      </c>
    </row>
    <row r="43" spans="1:10" x14ac:dyDescent="0.3">
      <c r="A43" s="29" t="s">
        <v>1125</v>
      </c>
      <c r="B43" s="442" t="s">
        <v>3421</v>
      </c>
      <c r="C43" s="427" t="s">
        <v>2484</v>
      </c>
      <c r="D43" s="427" t="s">
        <v>3647</v>
      </c>
      <c r="E43" s="443" t="s">
        <v>2039</v>
      </c>
      <c r="F43" s="427" t="s">
        <v>3595</v>
      </c>
      <c r="G43" s="427" t="s">
        <v>3658</v>
      </c>
      <c r="H43" s="438" t="s">
        <v>42</v>
      </c>
      <c r="I43" s="438" t="s">
        <v>42</v>
      </c>
      <c r="J43" s="438" t="s">
        <v>42</v>
      </c>
    </row>
    <row r="44" spans="1:10" ht="3" customHeight="1" x14ac:dyDescent="0.3">
      <c r="A44" s="432"/>
      <c r="B44" s="432"/>
      <c r="C44" s="432"/>
      <c r="D44" s="432"/>
      <c r="E44" s="432"/>
      <c r="F44" s="432"/>
      <c r="G44" s="432"/>
      <c r="H44" s="432"/>
      <c r="I44" s="432"/>
      <c r="J44" s="432"/>
    </row>
    <row r="45" spans="1:10" ht="2.85" customHeight="1" x14ac:dyDescent="0.3"/>
    <row r="46" spans="1:10" ht="18" customHeight="1" x14ac:dyDescent="0.3">
      <c r="A46" s="472" t="s">
        <v>1948</v>
      </c>
      <c r="B46" s="472"/>
      <c r="C46" s="472"/>
      <c r="D46" s="472"/>
      <c r="E46" s="472"/>
      <c r="F46" s="472"/>
      <c r="G46" s="472"/>
      <c r="H46" s="472"/>
      <c r="I46" s="472"/>
      <c r="J46" s="472"/>
    </row>
    <row r="47" spans="1:10" ht="30" customHeight="1" x14ac:dyDescent="0.3">
      <c r="A47" s="473" t="s">
        <v>1105</v>
      </c>
      <c r="B47" s="473"/>
      <c r="C47" s="473"/>
      <c r="D47" s="473"/>
      <c r="E47" s="473"/>
      <c r="F47" s="473"/>
      <c r="G47" s="473"/>
      <c r="H47" s="473"/>
      <c r="I47" s="473"/>
      <c r="J47" s="473"/>
    </row>
    <row r="48" spans="1:10" ht="28.65" customHeight="1" x14ac:dyDescent="0.3">
      <c r="A48" s="469" t="s">
        <v>1949</v>
      </c>
      <c r="B48" s="469"/>
      <c r="C48" s="469"/>
      <c r="D48" s="469"/>
      <c r="E48" s="469"/>
      <c r="F48" s="469"/>
      <c r="G48" s="469"/>
      <c r="H48" s="469"/>
      <c r="I48" s="469"/>
      <c r="J48" s="469"/>
    </row>
    <row r="49" spans="1:10" ht="28.8" customHeight="1" x14ac:dyDescent="0.3">
      <c r="A49" s="444"/>
      <c r="B49" s="444"/>
      <c r="C49" s="444"/>
      <c r="D49" s="444"/>
      <c r="E49" s="444"/>
      <c r="F49" s="444"/>
      <c r="G49" s="444"/>
      <c r="H49" s="444"/>
      <c r="I49" s="444"/>
      <c r="J49" s="444"/>
    </row>
    <row r="50" spans="1:10" ht="15" customHeight="1" x14ac:dyDescent="0.3"/>
    <row r="51" spans="1:10" ht="15" customHeight="1" x14ac:dyDescent="0.3"/>
    <row r="57" spans="1:10" ht="28.65" customHeight="1" x14ac:dyDescent="0.3">
      <c r="A57" s="469"/>
      <c r="B57" s="469"/>
      <c r="C57" s="469"/>
      <c r="D57" s="469"/>
      <c r="E57" s="469"/>
      <c r="F57" s="469"/>
      <c r="G57" s="469"/>
    </row>
  </sheetData>
  <mergeCells count="8">
    <mergeCell ref="A57:G57"/>
    <mergeCell ref="B4:D4"/>
    <mergeCell ref="E4:G4"/>
    <mergeCell ref="H4:J4"/>
    <mergeCell ref="A48:J48"/>
    <mergeCell ref="A46:J46"/>
    <mergeCell ref="A47:J47"/>
    <mergeCell ref="A4:A5"/>
  </mergeCells>
  <pageMargins left="0.7" right="0.7" top="0.75" bottom="0.75" header="0.3" footer="0.3"/>
  <pageSetup orientation="landscape" r:id="rId1"/>
  <headerFooter>
    <oddHeader>&amp;C2022 DCPC Tables&amp;L&amp;"Calibri"&amp;11&amp;K000000NONCONFIDENTIAL // EXTERNAL&amp;1#</oddHeader>
    <oddFooter xml:space="preserve">&amp;L&amp;9
&amp;C&amp;9©2023 Federal Reserve Banks of Atlanta and San Francisco
&amp;"-,Bold"T-&amp;P&amp;R&amp;9
</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fa718e5-00ea-45af-ab48-87b31ce0a411">
      <Terms xmlns="http://schemas.microsoft.com/office/infopath/2007/PartnerControls"/>
    </lcf76f155ced4ddcb4097134ff3c332f>
    <TaxCatchAll xmlns="d64264fa-5603-4e4e-a2f4-32f4724a08c4" xsi:nil="true"/>
    <_ip_UnifiedCompliancePolicyUIAction xmlns="http://schemas.microsoft.com/sharepoint/v3" xsi:nil="true"/>
    <_ip_UnifiedCompliancePolicyProperties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9262F101A9872F45A2E8B0E468BB1F00" ma:contentTypeVersion="15" ma:contentTypeDescription="Create a new document." ma:contentTypeScope="" ma:versionID="91424e42d054a17fe209dedf1455271d">
  <xsd:schema xmlns:xsd="http://www.w3.org/2001/XMLSchema" xmlns:xs="http://www.w3.org/2001/XMLSchema" xmlns:p="http://schemas.microsoft.com/office/2006/metadata/properties" xmlns:ns1="http://schemas.microsoft.com/sharepoint/v3" xmlns:ns2="4fa718e5-00ea-45af-ab48-87b31ce0a411" xmlns:ns3="ffd47a1d-c67c-46a2-9ab1-f5a67feb1f41" xmlns:ns4="d64264fa-5603-4e4e-a2f4-32f4724a08c4" targetNamespace="http://schemas.microsoft.com/office/2006/metadata/properties" ma:root="true" ma:fieldsID="716d16281336e005ad9a5124e798d1fb" ns1:_="" ns2:_="" ns3:_="" ns4:_="">
    <xsd:import namespace="http://schemas.microsoft.com/sharepoint/v3"/>
    <xsd:import namespace="4fa718e5-00ea-45af-ab48-87b31ce0a411"/>
    <xsd:import namespace="ffd47a1d-c67c-46a2-9ab1-f5a67feb1f41"/>
    <xsd:import namespace="d64264fa-5603-4e4e-a2f4-32f4724a08c4"/>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GenerationTime" minOccurs="0"/>
                <xsd:element ref="ns2:MediaServiceEventHashCode" minOccurs="0"/>
                <xsd:element ref="ns2:MediaServiceOCR" minOccurs="0"/>
                <xsd:element ref="ns1:_ip_UnifiedCompliancePolicyProperties" minOccurs="0"/>
                <xsd:element ref="ns1:_ip_UnifiedCompliancePolicyUIAction" minOccurs="0"/>
                <xsd:element ref="ns3:SharedWithUsers" minOccurs="0"/>
                <xsd:element ref="ns3:SharedWithDetails" minOccurs="0"/>
                <xsd:element ref="ns2:lcf76f155ced4ddcb4097134ff3c332f" minOccurs="0"/>
                <xsd:element ref="ns4:TaxCatchAll"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4" nillable="true" ma:displayName="Unified Compliance Policy Properties" ma:hidden="true" ma:internalName="_ip_UnifiedCompliancePolicyProperties">
      <xsd:simpleType>
        <xsd:restriction base="dms:Note"/>
      </xsd:simpleType>
    </xsd:element>
    <xsd:element name="_ip_UnifiedCompliancePolicyUIAction" ma:index="15"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4fa718e5-00ea-45af-ab48-87b31ce0a4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b94cc3ae-357c-4eb4-84e8-520ab3b4f5d4" ma:termSetId="09814cd3-568e-fe90-9814-8d621ff8fb84" ma:anchorId="fba54fb3-c3e1-fe81-a776-ca4b69148c4d" ma:open="true" ma:isKeyword="false">
      <xsd:complexType>
        <xsd:sequence>
          <xsd:element ref="pc:Terms" minOccurs="0" maxOccurs="1"/>
        </xsd:sequence>
      </xsd:complexType>
    </xsd:element>
    <xsd:element name="MediaServiceDateTaken" ma:index="21" nillable="true" ma:displayName="MediaServiceDateTaken" ma:hidden="true" ma:indexed="true" ma:internalName="MediaServiceDateTaken" ma:readOnly="true">
      <xsd:simpleType>
        <xsd:restriction base="dms:Text"/>
      </xsd:simpleType>
    </xsd:element>
    <xsd:element name="MediaLengthInSeconds" ma:index="22"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fd47a1d-c67c-46a2-9ab1-f5a67feb1f4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d64264fa-5603-4e4e-a2f4-32f4724a08c4" elementFormDefault="qualified">
    <xsd:import namespace="http://schemas.microsoft.com/office/2006/documentManagement/types"/>
    <xsd:import namespace="http://schemas.microsoft.com/office/infopath/2007/PartnerControls"/>
    <xsd:element name="TaxCatchAll" ma:index="20" nillable="true" ma:displayName="Taxonomy Catch All Column" ma:hidden="true" ma:list="{d90fefd4-b40c-417e-8e68-f2f510d5f08d}" ma:internalName="TaxCatchAll" ma:showField="CatchAllData" ma:web="ffd47a1d-c67c-46a2-9ab1-f5a67feb1f4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22961E8-C38F-44DD-988F-A2AE5E252EEC}">
  <ds:schemaRefs>
    <ds:schemaRef ds:uri="http://schemas.microsoft.com/office/2006/documentManagement/types"/>
    <ds:schemaRef ds:uri="http://schemas.openxmlformats.org/package/2006/metadata/core-properties"/>
    <ds:schemaRef ds:uri="http://schemas.microsoft.com/sharepoint/v3"/>
    <ds:schemaRef ds:uri="4fa718e5-00ea-45af-ab48-87b31ce0a411"/>
    <ds:schemaRef ds:uri="http://www.w3.org/XML/1998/namespace"/>
    <ds:schemaRef ds:uri="http://schemas.microsoft.com/office/infopath/2007/PartnerControls"/>
    <ds:schemaRef ds:uri="d64264fa-5603-4e4e-a2f4-32f4724a08c4"/>
    <ds:schemaRef ds:uri="ffd47a1d-c67c-46a2-9ab1-f5a67feb1f41"/>
    <ds:schemaRef ds:uri="http://purl.org/dc/terms/"/>
    <ds:schemaRef ds:uri="http://schemas.microsoft.com/office/2006/metadata/properties"/>
    <ds:schemaRef ds:uri="http://purl.org/dc/dcmitype/"/>
    <ds:schemaRef ds:uri="http://purl.org/dc/elements/1.1/"/>
  </ds:schemaRefs>
</ds:datastoreItem>
</file>

<file path=customXml/itemProps2.xml><?xml version="1.0" encoding="utf-8"?>
<ds:datastoreItem xmlns:ds="http://schemas.openxmlformats.org/officeDocument/2006/customXml" ds:itemID="{6411BBD7-0804-4513-80D2-A84D1DA2A09B}">
  <ds:schemaRefs>
    <ds:schemaRef ds:uri="http://schemas.microsoft.com/sharepoint/v3/contenttype/forms"/>
  </ds:schemaRefs>
</ds:datastoreItem>
</file>

<file path=customXml/itemProps3.xml><?xml version="1.0" encoding="utf-8"?>
<ds:datastoreItem xmlns:ds="http://schemas.openxmlformats.org/officeDocument/2006/customXml" ds:itemID="{8D6E0DC0-5323-45C7-966B-D0F026E9B3A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a718e5-00ea-45af-ab48-87b31ce0a411"/>
    <ds:schemaRef ds:uri="ffd47a1d-c67c-46a2-9ab1-f5a67feb1f41"/>
    <ds:schemaRef ds:uri="d64264fa-5603-4e4e-a2f4-32f4724a08c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41</vt:i4>
      </vt:variant>
      <vt:variant>
        <vt:lpstr>Named Ranges</vt:lpstr>
      </vt:variant>
      <vt:variant>
        <vt:i4>40</vt:i4>
      </vt:variant>
    </vt:vector>
  </HeadingPairs>
  <TitlesOfParts>
    <vt:vector size="81" baseType="lpstr">
      <vt:lpstr>Table of contents</vt:lpstr>
      <vt:lpstr>C_BA_Adoption</vt:lpstr>
      <vt:lpstr>Why_no_checking_account</vt:lpstr>
      <vt:lpstr>C_Adoption_PI</vt:lpstr>
      <vt:lpstr>CC_debt_and_other</vt:lpstr>
      <vt:lpstr>Incidence_PI</vt:lpstr>
      <vt:lpstr>Table_06</vt:lpstr>
      <vt:lpstr>Table_07</vt:lpstr>
      <vt:lpstr>Table_08</vt:lpstr>
      <vt:lpstr>Table_09a</vt:lpstr>
      <vt:lpstr>Table_09b</vt:lpstr>
      <vt:lpstr>Table_10</vt:lpstr>
      <vt:lpstr>Table_11</vt:lpstr>
      <vt:lpstr>Table_12</vt:lpstr>
      <vt:lpstr>Table_13</vt:lpstr>
      <vt:lpstr>Table_14</vt:lpstr>
      <vt:lpstr>Table_15</vt:lpstr>
      <vt:lpstr>Loss_theft_fraud</vt:lpstr>
      <vt:lpstr>Char_rating</vt:lpstr>
      <vt:lpstr>Char_rating speed mobile</vt:lpstr>
      <vt:lpstr>payment_prefs</vt:lpstr>
      <vt:lpstr>DE_Financials_wgt</vt:lpstr>
      <vt:lpstr>DE_ASRE_wgt</vt:lpstr>
      <vt:lpstr>BNPL</vt:lpstr>
      <vt:lpstr>Crypto</vt:lpstr>
      <vt:lpstr>Cashless</vt:lpstr>
      <vt:lpstr>OverviewSamples</vt:lpstr>
      <vt:lpstr>OTHERS</vt:lpstr>
      <vt:lpstr>MORE_OTHERS</vt:lpstr>
      <vt:lpstr>Fees</vt:lpstr>
      <vt:lpstr>Table_06_noremind</vt:lpstr>
      <vt:lpstr>Table_07_noremind</vt:lpstr>
      <vt:lpstr>Table_09a_noremind</vt:lpstr>
      <vt:lpstr>Table_09b_noremind</vt:lpstr>
      <vt:lpstr>Table_11_noremind</vt:lpstr>
      <vt:lpstr>Table_12_noremind</vt:lpstr>
      <vt:lpstr>Num_accounts</vt:lpstr>
      <vt:lpstr>scpc22</vt:lpstr>
      <vt:lpstr>scpc22_allwgt</vt:lpstr>
      <vt:lpstr>scpc22_nowgt</vt:lpstr>
      <vt:lpstr>scpc2021</vt:lpstr>
      <vt:lpstr>Cashless!OLE_LINK22</vt:lpstr>
      <vt:lpstr>Cashless!OLE_LINK42</vt:lpstr>
      <vt:lpstr>Cashless!OLE_LINK43</vt:lpstr>
      <vt:lpstr>Cashless!OLE_LINK44</vt:lpstr>
      <vt:lpstr>Cashless!OLE_LINK61</vt:lpstr>
      <vt:lpstr>BNPL!Print_Area</vt:lpstr>
      <vt:lpstr>C_Adoption_PI!Print_Area</vt:lpstr>
      <vt:lpstr>C_BA_Adoption!Print_Area</vt:lpstr>
      <vt:lpstr>CC_debt_and_other!Print_Area</vt:lpstr>
      <vt:lpstr>Char_rating!Print_Area</vt:lpstr>
      <vt:lpstr>'Char_rating speed mobile'!Print_Area</vt:lpstr>
      <vt:lpstr>Crypto!Print_Area</vt:lpstr>
      <vt:lpstr>DE_ASRE_wgt!Print_Area</vt:lpstr>
      <vt:lpstr>DE_Financials_wgt!Print_Area</vt:lpstr>
      <vt:lpstr>Fees!Print_Area</vt:lpstr>
      <vt:lpstr>Incidence_PI!Print_Area</vt:lpstr>
      <vt:lpstr>Loss_theft_fraud!Print_Area</vt:lpstr>
      <vt:lpstr>Num_accounts!Print_Area</vt:lpstr>
      <vt:lpstr>OTHERS!Print_Area</vt:lpstr>
      <vt:lpstr>OverviewSamples!Print_Area</vt:lpstr>
      <vt:lpstr>payment_prefs!Print_Area</vt:lpstr>
      <vt:lpstr>'Table of contents'!Print_Area</vt:lpstr>
      <vt:lpstr>Table_06!Print_Area</vt:lpstr>
      <vt:lpstr>Table_06_noremind!Print_Area</vt:lpstr>
      <vt:lpstr>Table_07!Print_Area</vt:lpstr>
      <vt:lpstr>Table_07_noremind!Print_Area</vt:lpstr>
      <vt:lpstr>Table_08!Print_Area</vt:lpstr>
      <vt:lpstr>Table_09a!Print_Area</vt:lpstr>
      <vt:lpstr>Table_09a_noremind!Print_Area</vt:lpstr>
      <vt:lpstr>Table_09b!Print_Area</vt:lpstr>
      <vt:lpstr>Table_09b_noremind!Print_Area</vt:lpstr>
      <vt:lpstr>Table_10!Print_Area</vt:lpstr>
      <vt:lpstr>Table_11!Print_Area</vt:lpstr>
      <vt:lpstr>Table_11_noremind!Print_Area</vt:lpstr>
      <vt:lpstr>Table_12!Print_Area</vt:lpstr>
      <vt:lpstr>Table_12_noremind!Print_Area</vt:lpstr>
      <vt:lpstr>Table_13!Print_Area</vt:lpstr>
      <vt:lpstr>Table_14!Print_Area</vt:lpstr>
      <vt:lpstr>Table_15!Print_Area</vt:lpstr>
      <vt:lpstr>Why_no_checking_account!Print_Area</vt:lpstr>
    </vt:vector>
  </TitlesOfParts>
  <Manager/>
  <Company>Federal Reserve System</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Foster, Kevin</dc:creator>
  <cp:keywords/>
  <dc:description/>
  <cp:lastModifiedBy>Foster, Kevin</cp:lastModifiedBy>
  <cp:revision/>
  <cp:lastPrinted>2022-08-02T15:10:48Z</cp:lastPrinted>
  <dcterms:created xsi:type="dcterms:W3CDTF">2009-04-13T19:05:21Z</dcterms:created>
  <dcterms:modified xsi:type="dcterms:W3CDTF">2023-06-20T18:09:43Z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b479d41f-95e0-41b3-9001-cba9e1ee67a1</vt:lpwstr>
  </property>
  <property fmtid="{D5CDD505-2E9C-101B-9397-08002B2CF9AE}" pid="3" name="MediaServiceImageTags">
    <vt:lpwstr/>
  </property>
  <property fmtid="{D5CDD505-2E9C-101B-9397-08002B2CF9AE}" pid="4" name="ContentTypeId">
    <vt:lpwstr>0x0101009262F101A9872F45A2E8B0E468BB1F00</vt:lpwstr>
  </property>
  <property fmtid="{D5CDD505-2E9C-101B-9397-08002B2CF9AE}" pid="5" name="MSIP_Label_b51c2f0d-b3ff-4d77-9838-7b0e82bdd7ab_Enabled">
    <vt:lpwstr>true</vt:lpwstr>
  </property>
  <property fmtid="{D5CDD505-2E9C-101B-9397-08002B2CF9AE}" pid="6" name="MSIP_Label_b51c2f0d-b3ff-4d77-9838-7b0e82bdd7ab_SetDate">
    <vt:lpwstr>2023-06-16T21:58:17Z</vt:lpwstr>
  </property>
  <property fmtid="{D5CDD505-2E9C-101B-9397-08002B2CF9AE}" pid="7" name="MSIP_Label_b51c2f0d-b3ff-4d77-9838-7b0e82bdd7ab_Method">
    <vt:lpwstr>Privileged</vt:lpwstr>
  </property>
  <property fmtid="{D5CDD505-2E9C-101B-9397-08002B2CF9AE}" pid="8" name="MSIP_Label_b51c2f0d-b3ff-4d77-9838-7b0e82bdd7ab_Name">
    <vt:lpwstr>b51c2f0d-b3ff-4d77-9838-7b0e82bdd7ab</vt:lpwstr>
  </property>
  <property fmtid="{D5CDD505-2E9C-101B-9397-08002B2CF9AE}" pid="9" name="MSIP_Label_b51c2f0d-b3ff-4d77-9838-7b0e82bdd7ab_SiteId">
    <vt:lpwstr>b397c653-5b19-463f-b9fc-af658ded9128</vt:lpwstr>
  </property>
  <property fmtid="{D5CDD505-2E9C-101B-9397-08002B2CF9AE}" pid="10" name="MSIP_Label_b51c2f0d-b3ff-4d77-9838-7b0e82bdd7ab_ActionId">
    <vt:lpwstr>46fe2167-1ad7-4e7d-92d5-bf437fc8b798</vt:lpwstr>
  </property>
  <property fmtid="{D5CDD505-2E9C-101B-9397-08002B2CF9AE}" pid="11" name="MSIP_Label_b51c2f0d-b3ff-4d77-9838-7b0e82bdd7ab_ContentBits">
    <vt:lpwstr>1</vt:lpwstr>
  </property>
</Properties>
</file>