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60" yWindow="36" windowWidth="19368" windowHeight="9792" tabRatio="938"/>
  </bookViews>
  <sheets>
    <sheet name="Table_01" sheetId="36" r:id="rId1"/>
    <sheet name="Table_02" sheetId="37" r:id="rId2"/>
    <sheet name="Table_03" sheetId="38" r:id="rId3"/>
    <sheet name="Table_03a" sheetId="65" r:id="rId4"/>
    <sheet name="Table_04" sheetId="39" r:id="rId5"/>
    <sheet name="Table_05" sheetId="3" r:id="rId6"/>
    <sheet name="Table_06" sheetId="40" r:id="rId7"/>
    <sheet name="Table_07" sheetId="41" r:id="rId8"/>
    <sheet name="Table_08" sheetId="42" r:id="rId9"/>
    <sheet name="Table_01_ci" sheetId="51" r:id="rId10"/>
    <sheet name="Table_02_ci" sheetId="52" r:id="rId11"/>
    <sheet name="Table_03_ci" sheetId="53" r:id="rId12"/>
    <sheet name="Table_03a_ci" sheetId="66" r:id="rId13"/>
    <sheet name="Table_04_ci" sheetId="54" r:id="rId14"/>
    <sheet name="Table_05_ci" sheetId="55" r:id="rId15"/>
    <sheet name="Table_06_ci" sheetId="56" r:id="rId16"/>
    <sheet name="Table_07_ci" sheetId="63" r:id="rId17"/>
    <sheet name="Table_08_ci" sheetId="64" r:id="rId18"/>
    <sheet name="data2015" sheetId="43" r:id="rId19"/>
    <sheet name="data2016" sheetId="47" r:id="rId20"/>
    <sheet name="data2017" sheetId="6" r:id="rId21"/>
  </sheets>
  <externalReferences>
    <externalReference r:id="rId22"/>
  </externalReferences>
  <definedNames>
    <definedName name="_xlnm._FilterDatabase" localSheetId="20" hidden="1">#REF!</definedName>
    <definedName name="csh_p95_year1" localSheetId="9">#REF!</definedName>
    <definedName name="csh_p95_year1" localSheetId="10">#REF!</definedName>
    <definedName name="csh_p95_year1" localSheetId="11">#REF!</definedName>
    <definedName name="csh_p95_year1" localSheetId="3">#REF!</definedName>
    <definedName name="csh_p95_year1" localSheetId="12">#REF!</definedName>
    <definedName name="csh_p95_year1" localSheetId="13">#REF!</definedName>
    <definedName name="csh_p95_year1" localSheetId="14">#REF!</definedName>
    <definedName name="csh_p95_year1" localSheetId="15">#REF!</definedName>
    <definedName name="csh_p95_year1" localSheetId="16">#REF!</definedName>
    <definedName name="csh_p95_year1" localSheetId="17">#REF!</definedName>
    <definedName name="csh_p95_year1">#REF!</definedName>
    <definedName name="csh_p95_year1_ColumnHeader" localSheetId="9">#REF!</definedName>
    <definedName name="csh_p95_year1_ColumnHeader" localSheetId="10">#REF!</definedName>
    <definedName name="csh_p95_year1_ColumnHeader" localSheetId="11">#REF!</definedName>
    <definedName name="csh_p95_year1_ColumnHeader" localSheetId="3">#REF!</definedName>
    <definedName name="csh_p95_year1_ColumnHeader" localSheetId="12">#REF!</definedName>
    <definedName name="csh_p95_year1_ColumnHeader" localSheetId="13">#REF!</definedName>
    <definedName name="csh_p95_year1_ColumnHeader" localSheetId="14">#REF!</definedName>
    <definedName name="csh_p95_year1_ColumnHeader" localSheetId="15">#REF!</definedName>
    <definedName name="csh_p95_year1_ColumnHeader" localSheetId="16">#REF!</definedName>
    <definedName name="csh_p95_year1_ColumnHeader" localSheetId="17">#REF!</definedName>
    <definedName name="csh_p95_year1_ColumnHeader">#REF!</definedName>
    <definedName name="csh_p95_year2" localSheetId="9">#REF!</definedName>
    <definedName name="csh_p95_year2" localSheetId="10">#REF!</definedName>
    <definedName name="csh_p95_year2" localSheetId="11">#REF!</definedName>
    <definedName name="csh_p95_year2" localSheetId="3">#REF!</definedName>
    <definedName name="csh_p95_year2" localSheetId="12">#REF!</definedName>
    <definedName name="csh_p95_year2" localSheetId="13">#REF!</definedName>
    <definedName name="csh_p95_year2" localSheetId="14">#REF!</definedName>
    <definedName name="csh_p95_year2" localSheetId="15">#REF!</definedName>
    <definedName name="csh_p95_year2" localSheetId="16">#REF!</definedName>
    <definedName name="csh_p95_year2" localSheetId="17">#REF!</definedName>
    <definedName name="csh_p95_year2">#REF!</definedName>
    <definedName name="csh_p95_year2_ColumnHeader" localSheetId="9">#REF!</definedName>
    <definedName name="csh_p95_year2_ColumnHeader" localSheetId="10">#REF!</definedName>
    <definedName name="csh_p95_year2_ColumnHeader" localSheetId="11">#REF!</definedName>
    <definedName name="csh_p95_year2_ColumnHeader" localSheetId="3">#REF!</definedName>
    <definedName name="csh_p95_year2_ColumnHeader" localSheetId="12">#REF!</definedName>
    <definedName name="csh_p95_year2_ColumnHeader" localSheetId="13">#REF!</definedName>
    <definedName name="csh_p95_year2_ColumnHeader" localSheetId="14">#REF!</definedName>
    <definedName name="csh_p95_year2_ColumnHeader" localSheetId="15">#REF!</definedName>
    <definedName name="csh_p95_year2_ColumnHeader" localSheetId="16">#REF!</definedName>
    <definedName name="csh_p95_year2_ColumnHeader" localSheetId="17">#REF!</definedName>
    <definedName name="csh_p95_year2_ColumnHeader">#REF!</definedName>
    <definedName name="DLX1.USE" localSheetId="9">[1]DE_ASRE_wgt!#REF!</definedName>
    <definedName name="DLX1.USE" localSheetId="10">[1]DE_ASRE_wgt!#REF!</definedName>
    <definedName name="DLX1.USE" localSheetId="11">[1]DE_ASRE_wgt!#REF!</definedName>
    <definedName name="DLX1.USE" localSheetId="3">[1]DE_ASRE_wgt!#REF!</definedName>
    <definedName name="DLX1.USE" localSheetId="12">[1]DE_ASRE_wgt!#REF!</definedName>
    <definedName name="DLX1.USE" localSheetId="13">[1]DE_ASRE_wgt!#REF!</definedName>
    <definedName name="DLX1.USE" localSheetId="14">[1]DE_ASRE_wgt!#REF!</definedName>
    <definedName name="DLX1.USE" localSheetId="15">[1]DE_ASRE_wgt!#REF!</definedName>
    <definedName name="DLX1.USE" localSheetId="16">[1]DE_ASRE_wgt!#REF!</definedName>
    <definedName name="DLX1.USE" localSheetId="17">[1]DE_ASRE_wgt!#REF!</definedName>
    <definedName name="DLX1.USE">[1]DE_ASRE_wgt!#REF!</definedName>
    <definedName name="DLX2.USE" localSheetId="9">[1]DE_ASRE_wgt!#REF!</definedName>
    <definedName name="DLX2.USE" localSheetId="10">[1]DE_ASRE_wgt!#REF!</definedName>
    <definedName name="DLX2.USE" localSheetId="11">[1]DE_ASRE_wgt!#REF!</definedName>
    <definedName name="DLX2.USE" localSheetId="3">[1]DE_ASRE_wgt!#REF!</definedName>
    <definedName name="DLX2.USE" localSheetId="12">[1]DE_ASRE_wgt!#REF!</definedName>
    <definedName name="DLX2.USE" localSheetId="13">[1]DE_ASRE_wgt!#REF!</definedName>
    <definedName name="DLX2.USE" localSheetId="14">[1]DE_ASRE_wgt!#REF!</definedName>
    <definedName name="DLX2.USE" localSheetId="15">[1]DE_ASRE_wgt!#REF!</definedName>
    <definedName name="DLX2.USE" localSheetId="16">[1]DE_ASRE_wgt!#REF!</definedName>
    <definedName name="DLX2.USE" localSheetId="17">[1]DE_ASRE_wgt!#REF!</definedName>
    <definedName name="DLX2.USE">[1]DE_ASRE_wgt!#REF!</definedName>
    <definedName name="_xlnm.Print_Area" localSheetId="0">Table_01!$A$1:$G$48</definedName>
    <definedName name="_xlnm.Print_Area" localSheetId="9">Table_01_ci!$A$1:$G$48</definedName>
    <definedName name="_xlnm.Print_Area" localSheetId="1">Table_02!$A$1:$D$36</definedName>
    <definedName name="_xlnm.Print_Area" localSheetId="10">Table_02_ci!$A$1:$D$36</definedName>
    <definedName name="_xlnm.Print_Area" localSheetId="2">Table_03!$A$1:$D$31</definedName>
    <definedName name="_xlnm.Print_Area" localSheetId="11">Table_03_ci!$A$1:$D$31</definedName>
    <definedName name="_xlnm.Print_Area" localSheetId="3">Table_03a!$A$1:$D$31</definedName>
    <definedName name="_xlnm.Print_Area" localSheetId="12">Table_03a_ci!$A$1:$D$31</definedName>
    <definedName name="_xlnm.Print_Area" localSheetId="4">Table_04!$A$1:$D$48</definedName>
    <definedName name="_xlnm.Print_Area" localSheetId="13">Table_04_ci!$A$1:$D$48</definedName>
    <definedName name="_xlnm.Print_Area" localSheetId="5">Table_05!$A$1:$C$26</definedName>
    <definedName name="_xlnm.Print_Area" localSheetId="14">Table_05_ci!$A$1:$C$26</definedName>
    <definedName name="_xlnm.Print_Area" localSheetId="6">Table_06!$A$1:$C$26</definedName>
    <definedName name="_xlnm.Print_Area" localSheetId="15">Table_06_ci!$A$1:$C$26</definedName>
    <definedName name="_xlnm.Print_Area" localSheetId="7">Table_07!$A$1:$D$46</definedName>
    <definedName name="_xlnm.Print_Area" localSheetId="16">Table_07_ci!$A$1:$D$46</definedName>
    <definedName name="_xlnm.Print_Area" localSheetId="8">Table_08!$A$1:$D$42</definedName>
    <definedName name="_xlnm.Print_Area" localSheetId="17">Table_08_ci!$A$1:$D$42</definedName>
    <definedName name="SCPCyear1" localSheetId="9">#REF!</definedName>
    <definedName name="SCPCyear1" localSheetId="10">#REF!</definedName>
    <definedName name="SCPCyear1" localSheetId="11">#REF!</definedName>
    <definedName name="SCPCyear1" localSheetId="3">#REF!</definedName>
    <definedName name="SCPCyear1" localSheetId="12">#REF!</definedName>
    <definedName name="SCPCyear1" localSheetId="13">#REF!</definedName>
    <definedName name="SCPCyear1" localSheetId="14">#REF!</definedName>
    <definedName name="SCPCyear1" localSheetId="15">#REF!</definedName>
    <definedName name="SCPCyear1" localSheetId="16">#REF!</definedName>
    <definedName name="SCPCyear1" localSheetId="17">#REF!</definedName>
    <definedName name="SCPCyear1">#REF!</definedName>
    <definedName name="SCPCyear1_ColumnHeader" localSheetId="9">#REF!</definedName>
    <definedName name="SCPCyear1_ColumnHeader" localSheetId="10">#REF!</definedName>
    <definedName name="SCPCyear1_ColumnHeader" localSheetId="11">#REF!</definedName>
    <definedName name="SCPCyear1_ColumnHeader" localSheetId="3">#REF!</definedName>
    <definedName name="SCPCyear1_ColumnHeader" localSheetId="12">#REF!</definedName>
    <definedName name="SCPCyear1_ColumnHeader" localSheetId="13">#REF!</definedName>
    <definedName name="SCPCyear1_ColumnHeader" localSheetId="14">#REF!</definedName>
    <definedName name="SCPCyear1_ColumnHeader" localSheetId="15">#REF!</definedName>
    <definedName name="SCPCyear1_ColumnHeader" localSheetId="16">#REF!</definedName>
    <definedName name="SCPCyear1_ColumnHeader" localSheetId="17">#REF!</definedName>
    <definedName name="SCPCyear1_ColumnHeader">#REF!</definedName>
    <definedName name="SCPCyear2" localSheetId="9">#REF!</definedName>
    <definedName name="SCPCyear2" localSheetId="10">#REF!</definedName>
    <definedName name="SCPCyear2" localSheetId="11">#REF!</definedName>
    <definedName name="SCPCyear2" localSheetId="3">#REF!</definedName>
    <definedName name="SCPCyear2" localSheetId="12">#REF!</definedName>
    <definedName name="SCPCyear2" localSheetId="13">#REF!</definedName>
    <definedName name="SCPCyear2" localSheetId="14">#REF!</definedName>
    <definedName name="SCPCyear2" localSheetId="15">#REF!</definedName>
    <definedName name="SCPCyear2" localSheetId="16">#REF!</definedName>
    <definedName name="SCPCyear2" localSheetId="17">#REF!</definedName>
    <definedName name="SCPCyear2">#REF!</definedName>
    <definedName name="SCPCyear2_ColumnHeader" localSheetId="9">#REF!</definedName>
    <definedName name="SCPCyear2_ColumnHeader" localSheetId="10">#REF!</definedName>
    <definedName name="SCPCyear2_ColumnHeader" localSheetId="11">#REF!</definedName>
    <definedName name="SCPCyear2_ColumnHeader" localSheetId="3">#REF!</definedName>
    <definedName name="SCPCyear2_ColumnHeader" localSheetId="12">#REF!</definedName>
    <definedName name="SCPCyear2_ColumnHeader" localSheetId="13">#REF!</definedName>
    <definedName name="SCPCyear2_ColumnHeader" localSheetId="14">#REF!</definedName>
    <definedName name="SCPCyear2_ColumnHeader" localSheetId="15">#REF!</definedName>
    <definedName name="SCPCyear2_ColumnHeader" localSheetId="16">#REF!</definedName>
    <definedName name="SCPCyear2_ColumnHeader" localSheetId="17">#REF!</definedName>
    <definedName name="SCPCyear2_ColumnHeader">#REF!</definedName>
    <definedName name="sharesyear1" localSheetId="9">#REF!</definedName>
    <definedName name="sharesyear1" localSheetId="10">#REF!</definedName>
    <definedName name="sharesyear1" localSheetId="11">#REF!</definedName>
    <definedName name="sharesyear1" localSheetId="3">#REF!</definedName>
    <definedName name="sharesyear1" localSheetId="12">#REF!</definedName>
    <definedName name="sharesyear1" localSheetId="13">#REF!</definedName>
    <definedName name="sharesyear1" localSheetId="14">#REF!</definedName>
    <definedName name="sharesyear1" localSheetId="15">#REF!</definedName>
    <definedName name="sharesyear1" localSheetId="16">#REF!</definedName>
    <definedName name="sharesyear1" localSheetId="17">#REF!</definedName>
    <definedName name="sharesyear1">#REF!</definedName>
    <definedName name="sharesyear1_ColumnHeader" localSheetId="9">#REF!</definedName>
    <definedName name="sharesyear1_ColumnHeader" localSheetId="10">#REF!</definedName>
    <definedName name="sharesyear1_ColumnHeader" localSheetId="11">#REF!</definedName>
    <definedName name="sharesyear1_ColumnHeader" localSheetId="3">#REF!</definedName>
    <definedName name="sharesyear1_ColumnHeader" localSheetId="12">#REF!</definedName>
    <definedName name="sharesyear1_ColumnHeader" localSheetId="13">#REF!</definedName>
    <definedName name="sharesyear1_ColumnHeader" localSheetId="14">#REF!</definedName>
    <definedName name="sharesyear1_ColumnHeader" localSheetId="15">#REF!</definedName>
    <definedName name="sharesyear1_ColumnHeader" localSheetId="16">#REF!</definedName>
    <definedName name="sharesyear1_ColumnHeader" localSheetId="17">#REF!</definedName>
    <definedName name="sharesyear1_ColumnHeader">#REF!</definedName>
    <definedName name="sharesyear2" localSheetId="9">#REF!</definedName>
    <definedName name="sharesyear2" localSheetId="10">#REF!</definedName>
    <definedName name="sharesyear2" localSheetId="11">#REF!</definedName>
    <definedName name="sharesyear2" localSheetId="3">#REF!</definedName>
    <definedName name="sharesyear2" localSheetId="12">#REF!</definedName>
    <definedName name="sharesyear2" localSheetId="13">#REF!</definedName>
    <definedName name="sharesyear2" localSheetId="14">#REF!</definedName>
    <definedName name="sharesyear2" localSheetId="15">#REF!</definedName>
    <definedName name="sharesyear2" localSheetId="16">#REF!</definedName>
    <definedName name="sharesyear2" localSheetId="17">#REF!</definedName>
    <definedName name="sharesyear2">#REF!</definedName>
    <definedName name="sharesyear2_ColumnHeader" localSheetId="9">#REF!</definedName>
    <definedName name="sharesyear2_ColumnHeader" localSheetId="10">#REF!</definedName>
    <definedName name="sharesyear2_ColumnHeader" localSheetId="11">#REF!</definedName>
    <definedName name="sharesyear2_ColumnHeader" localSheetId="3">#REF!</definedName>
    <definedName name="sharesyear2_ColumnHeader" localSheetId="12">#REF!</definedName>
    <definedName name="sharesyear2_ColumnHeader" localSheetId="13">#REF!</definedName>
    <definedName name="sharesyear2_ColumnHeader" localSheetId="14">#REF!</definedName>
    <definedName name="sharesyear2_ColumnHeader" localSheetId="15">#REF!</definedName>
    <definedName name="sharesyear2_ColumnHeader" localSheetId="16">#REF!</definedName>
    <definedName name="sharesyear2_ColumnHeader" localSheetId="17">#REF!</definedName>
    <definedName name="sharesyear2_ColumnHeader">#REF!</definedName>
    <definedName name="Z_F6487688_1702_48FD_B0AC_BC42410B737F_.wvu.PrintArea" localSheetId="7" hidden="1">Table_07!$A$1:$B$35</definedName>
    <definedName name="Z_F6487688_1702_48FD_B0AC_BC42410B737F_.wvu.PrintArea" localSheetId="16" hidden="1">Table_07_ci!$A$1:$B$35</definedName>
    <definedName name="Z_F6487688_1702_48FD_B0AC_BC42410B737F_.wvu.PrintArea" localSheetId="8" hidden="1">Table_08!$A$1:$B$42</definedName>
    <definedName name="Z_F6487688_1702_48FD_B0AC_BC42410B737F_.wvu.PrintArea" localSheetId="17" hidden="1">Table_08_ci!$A$1:$B$42</definedName>
    <definedName name="Z_F6487688_1702_48FD_B0AC_BC42410B737F_.wvu.Rows" localSheetId="7" hidden="1">Table_07!#REF!</definedName>
    <definedName name="Z_F6487688_1702_48FD_B0AC_BC42410B737F_.wvu.Rows" localSheetId="16" hidden="1">Table_07_ci!#REF!</definedName>
    <definedName name="Z_F6487688_1702_48FD_B0AC_BC42410B737F_.wvu.Rows" localSheetId="8" hidden="1">Table_08!#REF!</definedName>
    <definedName name="Z_F6487688_1702_48FD_B0AC_BC42410B737F_.wvu.Rows" localSheetId="17" hidden="1">Table_08_ci!#REF!</definedName>
  </definedNames>
  <calcPr calcId="162913"/>
</workbook>
</file>

<file path=xl/calcChain.xml><?xml version="1.0" encoding="utf-8"?>
<calcChain xmlns="http://schemas.openxmlformats.org/spreadsheetml/2006/main">
  <c r="C24" i="66" l="1"/>
  <c r="B24" i="66"/>
  <c r="C23" i="66"/>
  <c r="B23" i="66"/>
  <c r="C22" i="66"/>
  <c r="B22" i="66"/>
  <c r="C21" i="66"/>
  <c r="B21" i="66"/>
  <c r="C20" i="66"/>
  <c r="B20" i="66"/>
  <c r="C19" i="66"/>
  <c r="B19" i="66"/>
  <c r="C18" i="66"/>
  <c r="B18" i="66"/>
  <c r="C17" i="66"/>
  <c r="B17" i="66"/>
  <c r="C16" i="66"/>
  <c r="B16" i="66"/>
  <c r="C15" i="66"/>
  <c r="B15" i="66"/>
  <c r="C14" i="66"/>
  <c r="B14" i="66"/>
  <c r="C13" i="66"/>
  <c r="B13" i="66"/>
  <c r="C12" i="66"/>
  <c r="B12" i="66"/>
  <c r="C11" i="66"/>
  <c r="B11" i="66"/>
  <c r="C10" i="66"/>
  <c r="B10" i="66"/>
  <c r="C9" i="66"/>
  <c r="B9" i="66"/>
  <c r="C8" i="66"/>
  <c r="B8" i="66"/>
  <c r="C24" i="65"/>
  <c r="B24" i="65"/>
  <c r="C23" i="65"/>
  <c r="B23" i="65"/>
  <c r="C22" i="65"/>
  <c r="B22" i="65"/>
  <c r="C21" i="65"/>
  <c r="B21" i="65"/>
  <c r="C20" i="65"/>
  <c r="B20" i="65"/>
  <c r="C19" i="65"/>
  <c r="B19" i="65"/>
  <c r="C18" i="65"/>
  <c r="B18" i="65"/>
  <c r="C17" i="65"/>
  <c r="B17" i="65"/>
  <c r="C16" i="65"/>
  <c r="B16" i="65"/>
  <c r="C15" i="65"/>
  <c r="B15" i="65"/>
  <c r="C14" i="65"/>
  <c r="B14" i="65"/>
  <c r="C13" i="65"/>
  <c r="B13" i="65"/>
  <c r="C12" i="65"/>
  <c r="B12" i="65"/>
  <c r="C11" i="65"/>
  <c r="B11" i="65"/>
  <c r="C10" i="65"/>
  <c r="B10" i="65"/>
  <c r="C9" i="65"/>
  <c r="B9" i="65"/>
  <c r="C8" i="65"/>
  <c r="B8" i="65"/>
  <c r="K45" i="39" l="1"/>
  <c r="J45" i="39"/>
  <c r="K44" i="39"/>
  <c r="J44" i="39"/>
  <c r="K43" i="39"/>
  <c r="J43" i="39"/>
  <c r="K42" i="39"/>
  <c r="J42" i="39"/>
  <c r="K41" i="39"/>
  <c r="J41" i="39"/>
  <c r="K40" i="39"/>
  <c r="J40" i="39"/>
  <c r="K39" i="39"/>
  <c r="J39" i="39"/>
  <c r="K38" i="39"/>
  <c r="J38" i="39"/>
  <c r="K37" i="39"/>
  <c r="J37" i="39"/>
  <c r="K36" i="39"/>
  <c r="J36" i="39"/>
  <c r="K35" i="39"/>
  <c r="J35" i="39"/>
  <c r="K34" i="39"/>
  <c r="J34" i="39"/>
  <c r="K33" i="39"/>
  <c r="J33" i="39"/>
  <c r="K32" i="39"/>
  <c r="J32" i="39"/>
  <c r="K31" i="39"/>
  <c r="J31" i="39"/>
  <c r="K30" i="39"/>
  <c r="J30" i="39"/>
  <c r="K29" i="39"/>
  <c r="J29" i="39"/>
  <c r="K37" i="42"/>
  <c r="K35" i="42"/>
  <c r="K34" i="42"/>
  <c r="K33" i="42"/>
  <c r="K32" i="42"/>
  <c r="K31" i="42"/>
  <c r="K28" i="42"/>
  <c r="K25" i="42"/>
  <c r="K24" i="42"/>
  <c r="K23" i="42"/>
  <c r="K22" i="42"/>
  <c r="K19" i="42"/>
  <c r="K18" i="42"/>
  <c r="K17" i="42"/>
  <c r="K16" i="42"/>
  <c r="K15" i="42"/>
  <c r="K14" i="42"/>
  <c r="K11" i="42"/>
  <c r="K10" i="42"/>
  <c r="K30" i="41"/>
  <c r="K29" i="41"/>
  <c r="K28" i="41"/>
  <c r="K27" i="41"/>
  <c r="K26" i="41"/>
  <c r="K25" i="41"/>
  <c r="K24" i="41"/>
  <c r="K23" i="41"/>
  <c r="K20" i="41"/>
  <c r="K19" i="41"/>
  <c r="K18" i="41"/>
  <c r="K17" i="41"/>
  <c r="K8" i="41"/>
  <c r="K9" i="41"/>
  <c r="K10" i="41"/>
  <c r="K11" i="41"/>
  <c r="K12" i="41"/>
  <c r="K13" i="41"/>
  <c r="K14" i="41"/>
  <c r="K7" i="41"/>
  <c r="I24" i="40"/>
  <c r="H24" i="40"/>
  <c r="I23" i="40"/>
  <c r="H23" i="40"/>
  <c r="I22" i="40"/>
  <c r="H22" i="40"/>
  <c r="I21" i="40"/>
  <c r="H21" i="40"/>
  <c r="I20" i="40"/>
  <c r="H20" i="40"/>
  <c r="I19" i="40"/>
  <c r="H19" i="40"/>
  <c r="I18" i="40"/>
  <c r="H18" i="40"/>
  <c r="I13" i="40"/>
  <c r="H13" i="40"/>
  <c r="I12" i="40"/>
  <c r="H12" i="40"/>
  <c r="I11" i="40"/>
  <c r="H11" i="40"/>
  <c r="I10" i="40"/>
  <c r="H10" i="40"/>
  <c r="I9" i="40"/>
  <c r="H9" i="40"/>
  <c r="I8" i="40"/>
  <c r="H8" i="40"/>
  <c r="I7" i="40"/>
  <c r="H7" i="40"/>
  <c r="I6" i="40"/>
  <c r="H6" i="40"/>
  <c r="I24" i="3"/>
  <c r="H24" i="3"/>
  <c r="I23" i="3"/>
  <c r="H23" i="3"/>
  <c r="I22" i="3"/>
  <c r="H22" i="3"/>
  <c r="I21" i="3"/>
  <c r="H21" i="3"/>
  <c r="I20" i="3"/>
  <c r="H20" i="3"/>
  <c r="I19" i="3"/>
  <c r="H19" i="3"/>
  <c r="I18" i="3"/>
  <c r="H18" i="3"/>
  <c r="I13" i="3"/>
  <c r="H13" i="3"/>
  <c r="I12" i="3"/>
  <c r="H12" i="3"/>
  <c r="I11" i="3"/>
  <c r="H11" i="3"/>
  <c r="I10" i="3"/>
  <c r="H10" i="3"/>
  <c r="I9" i="3"/>
  <c r="H9" i="3"/>
  <c r="I8" i="3"/>
  <c r="H8" i="3"/>
  <c r="I7" i="3"/>
  <c r="H7" i="3"/>
  <c r="I6" i="3"/>
  <c r="H6" i="3"/>
  <c r="L24" i="39"/>
  <c r="K24" i="39"/>
  <c r="J24" i="39"/>
  <c r="L23" i="39"/>
  <c r="K23" i="39"/>
  <c r="J23" i="39"/>
  <c r="L22" i="39"/>
  <c r="K22" i="39"/>
  <c r="J22" i="39"/>
  <c r="L21" i="39"/>
  <c r="K21" i="39"/>
  <c r="J21" i="39"/>
  <c r="L20" i="39"/>
  <c r="K20" i="39"/>
  <c r="J20" i="39"/>
  <c r="L19" i="39"/>
  <c r="K19" i="39"/>
  <c r="J19" i="39"/>
  <c r="L18" i="39"/>
  <c r="K18" i="39"/>
  <c r="J18" i="39"/>
  <c r="L17" i="39"/>
  <c r="K17" i="39"/>
  <c r="J17" i="39"/>
  <c r="L16" i="39"/>
  <c r="K16" i="39"/>
  <c r="J16" i="39"/>
  <c r="L15" i="39"/>
  <c r="K15" i="39"/>
  <c r="J15" i="39"/>
  <c r="L14" i="39"/>
  <c r="K14" i="39"/>
  <c r="J14" i="39"/>
  <c r="L13" i="39"/>
  <c r="K13" i="39"/>
  <c r="J13" i="39"/>
  <c r="L12" i="39"/>
  <c r="K12" i="39"/>
  <c r="J12" i="39"/>
  <c r="L11" i="39"/>
  <c r="K11" i="39"/>
  <c r="J11" i="39"/>
  <c r="L10" i="39"/>
  <c r="K10" i="39"/>
  <c r="J10" i="39"/>
  <c r="L9" i="39"/>
  <c r="K9" i="39"/>
  <c r="J9" i="39"/>
  <c r="L8" i="39"/>
  <c r="K8" i="39"/>
  <c r="J8" i="39"/>
  <c r="L7" i="39"/>
  <c r="K7" i="39"/>
  <c r="J7" i="39"/>
  <c r="J8" i="38"/>
  <c r="K8" i="38"/>
  <c r="L8" i="38"/>
  <c r="J9" i="38"/>
  <c r="K9" i="38"/>
  <c r="L9" i="38"/>
  <c r="J10" i="38"/>
  <c r="K10" i="38"/>
  <c r="L10" i="38"/>
  <c r="J11" i="38"/>
  <c r="K11" i="38"/>
  <c r="L11" i="38"/>
  <c r="P11" i="38" s="1"/>
  <c r="J12" i="38"/>
  <c r="K12" i="38"/>
  <c r="L12" i="38"/>
  <c r="J13" i="38"/>
  <c r="K13" i="38"/>
  <c r="L13" i="38"/>
  <c r="J14" i="38"/>
  <c r="K14" i="38"/>
  <c r="L14" i="38"/>
  <c r="J15" i="38"/>
  <c r="K15" i="38"/>
  <c r="L15" i="38"/>
  <c r="J16" i="38"/>
  <c r="K16" i="38"/>
  <c r="L16" i="38"/>
  <c r="J17" i="38"/>
  <c r="K17" i="38"/>
  <c r="L17" i="38"/>
  <c r="J18" i="38"/>
  <c r="K18" i="38"/>
  <c r="L18" i="38"/>
  <c r="J19" i="38"/>
  <c r="K19" i="38"/>
  <c r="L19" i="38"/>
  <c r="J20" i="38"/>
  <c r="K20" i="38"/>
  <c r="L20" i="38"/>
  <c r="J21" i="38"/>
  <c r="K21" i="38"/>
  <c r="L21" i="38"/>
  <c r="J22" i="38"/>
  <c r="K22" i="38"/>
  <c r="L22" i="38"/>
  <c r="J23" i="38"/>
  <c r="K23" i="38"/>
  <c r="L23" i="38"/>
  <c r="J24" i="38"/>
  <c r="K24" i="38"/>
  <c r="L24" i="38"/>
  <c r="L7" i="38"/>
  <c r="K7" i="38"/>
  <c r="J7" i="38"/>
  <c r="L7" i="37"/>
  <c r="L8" i="37"/>
  <c r="L9" i="37"/>
  <c r="L10" i="37"/>
  <c r="L11" i="37"/>
  <c r="L12" i="37"/>
  <c r="L13" i="37"/>
  <c r="L14" i="37"/>
  <c r="L15" i="37"/>
  <c r="L16" i="37"/>
  <c r="L17" i="37"/>
  <c r="L18" i="37"/>
  <c r="L19" i="37"/>
  <c r="L20" i="37"/>
  <c r="L21" i="37"/>
  <c r="L22" i="37"/>
  <c r="L23" i="37"/>
  <c r="L6" i="37"/>
  <c r="P30" i="36"/>
  <c r="Q30" i="36"/>
  <c r="P31" i="36"/>
  <c r="Q31" i="36"/>
  <c r="P32" i="36"/>
  <c r="Q32" i="36"/>
  <c r="P33" i="36"/>
  <c r="Q33" i="36"/>
  <c r="P34" i="36"/>
  <c r="Q34" i="36"/>
  <c r="P35" i="36"/>
  <c r="Q35" i="36"/>
  <c r="P36" i="36"/>
  <c r="Q36" i="36"/>
  <c r="P37" i="36"/>
  <c r="Q37" i="36"/>
  <c r="P38" i="36"/>
  <c r="Q38" i="36"/>
  <c r="P39" i="36"/>
  <c r="Q39" i="36"/>
  <c r="P40" i="36"/>
  <c r="Q40" i="36"/>
  <c r="P41" i="36"/>
  <c r="Q41" i="36"/>
  <c r="P42" i="36"/>
  <c r="Q42" i="36"/>
  <c r="P43" i="36"/>
  <c r="Q43" i="36"/>
  <c r="P44" i="36"/>
  <c r="Q44" i="36"/>
  <c r="P45" i="36"/>
  <c r="Q45" i="36"/>
  <c r="Q29" i="36"/>
  <c r="P29" i="36"/>
  <c r="P8" i="36"/>
  <c r="Q8" i="36"/>
  <c r="P9" i="36"/>
  <c r="Q9" i="36"/>
  <c r="P10" i="36"/>
  <c r="Q10" i="36"/>
  <c r="P11" i="36"/>
  <c r="Q11" i="36"/>
  <c r="P12" i="36"/>
  <c r="Q12" i="36"/>
  <c r="P13" i="36"/>
  <c r="Q13" i="36"/>
  <c r="P14" i="36"/>
  <c r="Q14" i="36"/>
  <c r="P15" i="36"/>
  <c r="Q15" i="36"/>
  <c r="P16" i="36"/>
  <c r="Q16" i="36"/>
  <c r="P17" i="36"/>
  <c r="Q17" i="36"/>
  <c r="P18" i="36"/>
  <c r="Q18" i="36"/>
  <c r="P19" i="36"/>
  <c r="Q19" i="36"/>
  <c r="P20" i="36"/>
  <c r="Q20" i="36"/>
  <c r="P21" i="36"/>
  <c r="Q21" i="36"/>
  <c r="P22" i="36"/>
  <c r="Q22" i="36"/>
  <c r="P23" i="36"/>
  <c r="Q23" i="36"/>
  <c r="P24" i="36"/>
  <c r="Q24" i="36"/>
  <c r="Q7" i="36"/>
  <c r="P7" i="36"/>
  <c r="D24" i="54" l="1"/>
  <c r="D23" i="54"/>
  <c r="D22" i="54"/>
  <c r="D21" i="54"/>
  <c r="D20" i="54"/>
  <c r="D19" i="54"/>
  <c r="D18" i="54"/>
  <c r="D17" i="54"/>
  <c r="D16" i="54"/>
  <c r="D15" i="54"/>
  <c r="D14" i="54"/>
  <c r="D13" i="54"/>
  <c r="D12" i="54"/>
  <c r="D11" i="54"/>
  <c r="D10" i="54"/>
  <c r="D9" i="54"/>
  <c r="D8" i="54"/>
  <c r="D7" i="54"/>
  <c r="C24" i="54"/>
  <c r="C23" i="54"/>
  <c r="C22" i="54"/>
  <c r="C21" i="54"/>
  <c r="C20" i="54"/>
  <c r="C19" i="54"/>
  <c r="C18" i="54"/>
  <c r="C17" i="54"/>
  <c r="C16" i="54"/>
  <c r="C15" i="54"/>
  <c r="C14" i="54"/>
  <c r="C13" i="54"/>
  <c r="C12" i="54"/>
  <c r="C11" i="54"/>
  <c r="C10" i="54"/>
  <c r="C9" i="54"/>
  <c r="C8" i="54"/>
  <c r="C7" i="54"/>
  <c r="D10" i="53"/>
  <c r="D9" i="53"/>
  <c r="D8" i="53"/>
  <c r="D7" i="53"/>
  <c r="D24" i="53"/>
  <c r="D23" i="53"/>
  <c r="D22" i="53"/>
  <c r="D20" i="53"/>
  <c r="D19" i="53"/>
  <c r="D18" i="53"/>
  <c r="D17" i="53"/>
  <c r="D16" i="53"/>
  <c r="D15" i="53"/>
  <c r="D14" i="53"/>
  <c r="D13" i="53"/>
  <c r="D12" i="53"/>
  <c r="D21" i="53"/>
  <c r="C24" i="53"/>
  <c r="C23" i="53"/>
  <c r="C22" i="53"/>
  <c r="C21" i="53"/>
  <c r="C20" i="53"/>
  <c r="C18" i="53"/>
  <c r="C17" i="53"/>
  <c r="C15" i="53"/>
  <c r="C14" i="53"/>
  <c r="C13" i="53"/>
  <c r="C11" i="53"/>
  <c r="C10" i="53"/>
  <c r="C9" i="53"/>
  <c r="C19" i="53"/>
  <c r="C16" i="53"/>
  <c r="C12" i="53"/>
  <c r="C8" i="53"/>
  <c r="C7" i="53"/>
  <c r="D37" i="64"/>
  <c r="C37" i="64"/>
  <c r="B37" i="64"/>
  <c r="D35" i="64"/>
  <c r="C35" i="64"/>
  <c r="B35" i="64"/>
  <c r="D34" i="64"/>
  <c r="C34" i="64"/>
  <c r="B34" i="64"/>
  <c r="D33" i="64"/>
  <c r="C33" i="64"/>
  <c r="B33" i="64"/>
  <c r="D32" i="64"/>
  <c r="C32" i="64"/>
  <c r="B32" i="64"/>
  <c r="D31" i="64"/>
  <c r="C31" i="64"/>
  <c r="B31" i="64"/>
  <c r="D28" i="64"/>
  <c r="C28" i="64"/>
  <c r="B28" i="64"/>
  <c r="D25" i="64"/>
  <c r="C25" i="64"/>
  <c r="B25" i="64"/>
  <c r="D24" i="64"/>
  <c r="C24" i="64"/>
  <c r="B24" i="64"/>
  <c r="D23" i="64"/>
  <c r="C23" i="64"/>
  <c r="B23" i="64"/>
  <c r="D22" i="64"/>
  <c r="C22" i="64"/>
  <c r="B22" i="64"/>
  <c r="D19" i="64"/>
  <c r="C19" i="64"/>
  <c r="B19" i="64"/>
  <c r="D18" i="64"/>
  <c r="C18" i="64"/>
  <c r="B18" i="64"/>
  <c r="D17" i="64"/>
  <c r="C17" i="64"/>
  <c r="B17" i="64"/>
  <c r="D16" i="64"/>
  <c r="C16" i="64"/>
  <c r="B16" i="64"/>
  <c r="D15" i="64"/>
  <c r="C15" i="64"/>
  <c r="B15" i="64"/>
  <c r="D14" i="64"/>
  <c r="C14" i="64"/>
  <c r="B14" i="64"/>
  <c r="D11" i="64"/>
  <c r="C11" i="64"/>
  <c r="B11" i="64"/>
  <c r="D10" i="64"/>
  <c r="C10" i="64"/>
  <c r="B10" i="64"/>
  <c r="D30" i="63"/>
  <c r="D29" i="63"/>
  <c r="D28" i="63"/>
  <c r="D27" i="63"/>
  <c r="D26" i="63"/>
  <c r="D25" i="63"/>
  <c r="D24" i="63"/>
  <c r="D23" i="63"/>
  <c r="D20" i="63"/>
  <c r="D19" i="63"/>
  <c r="D18" i="63"/>
  <c r="D17" i="63"/>
  <c r="D8" i="63"/>
  <c r="D9" i="63"/>
  <c r="D10" i="63"/>
  <c r="D11" i="63"/>
  <c r="D12" i="63"/>
  <c r="D13" i="63"/>
  <c r="D14" i="63"/>
  <c r="D7" i="63"/>
  <c r="C30" i="63"/>
  <c r="C29" i="63"/>
  <c r="C28" i="63"/>
  <c r="C27" i="63"/>
  <c r="C26" i="63"/>
  <c r="C25" i="63"/>
  <c r="C24" i="63"/>
  <c r="C23" i="63"/>
  <c r="C20" i="63"/>
  <c r="C19" i="63"/>
  <c r="C18" i="63"/>
  <c r="C17" i="63"/>
  <c r="C14" i="63"/>
  <c r="C13" i="63"/>
  <c r="C12" i="63"/>
  <c r="C11" i="63"/>
  <c r="C10" i="63"/>
  <c r="C9" i="63"/>
  <c r="C8" i="63"/>
  <c r="C7" i="63"/>
  <c r="B30" i="63"/>
  <c r="B29" i="63"/>
  <c r="B28" i="63"/>
  <c r="B27" i="63"/>
  <c r="B26" i="63"/>
  <c r="B25" i="63"/>
  <c r="B24" i="63"/>
  <c r="B23" i="63"/>
  <c r="B20" i="63"/>
  <c r="B19" i="63"/>
  <c r="B18" i="63"/>
  <c r="B17" i="63"/>
  <c r="B14" i="63"/>
  <c r="B13" i="63"/>
  <c r="B12" i="63"/>
  <c r="B11" i="63"/>
  <c r="B10" i="63"/>
  <c r="B9" i="63"/>
  <c r="B8" i="63"/>
  <c r="B7" i="63"/>
  <c r="C30" i="41" l="1"/>
  <c r="C29" i="41"/>
  <c r="C28" i="41"/>
  <c r="C27" i="41"/>
  <c r="C26" i="41"/>
  <c r="C25" i="41"/>
  <c r="C24" i="41"/>
  <c r="C23" i="41"/>
  <c r="C20" i="41"/>
  <c r="C19" i="41"/>
  <c r="C18" i="41"/>
  <c r="C17" i="41"/>
  <c r="C14" i="41"/>
  <c r="C13" i="41"/>
  <c r="C12" i="41"/>
  <c r="C11" i="41"/>
  <c r="C10" i="41"/>
  <c r="C9" i="41"/>
  <c r="C8" i="41"/>
  <c r="C7" i="41"/>
  <c r="B30" i="41"/>
  <c r="B29" i="41"/>
  <c r="B28" i="41"/>
  <c r="B27" i="41"/>
  <c r="B26" i="41"/>
  <c r="B25" i="41"/>
  <c r="B24" i="41"/>
  <c r="B23" i="41"/>
  <c r="B20" i="41"/>
  <c r="B19" i="41"/>
  <c r="B18" i="41"/>
  <c r="B17" i="41"/>
  <c r="B14" i="41"/>
  <c r="B13" i="41"/>
  <c r="B12" i="41"/>
  <c r="B11" i="41"/>
  <c r="B10" i="41"/>
  <c r="B9" i="41"/>
  <c r="B8" i="41"/>
  <c r="B7" i="41"/>
  <c r="C37" i="42"/>
  <c r="C35" i="42"/>
  <c r="C34" i="42"/>
  <c r="C33" i="42"/>
  <c r="C32" i="42"/>
  <c r="C31" i="42"/>
  <c r="C28" i="42"/>
  <c r="C25" i="42"/>
  <c r="C24" i="42"/>
  <c r="C23" i="42"/>
  <c r="C22" i="42"/>
  <c r="C19" i="42"/>
  <c r="C18" i="42"/>
  <c r="C17" i="42"/>
  <c r="C16" i="42"/>
  <c r="C15" i="42"/>
  <c r="C14" i="42"/>
  <c r="C11" i="42"/>
  <c r="C10" i="42"/>
  <c r="B35" i="42"/>
  <c r="B34" i="42"/>
  <c r="B33" i="42"/>
  <c r="B32" i="42"/>
  <c r="B31" i="42"/>
  <c r="B28" i="42"/>
  <c r="B25" i="42"/>
  <c r="B24" i="42"/>
  <c r="B23" i="42"/>
  <c r="B22" i="42"/>
  <c r="B19" i="42"/>
  <c r="B18" i="42"/>
  <c r="B17" i="42"/>
  <c r="B16" i="42"/>
  <c r="B15" i="42"/>
  <c r="B14" i="42"/>
  <c r="B11" i="42"/>
  <c r="B10" i="42"/>
  <c r="B37" i="42"/>
  <c r="D30" i="41"/>
  <c r="M30" i="41" s="1"/>
  <c r="D29" i="41"/>
  <c r="M29" i="41" s="1"/>
  <c r="D28" i="41"/>
  <c r="M28" i="41" s="1"/>
  <c r="D27" i="41"/>
  <c r="M27" i="41" s="1"/>
  <c r="D26" i="41"/>
  <c r="M26" i="41" s="1"/>
  <c r="D25" i="41"/>
  <c r="M25" i="41" s="1"/>
  <c r="D24" i="41"/>
  <c r="M24" i="41" s="1"/>
  <c r="D23" i="41"/>
  <c r="M23" i="41" s="1"/>
  <c r="D20" i="41"/>
  <c r="M20" i="41" s="1"/>
  <c r="D19" i="41"/>
  <c r="M19" i="41" s="1"/>
  <c r="D18" i="41"/>
  <c r="M18" i="41" s="1"/>
  <c r="D17" i="41"/>
  <c r="M17" i="41" s="1"/>
  <c r="D14" i="41"/>
  <c r="M14" i="41" s="1"/>
  <c r="D13" i="41"/>
  <c r="M13" i="41" s="1"/>
  <c r="D12" i="41"/>
  <c r="M12" i="41" s="1"/>
  <c r="D11" i="41"/>
  <c r="M11" i="41" s="1"/>
  <c r="D10" i="41"/>
  <c r="M10" i="41" s="1"/>
  <c r="D9" i="41"/>
  <c r="M9" i="41" s="1"/>
  <c r="D8" i="41"/>
  <c r="M8" i="41" s="1"/>
  <c r="D7" i="41"/>
  <c r="M7" i="41" s="1"/>
  <c r="D37" i="42"/>
  <c r="M37" i="42" s="1"/>
  <c r="D10" i="42"/>
  <c r="M10" i="42" s="1"/>
  <c r="D11" i="42"/>
  <c r="M11" i="42" s="1"/>
  <c r="D35" i="42"/>
  <c r="M35" i="42" s="1"/>
  <c r="D34" i="42"/>
  <c r="M34" i="42" s="1"/>
  <c r="D33" i="42"/>
  <c r="M33" i="42" s="1"/>
  <c r="D32" i="42"/>
  <c r="M32" i="42" s="1"/>
  <c r="D31" i="42"/>
  <c r="M31" i="42" s="1"/>
  <c r="D28" i="42"/>
  <c r="M28" i="42" s="1"/>
  <c r="D25" i="42"/>
  <c r="M25" i="42" s="1"/>
  <c r="D24" i="42"/>
  <c r="M24" i="42" s="1"/>
  <c r="D23" i="42"/>
  <c r="M23" i="42" s="1"/>
  <c r="D22" i="42"/>
  <c r="M22" i="42" s="1"/>
  <c r="D19" i="42"/>
  <c r="M19" i="42" s="1"/>
  <c r="D18" i="42"/>
  <c r="M18" i="42" s="1"/>
  <c r="D17" i="42"/>
  <c r="M17" i="42" s="1"/>
  <c r="D16" i="42"/>
  <c r="M16" i="42" s="1"/>
  <c r="D15" i="42"/>
  <c r="M15" i="42" s="1"/>
  <c r="D14" i="42"/>
  <c r="M14" i="42" s="1"/>
  <c r="C24" i="56" l="1"/>
  <c r="B24" i="56"/>
  <c r="C23" i="56"/>
  <c r="B23" i="56"/>
  <c r="C22" i="56"/>
  <c r="B22" i="56"/>
  <c r="C21" i="56"/>
  <c r="B21" i="56"/>
  <c r="C20" i="56"/>
  <c r="B20" i="56"/>
  <c r="C19" i="56"/>
  <c r="B19" i="56"/>
  <c r="C18" i="56"/>
  <c r="B18" i="56"/>
  <c r="C13" i="56"/>
  <c r="B13" i="56"/>
  <c r="C12" i="56"/>
  <c r="B12" i="56"/>
  <c r="C11" i="56"/>
  <c r="B11" i="56"/>
  <c r="C10" i="56"/>
  <c r="B10" i="56"/>
  <c r="C9" i="56"/>
  <c r="B9" i="56"/>
  <c r="C8" i="56"/>
  <c r="B8" i="56"/>
  <c r="C7" i="56"/>
  <c r="B7" i="56"/>
  <c r="C6" i="56"/>
  <c r="B6" i="56"/>
  <c r="C24" i="55"/>
  <c r="C23" i="55"/>
  <c r="C22" i="55"/>
  <c r="C21" i="55"/>
  <c r="C20" i="55"/>
  <c r="C19" i="55"/>
  <c r="C18" i="55"/>
  <c r="B24" i="55"/>
  <c r="B23" i="55"/>
  <c r="B22" i="55"/>
  <c r="B21" i="55"/>
  <c r="B20" i="55"/>
  <c r="B19" i="55"/>
  <c r="B18" i="55"/>
  <c r="C13" i="55"/>
  <c r="C12" i="55"/>
  <c r="C11" i="55"/>
  <c r="C10" i="55"/>
  <c r="C9" i="55"/>
  <c r="C8" i="55"/>
  <c r="C7" i="55"/>
  <c r="C6" i="55"/>
  <c r="B13" i="55"/>
  <c r="B12" i="55"/>
  <c r="B11" i="55"/>
  <c r="B10" i="55"/>
  <c r="B9" i="55"/>
  <c r="B8" i="55"/>
  <c r="B7" i="55"/>
  <c r="B6" i="55"/>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B24" i="54"/>
  <c r="B23" i="54"/>
  <c r="B22" i="54"/>
  <c r="B21" i="54"/>
  <c r="B20" i="54"/>
  <c r="B19" i="54"/>
  <c r="B18" i="54"/>
  <c r="B17" i="54"/>
  <c r="B16" i="54"/>
  <c r="B15" i="54"/>
  <c r="B14" i="54"/>
  <c r="B13" i="54"/>
  <c r="B12" i="54"/>
  <c r="B11" i="54"/>
  <c r="B10" i="54"/>
  <c r="B9" i="54"/>
  <c r="B8" i="54"/>
  <c r="B7" i="54"/>
  <c r="B24" i="53"/>
  <c r="B23" i="53"/>
  <c r="B22" i="53"/>
  <c r="B21" i="53"/>
  <c r="B20" i="53"/>
  <c r="B19" i="53"/>
  <c r="B18" i="53"/>
  <c r="B17" i="53"/>
  <c r="B16" i="53"/>
  <c r="B15" i="53"/>
  <c r="B14" i="53"/>
  <c r="B13" i="53"/>
  <c r="B12" i="53"/>
  <c r="B11" i="53"/>
  <c r="B10" i="53"/>
  <c r="B9" i="53"/>
  <c r="B8" i="53"/>
  <c r="B7" i="53"/>
  <c r="D18" i="39"/>
  <c r="P18" i="39" s="1"/>
  <c r="D17" i="39"/>
  <c r="P17" i="39" s="1"/>
  <c r="D24" i="39"/>
  <c r="P24" i="39" s="1"/>
  <c r="D23" i="39"/>
  <c r="P23" i="39" s="1"/>
  <c r="D22" i="39"/>
  <c r="P22" i="39" s="1"/>
  <c r="D21" i="39"/>
  <c r="P21" i="39" s="1"/>
  <c r="D20" i="39"/>
  <c r="P20" i="39" s="1"/>
  <c r="D19" i="39"/>
  <c r="P19" i="39" s="1"/>
  <c r="D16" i="39"/>
  <c r="P16" i="39" s="1"/>
  <c r="D15" i="39"/>
  <c r="P15" i="39" s="1"/>
  <c r="D14" i="39"/>
  <c r="P14" i="39" s="1"/>
  <c r="D13" i="39"/>
  <c r="P13" i="39" s="1"/>
  <c r="D12" i="39"/>
  <c r="P12" i="39" s="1"/>
  <c r="D11" i="39"/>
  <c r="P11" i="39" s="1"/>
  <c r="D10" i="39"/>
  <c r="P10" i="39" s="1"/>
  <c r="D9" i="39"/>
  <c r="P9" i="39" s="1"/>
  <c r="D8" i="39"/>
  <c r="P8" i="39" s="1"/>
  <c r="D7" i="39"/>
  <c r="P7" i="39" s="1"/>
  <c r="D24" i="38"/>
  <c r="P24" i="38" s="1"/>
  <c r="D23" i="38"/>
  <c r="P23" i="38" s="1"/>
  <c r="D22" i="38"/>
  <c r="P22" i="38" s="1"/>
  <c r="D21" i="38"/>
  <c r="P21" i="38" s="1"/>
  <c r="D20" i="38"/>
  <c r="P20" i="38" s="1"/>
  <c r="D19" i="38"/>
  <c r="P19" i="38" s="1"/>
  <c r="D18" i="38"/>
  <c r="P18" i="38" s="1"/>
  <c r="D17" i="38"/>
  <c r="P17" i="38" s="1"/>
  <c r="D16" i="38"/>
  <c r="P16" i="38" s="1"/>
  <c r="D15" i="38"/>
  <c r="P15" i="38" s="1"/>
  <c r="D14" i="38"/>
  <c r="P14" i="38" s="1"/>
  <c r="D13" i="38"/>
  <c r="P13" i="38" s="1"/>
  <c r="D12" i="38"/>
  <c r="P12" i="38" s="1"/>
  <c r="D10" i="38"/>
  <c r="P10" i="38" s="1"/>
  <c r="D9" i="38"/>
  <c r="P9" i="38" s="1"/>
  <c r="D8" i="38"/>
  <c r="P8" i="38" s="1"/>
  <c r="D7" i="38"/>
  <c r="P7" i="38" s="1"/>
  <c r="D23" i="52"/>
  <c r="D22" i="52"/>
  <c r="D21" i="52"/>
  <c r="D20" i="52"/>
  <c r="D19" i="52"/>
  <c r="D18" i="52"/>
  <c r="D17" i="52"/>
  <c r="D16" i="52"/>
  <c r="D15" i="52"/>
  <c r="D14" i="52"/>
  <c r="D13" i="52"/>
  <c r="D12" i="52"/>
  <c r="D11" i="52"/>
  <c r="D10" i="52"/>
  <c r="D9" i="52"/>
  <c r="D8" i="52"/>
  <c r="D7" i="52"/>
  <c r="D6" i="52"/>
  <c r="C23" i="52"/>
  <c r="C22" i="52"/>
  <c r="C21" i="52"/>
  <c r="C20" i="52"/>
  <c r="C19" i="52"/>
  <c r="C18" i="52"/>
  <c r="C17" i="52"/>
  <c r="C16" i="52"/>
  <c r="C15" i="52"/>
  <c r="C14" i="52"/>
  <c r="C13" i="52"/>
  <c r="C12" i="52"/>
  <c r="C11" i="52"/>
  <c r="C10" i="52"/>
  <c r="C9" i="52"/>
  <c r="C8" i="52"/>
  <c r="C7" i="52"/>
  <c r="C6" i="52"/>
  <c r="B23" i="52"/>
  <c r="B22" i="52"/>
  <c r="B21" i="52"/>
  <c r="B20" i="52"/>
  <c r="B19" i="52"/>
  <c r="B18" i="52"/>
  <c r="B17" i="52"/>
  <c r="B16" i="52"/>
  <c r="B15" i="52"/>
  <c r="B14" i="52"/>
  <c r="B13" i="52"/>
  <c r="B12" i="52"/>
  <c r="B11" i="52"/>
  <c r="B10" i="52"/>
  <c r="B9" i="52"/>
  <c r="B8" i="52"/>
  <c r="B7" i="52"/>
  <c r="B6" i="52"/>
  <c r="G45" i="51"/>
  <c r="F45" i="51"/>
  <c r="E45" i="51"/>
  <c r="G44" i="51"/>
  <c r="F44" i="51"/>
  <c r="E44" i="51"/>
  <c r="G43" i="51"/>
  <c r="F43" i="51"/>
  <c r="E43" i="51"/>
  <c r="G42" i="51"/>
  <c r="F42" i="51"/>
  <c r="E42" i="51"/>
  <c r="G41" i="51"/>
  <c r="F41" i="51"/>
  <c r="E41" i="51"/>
  <c r="G40" i="51"/>
  <c r="F40" i="51"/>
  <c r="E40" i="51"/>
  <c r="G39" i="51"/>
  <c r="F39" i="51"/>
  <c r="E39" i="51"/>
  <c r="G38" i="51"/>
  <c r="F38" i="51"/>
  <c r="E38" i="51"/>
  <c r="G37" i="51"/>
  <c r="F37" i="51"/>
  <c r="E37" i="51"/>
  <c r="G36" i="51"/>
  <c r="F36" i="51"/>
  <c r="E36" i="51"/>
  <c r="G35" i="51"/>
  <c r="F35" i="51"/>
  <c r="E35" i="51"/>
  <c r="G34" i="51"/>
  <c r="F34" i="51"/>
  <c r="E34" i="51"/>
  <c r="G33" i="51"/>
  <c r="F33" i="51"/>
  <c r="E33" i="51"/>
  <c r="G32" i="51"/>
  <c r="F32" i="51"/>
  <c r="E32" i="51"/>
  <c r="G31" i="51"/>
  <c r="F31" i="51"/>
  <c r="E31" i="51"/>
  <c r="G30" i="51"/>
  <c r="F30" i="51"/>
  <c r="E30" i="51"/>
  <c r="G29" i="51"/>
  <c r="F29" i="51"/>
  <c r="E29" i="51"/>
  <c r="D45" i="51"/>
  <c r="C45" i="51"/>
  <c r="D44" i="51"/>
  <c r="C44" i="51"/>
  <c r="D43" i="51"/>
  <c r="C43" i="51"/>
  <c r="D42" i="51"/>
  <c r="C42" i="51"/>
  <c r="D41" i="51"/>
  <c r="C41" i="51"/>
  <c r="D40" i="51"/>
  <c r="C40" i="51"/>
  <c r="D39" i="51"/>
  <c r="C39" i="51"/>
  <c r="D38" i="51"/>
  <c r="C38" i="51"/>
  <c r="D37" i="51"/>
  <c r="C37" i="51"/>
  <c r="D36" i="51"/>
  <c r="C36" i="51"/>
  <c r="D35" i="51"/>
  <c r="C35" i="51"/>
  <c r="D34" i="51"/>
  <c r="C34" i="51"/>
  <c r="D33" i="51"/>
  <c r="C33" i="51"/>
  <c r="D32" i="51"/>
  <c r="C32" i="51"/>
  <c r="D31" i="51"/>
  <c r="C31" i="51"/>
  <c r="D30" i="51"/>
  <c r="C30" i="51"/>
  <c r="D29" i="51"/>
  <c r="C29" i="51"/>
  <c r="B45" i="51"/>
  <c r="B44" i="51"/>
  <c r="B43" i="51"/>
  <c r="B42" i="51"/>
  <c r="B41" i="51"/>
  <c r="B40" i="51"/>
  <c r="B39" i="51"/>
  <c r="B38" i="51"/>
  <c r="B37" i="51"/>
  <c r="B36" i="51"/>
  <c r="B35" i="51"/>
  <c r="B34" i="51"/>
  <c r="B33" i="51"/>
  <c r="B32" i="51"/>
  <c r="B31" i="51"/>
  <c r="B30" i="51"/>
  <c r="B29" i="51"/>
  <c r="G24" i="51"/>
  <c r="G23" i="51"/>
  <c r="G22" i="51"/>
  <c r="G21" i="51"/>
  <c r="G20" i="51"/>
  <c r="G19" i="51"/>
  <c r="G18" i="51"/>
  <c r="G17" i="51"/>
  <c r="G16" i="51"/>
  <c r="G15" i="51"/>
  <c r="G14" i="51"/>
  <c r="G13" i="51"/>
  <c r="G12" i="51"/>
  <c r="G11" i="51"/>
  <c r="G10" i="51"/>
  <c r="G9" i="51"/>
  <c r="G8" i="51"/>
  <c r="G7" i="51"/>
  <c r="F24" i="51"/>
  <c r="F23" i="51"/>
  <c r="F22" i="51"/>
  <c r="F21" i="51"/>
  <c r="F20" i="51"/>
  <c r="F19" i="51"/>
  <c r="F18" i="51"/>
  <c r="F17" i="51"/>
  <c r="F16" i="51"/>
  <c r="F15" i="51"/>
  <c r="F14" i="51"/>
  <c r="F13" i="51"/>
  <c r="F12" i="51"/>
  <c r="F11" i="51"/>
  <c r="F10" i="51"/>
  <c r="F9" i="51"/>
  <c r="F8" i="51"/>
  <c r="F7" i="51"/>
  <c r="E24" i="51"/>
  <c r="E23" i="51"/>
  <c r="E22" i="51"/>
  <c r="E21" i="51"/>
  <c r="E20" i="51"/>
  <c r="E19" i="51"/>
  <c r="E18" i="51"/>
  <c r="E17" i="51"/>
  <c r="E16" i="51"/>
  <c r="E15" i="51"/>
  <c r="E14" i="51"/>
  <c r="E13" i="51"/>
  <c r="E12" i="51"/>
  <c r="E11" i="51"/>
  <c r="E10" i="51"/>
  <c r="E9" i="51"/>
  <c r="E8" i="51"/>
  <c r="E7" i="51"/>
  <c r="D24" i="51"/>
  <c r="D23" i="51"/>
  <c r="D22" i="51"/>
  <c r="D21" i="51"/>
  <c r="D20" i="51"/>
  <c r="D18" i="51"/>
  <c r="D17" i="51"/>
  <c r="D15" i="51"/>
  <c r="D14" i="51"/>
  <c r="D13" i="51"/>
  <c r="D11" i="51"/>
  <c r="D10" i="51"/>
  <c r="D9" i="51"/>
  <c r="D19" i="51"/>
  <c r="D16" i="51"/>
  <c r="D12" i="51"/>
  <c r="D8" i="51"/>
  <c r="D7" i="51"/>
  <c r="C24" i="51"/>
  <c r="C23" i="51"/>
  <c r="C22" i="51"/>
  <c r="C21" i="51"/>
  <c r="C20" i="51"/>
  <c r="C18" i="51"/>
  <c r="C17" i="51"/>
  <c r="C15" i="51"/>
  <c r="C14" i="51"/>
  <c r="C13" i="51"/>
  <c r="C11" i="51"/>
  <c r="C10" i="51"/>
  <c r="C9" i="51"/>
  <c r="C19" i="51"/>
  <c r="C16" i="51"/>
  <c r="C12" i="51"/>
  <c r="C8" i="51"/>
  <c r="C7" i="51"/>
  <c r="B24" i="51"/>
  <c r="B23" i="51"/>
  <c r="B22" i="51"/>
  <c r="B21" i="51"/>
  <c r="B20" i="51"/>
  <c r="B19" i="51"/>
  <c r="B18" i="51"/>
  <c r="B17" i="51"/>
  <c r="B16" i="51"/>
  <c r="B15" i="51"/>
  <c r="B14" i="51"/>
  <c r="B13" i="51"/>
  <c r="B12" i="51"/>
  <c r="B11" i="51"/>
  <c r="B10" i="51"/>
  <c r="B9" i="51"/>
  <c r="B8" i="51"/>
  <c r="B7" i="51"/>
  <c r="D24" i="36"/>
  <c r="S24" i="36" s="1"/>
  <c r="C24" i="36"/>
  <c r="B24" i="36"/>
  <c r="D23" i="36"/>
  <c r="S23" i="36" s="1"/>
  <c r="C23" i="36"/>
  <c r="B23" i="36"/>
  <c r="D22" i="36"/>
  <c r="S22" i="36" s="1"/>
  <c r="C22" i="36"/>
  <c r="B22" i="36"/>
  <c r="D21" i="36"/>
  <c r="S21" i="36" s="1"/>
  <c r="C21" i="36"/>
  <c r="B21" i="36"/>
  <c r="D20" i="36"/>
  <c r="S20" i="36" s="1"/>
  <c r="C20" i="36"/>
  <c r="B20" i="36"/>
  <c r="D19" i="36"/>
  <c r="S19" i="36" s="1"/>
  <c r="C19" i="36"/>
  <c r="B19" i="36"/>
  <c r="D18" i="36"/>
  <c r="S18" i="36" s="1"/>
  <c r="C18" i="36"/>
  <c r="B18" i="36"/>
  <c r="D17" i="36"/>
  <c r="S17" i="36" s="1"/>
  <c r="C17" i="36"/>
  <c r="B17" i="36"/>
  <c r="D16" i="36"/>
  <c r="S16" i="36" s="1"/>
  <c r="C16" i="36"/>
  <c r="B16" i="36"/>
  <c r="D15" i="36"/>
  <c r="S15" i="36" s="1"/>
  <c r="C15" i="36"/>
  <c r="B15" i="36"/>
  <c r="D14" i="36"/>
  <c r="S14" i="36" s="1"/>
  <c r="C14" i="36"/>
  <c r="B14" i="36"/>
  <c r="D13" i="36"/>
  <c r="S13" i="36" s="1"/>
  <c r="C13" i="36"/>
  <c r="B13" i="36"/>
  <c r="D12" i="36"/>
  <c r="S12" i="36" s="1"/>
  <c r="C12" i="36"/>
  <c r="B12" i="36"/>
  <c r="D11" i="36"/>
  <c r="S11" i="36" s="1"/>
  <c r="C11" i="36"/>
  <c r="B11" i="36"/>
  <c r="D10" i="36"/>
  <c r="S10" i="36" s="1"/>
  <c r="C10" i="36"/>
  <c r="B10" i="36"/>
  <c r="D9" i="36"/>
  <c r="S9" i="36" s="1"/>
  <c r="C9" i="36"/>
  <c r="B9" i="36"/>
  <c r="D8" i="36"/>
  <c r="S8" i="36" s="1"/>
  <c r="C8" i="36"/>
  <c r="B8" i="36"/>
  <c r="D7" i="36"/>
  <c r="S7" i="36" s="1"/>
  <c r="C7" i="36"/>
  <c r="B7" i="36"/>
  <c r="C24" i="40" l="1"/>
  <c r="L24" i="40" s="1"/>
  <c r="B24" i="40"/>
  <c r="K24" i="40" s="1"/>
  <c r="C23" i="40"/>
  <c r="L23" i="40" s="1"/>
  <c r="B23" i="40"/>
  <c r="K23" i="40" s="1"/>
  <c r="C22" i="40"/>
  <c r="L22" i="40" s="1"/>
  <c r="B22" i="40"/>
  <c r="K22" i="40" s="1"/>
  <c r="C21" i="40"/>
  <c r="L21" i="40" s="1"/>
  <c r="B21" i="40"/>
  <c r="K21" i="40" s="1"/>
  <c r="C20" i="40"/>
  <c r="L20" i="40" s="1"/>
  <c r="B20" i="40"/>
  <c r="K20" i="40" s="1"/>
  <c r="C19" i="40"/>
  <c r="L19" i="40" s="1"/>
  <c r="B19" i="40"/>
  <c r="K19" i="40" s="1"/>
  <c r="C18" i="40"/>
  <c r="L18" i="40" s="1"/>
  <c r="B18" i="40"/>
  <c r="K18" i="40" s="1"/>
  <c r="C13" i="40"/>
  <c r="L13" i="40" s="1"/>
  <c r="B13" i="40"/>
  <c r="K13" i="40" s="1"/>
  <c r="C12" i="40"/>
  <c r="L12" i="40" s="1"/>
  <c r="B12" i="40"/>
  <c r="K12" i="40" s="1"/>
  <c r="C11" i="40"/>
  <c r="L11" i="40" s="1"/>
  <c r="B11" i="40"/>
  <c r="K11" i="40" s="1"/>
  <c r="C10" i="40"/>
  <c r="L10" i="40" s="1"/>
  <c r="B10" i="40"/>
  <c r="K10" i="40" s="1"/>
  <c r="C9" i="40"/>
  <c r="L9" i="40" s="1"/>
  <c r="B9" i="40"/>
  <c r="K9" i="40" s="1"/>
  <c r="C8" i="40"/>
  <c r="L8" i="40" s="1"/>
  <c r="B8" i="40"/>
  <c r="K8" i="40" s="1"/>
  <c r="C7" i="40"/>
  <c r="L7" i="40" s="1"/>
  <c r="B7" i="40"/>
  <c r="K7" i="40" s="1"/>
  <c r="C6" i="40"/>
  <c r="L6" i="40" s="1"/>
  <c r="B6" i="40"/>
  <c r="K6" i="40" s="1"/>
  <c r="C24" i="3"/>
  <c r="L24" i="3" s="1"/>
  <c r="B24" i="3"/>
  <c r="K24" i="3" s="1"/>
  <c r="C23" i="3"/>
  <c r="L23" i="3" s="1"/>
  <c r="B23" i="3"/>
  <c r="K23" i="3" s="1"/>
  <c r="C22" i="3"/>
  <c r="L22" i="3" s="1"/>
  <c r="B22" i="3"/>
  <c r="K22" i="3" s="1"/>
  <c r="C21" i="3"/>
  <c r="L21" i="3" s="1"/>
  <c r="B21" i="3"/>
  <c r="K21" i="3" s="1"/>
  <c r="C20" i="3"/>
  <c r="L20" i="3" s="1"/>
  <c r="B20" i="3"/>
  <c r="K20" i="3" s="1"/>
  <c r="C19" i="3"/>
  <c r="L19" i="3" s="1"/>
  <c r="B19" i="3"/>
  <c r="K19" i="3" s="1"/>
  <c r="C18" i="3"/>
  <c r="L18" i="3" s="1"/>
  <c r="B18" i="3"/>
  <c r="K18" i="3" s="1"/>
  <c r="B13" i="3"/>
  <c r="K13" i="3" s="1"/>
  <c r="B12" i="3"/>
  <c r="K12" i="3" s="1"/>
  <c r="B11" i="3"/>
  <c r="K11" i="3" s="1"/>
  <c r="B10" i="3"/>
  <c r="K10" i="3" s="1"/>
  <c r="B9" i="3"/>
  <c r="K9" i="3" s="1"/>
  <c r="B8" i="3"/>
  <c r="K8" i="3" s="1"/>
  <c r="B7" i="3"/>
  <c r="K7" i="3" s="1"/>
  <c r="B6" i="3"/>
  <c r="K6" i="3" s="1"/>
  <c r="C13" i="3"/>
  <c r="L13" i="3" s="1"/>
  <c r="C12" i="3"/>
  <c r="L12" i="3" s="1"/>
  <c r="C11" i="3"/>
  <c r="L11" i="3" s="1"/>
  <c r="C10" i="3"/>
  <c r="L10" i="3" s="1"/>
  <c r="C9" i="3"/>
  <c r="L9" i="3" s="1"/>
  <c r="C8" i="3"/>
  <c r="L8" i="3" s="1"/>
  <c r="C7" i="3"/>
  <c r="L7" i="3" s="1"/>
  <c r="C6" i="3"/>
  <c r="L6" i="3" s="1"/>
  <c r="C45" i="39" l="1"/>
  <c r="O45" i="39" s="1"/>
  <c r="B45" i="39"/>
  <c r="N45" i="39" s="1"/>
  <c r="C44" i="39"/>
  <c r="O44" i="39" s="1"/>
  <c r="B44" i="39"/>
  <c r="N44" i="39" s="1"/>
  <c r="C43" i="39"/>
  <c r="O43" i="39" s="1"/>
  <c r="B43" i="39"/>
  <c r="N43" i="39" s="1"/>
  <c r="C42" i="39"/>
  <c r="O42" i="39" s="1"/>
  <c r="B42" i="39"/>
  <c r="N42" i="39" s="1"/>
  <c r="C41" i="39"/>
  <c r="O41" i="39" s="1"/>
  <c r="B41" i="39"/>
  <c r="N41" i="39" s="1"/>
  <c r="C24" i="39"/>
  <c r="O24" i="39" s="1"/>
  <c r="B24" i="39"/>
  <c r="N24" i="39" s="1"/>
  <c r="C23" i="39"/>
  <c r="O23" i="39" s="1"/>
  <c r="B23" i="39"/>
  <c r="N23" i="39" s="1"/>
  <c r="C22" i="39"/>
  <c r="O22" i="39" s="1"/>
  <c r="B22" i="39"/>
  <c r="N22" i="39" s="1"/>
  <c r="C21" i="39"/>
  <c r="O21" i="39" s="1"/>
  <c r="B21" i="39"/>
  <c r="N21" i="39" s="1"/>
  <c r="C20" i="39"/>
  <c r="O20" i="39" s="1"/>
  <c r="B20" i="39"/>
  <c r="N20" i="39" s="1"/>
  <c r="C40" i="39"/>
  <c r="O40" i="39" s="1"/>
  <c r="B40" i="39"/>
  <c r="N40" i="39" s="1"/>
  <c r="C39" i="39"/>
  <c r="O39" i="39" s="1"/>
  <c r="B39" i="39"/>
  <c r="N39" i="39" s="1"/>
  <c r="C38" i="39"/>
  <c r="O38" i="39" s="1"/>
  <c r="B38" i="39"/>
  <c r="N38" i="39" s="1"/>
  <c r="C37" i="39"/>
  <c r="O37" i="39" s="1"/>
  <c r="B37" i="39"/>
  <c r="N37" i="39" s="1"/>
  <c r="C36" i="39"/>
  <c r="O36" i="39" s="1"/>
  <c r="B36" i="39"/>
  <c r="N36" i="39" s="1"/>
  <c r="C35" i="39"/>
  <c r="O35" i="39" s="1"/>
  <c r="B35" i="39"/>
  <c r="N35" i="39" s="1"/>
  <c r="C34" i="39"/>
  <c r="O34" i="39" s="1"/>
  <c r="B34" i="39"/>
  <c r="N34" i="39" s="1"/>
  <c r="C33" i="39"/>
  <c r="O33" i="39" s="1"/>
  <c r="B33" i="39"/>
  <c r="N33" i="39" s="1"/>
  <c r="C32" i="39"/>
  <c r="O32" i="39" s="1"/>
  <c r="B32" i="39"/>
  <c r="N32" i="39" s="1"/>
  <c r="C31" i="39"/>
  <c r="O31" i="39" s="1"/>
  <c r="B31" i="39"/>
  <c r="N31" i="39" s="1"/>
  <c r="C30" i="39"/>
  <c r="O30" i="39" s="1"/>
  <c r="B30" i="39"/>
  <c r="N30" i="39" s="1"/>
  <c r="C29" i="39"/>
  <c r="O29" i="39" s="1"/>
  <c r="B29" i="39"/>
  <c r="N29" i="39" s="1"/>
  <c r="C19" i="39"/>
  <c r="O19" i="39" s="1"/>
  <c r="B19" i="39"/>
  <c r="N19" i="39" s="1"/>
  <c r="C18" i="39"/>
  <c r="O18" i="39" s="1"/>
  <c r="B18" i="39"/>
  <c r="N18" i="39" s="1"/>
  <c r="C17" i="39"/>
  <c r="O17" i="39" s="1"/>
  <c r="B17" i="39"/>
  <c r="N17" i="39" s="1"/>
  <c r="C16" i="39"/>
  <c r="O16" i="39" s="1"/>
  <c r="B16" i="39"/>
  <c r="N16" i="39" s="1"/>
  <c r="C15" i="39"/>
  <c r="O15" i="39" s="1"/>
  <c r="B15" i="39"/>
  <c r="N15" i="39" s="1"/>
  <c r="C14" i="39"/>
  <c r="O14" i="39" s="1"/>
  <c r="B14" i="39"/>
  <c r="N14" i="39" s="1"/>
  <c r="C13" i="39"/>
  <c r="O13" i="39" s="1"/>
  <c r="B13" i="39"/>
  <c r="N13" i="39" s="1"/>
  <c r="C12" i="39"/>
  <c r="O12" i="39" s="1"/>
  <c r="B12" i="39"/>
  <c r="N12" i="39" s="1"/>
  <c r="C11" i="39"/>
  <c r="O11" i="39" s="1"/>
  <c r="B11" i="39"/>
  <c r="N11" i="39" s="1"/>
  <c r="C10" i="39"/>
  <c r="O10" i="39" s="1"/>
  <c r="B10" i="39"/>
  <c r="N10" i="39" s="1"/>
  <c r="C9" i="39"/>
  <c r="O9" i="39" s="1"/>
  <c r="B9" i="39"/>
  <c r="N9" i="39" s="1"/>
  <c r="C8" i="39"/>
  <c r="O8" i="39" s="1"/>
  <c r="B8" i="39"/>
  <c r="N8" i="39" s="1"/>
  <c r="C7" i="39"/>
  <c r="O7" i="39" s="1"/>
  <c r="B7" i="39"/>
  <c r="N7" i="39" s="1"/>
  <c r="C24" i="38"/>
  <c r="O24" i="38" s="1"/>
  <c r="B24" i="38"/>
  <c r="N24" i="38" s="1"/>
  <c r="C23" i="38"/>
  <c r="O23" i="38" s="1"/>
  <c r="B23" i="38"/>
  <c r="N23" i="38" s="1"/>
  <c r="C22" i="38"/>
  <c r="O22" i="38" s="1"/>
  <c r="B22" i="38"/>
  <c r="N22" i="38" s="1"/>
  <c r="C21" i="38"/>
  <c r="O21" i="38" s="1"/>
  <c r="B21" i="38"/>
  <c r="N21" i="38" s="1"/>
  <c r="C20" i="38"/>
  <c r="O20" i="38" s="1"/>
  <c r="B20" i="38"/>
  <c r="N20" i="38" s="1"/>
  <c r="C19" i="38"/>
  <c r="O19" i="38" s="1"/>
  <c r="B19" i="38"/>
  <c r="N19" i="38" s="1"/>
  <c r="C18" i="38"/>
  <c r="O18" i="38" s="1"/>
  <c r="B18" i="38"/>
  <c r="N18" i="38" s="1"/>
  <c r="C17" i="38"/>
  <c r="O17" i="38" s="1"/>
  <c r="B17" i="38"/>
  <c r="N17" i="38" s="1"/>
  <c r="C16" i="38"/>
  <c r="O16" i="38" s="1"/>
  <c r="B16" i="38"/>
  <c r="N16" i="38" s="1"/>
  <c r="C15" i="38"/>
  <c r="O15" i="38" s="1"/>
  <c r="B15" i="38"/>
  <c r="N15" i="38" s="1"/>
  <c r="C14" i="38"/>
  <c r="O14" i="38" s="1"/>
  <c r="B14" i="38"/>
  <c r="N14" i="38" s="1"/>
  <c r="C13" i="38"/>
  <c r="O13" i="38" s="1"/>
  <c r="B13" i="38"/>
  <c r="N13" i="38" s="1"/>
  <c r="C12" i="38"/>
  <c r="O12" i="38" s="1"/>
  <c r="B12" i="38"/>
  <c r="N12" i="38" s="1"/>
  <c r="C11" i="38"/>
  <c r="O11" i="38" s="1"/>
  <c r="B11" i="38"/>
  <c r="N11" i="38" s="1"/>
  <c r="C10" i="38"/>
  <c r="O10" i="38" s="1"/>
  <c r="B10" i="38"/>
  <c r="N10" i="38" s="1"/>
  <c r="C9" i="38"/>
  <c r="O9" i="38" s="1"/>
  <c r="B9" i="38"/>
  <c r="N9" i="38" s="1"/>
  <c r="C8" i="38"/>
  <c r="O8" i="38" s="1"/>
  <c r="B8" i="38"/>
  <c r="N8" i="38" s="1"/>
  <c r="C7" i="38"/>
  <c r="O7" i="38" s="1"/>
  <c r="B7" i="38"/>
  <c r="N7" i="38" s="1"/>
  <c r="C19" i="37" l="1"/>
  <c r="G24" i="36"/>
  <c r="T24" i="36" s="1"/>
  <c r="G23" i="36"/>
  <c r="T23" i="36" s="1"/>
  <c r="G22" i="36"/>
  <c r="T22" i="36" s="1"/>
  <c r="G21" i="36"/>
  <c r="T21" i="36" s="1"/>
  <c r="G20" i="36"/>
  <c r="T20" i="36" s="1"/>
  <c r="F24" i="36"/>
  <c r="F23" i="36"/>
  <c r="F22" i="36"/>
  <c r="F21" i="36"/>
  <c r="F20" i="36"/>
  <c r="E24" i="36"/>
  <c r="E23" i="36"/>
  <c r="E22" i="36"/>
  <c r="E21" i="36"/>
  <c r="E20" i="36"/>
  <c r="D23" i="37"/>
  <c r="N23" i="37" s="1"/>
  <c r="C23" i="37"/>
  <c r="B23" i="37"/>
  <c r="D22" i="37"/>
  <c r="N22" i="37" s="1"/>
  <c r="C22" i="37"/>
  <c r="B22" i="37"/>
  <c r="D21" i="37"/>
  <c r="N21" i="37" s="1"/>
  <c r="C21" i="37"/>
  <c r="B21" i="37"/>
  <c r="D20" i="37"/>
  <c r="N20" i="37" s="1"/>
  <c r="C20" i="37"/>
  <c r="B20" i="37"/>
  <c r="D19" i="37"/>
  <c r="N19" i="37" s="1"/>
  <c r="B19" i="37"/>
  <c r="G45" i="36"/>
  <c r="T45" i="36" s="1"/>
  <c r="F45" i="36"/>
  <c r="E45" i="36"/>
  <c r="D45" i="36"/>
  <c r="S45" i="36" s="1"/>
  <c r="C45" i="36"/>
  <c r="B45" i="36"/>
  <c r="G44" i="36"/>
  <c r="T44" i="36" s="1"/>
  <c r="F44" i="36"/>
  <c r="E44" i="36"/>
  <c r="D44" i="36"/>
  <c r="S44" i="36" s="1"/>
  <c r="C44" i="36"/>
  <c r="B44" i="36"/>
  <c r="G43" i="36"/>
  <c r="T43" i="36" s="1"/>
  <c r="F43" i="36"/>
  <c r="E43" i="36"/>
  <c r="D43" i="36"/>
  <c r="S43" i="36" s="1"/>
  <c r="C43" i="36"/>
  <c r="B43" i="36"/>
  <c r="G42" i="36"/>
  <c r="T42" i="36" s="1"/>
  <c r="F42" i="36"/>
  <c r="E42" i="36"/>
  <c r="D42" i="36"/>
  <c r="S42" i="36" s="1"/>
  <c r="C42" i="36"/>
  <c r="B42" i="36"/>
  <c r="G41" i="36"/>
  <c r="T41" i="36" s="1"/>
  <c r="F41" i="36"/>
  <c r="E41" i="36"/>
  <c r="D41" i="36"/>
  <c r="S41" i="36" s="1"/>
  <c r="C41" i="36"/>
  <c r="B41" i="36"/>
  <c r="F30" i="36" l="1"/>
  <c r="C18" i="37"/>
  <c r="C17" i="37"/>
  <c r="C16" i="37"/>
  <c r="C15" i="37"/>
  <c r="C14" i="37"/>
  <c r="C13" i="37"/>
  <c r="C12" i="37"/>
  <c r="C11" i="37"/>
  <c r="C10" i="37"/>
  <c r="C9" i="37"/>
  <c r="C8" i="37"/>
  <c r="C7" i="37"/>
  <c r="C6" i="37"/>
  <c r="F40" i="36"/>
  <c r="F39" i="36"/>
  <c r="F38" i="36"/>
  <c r="F37" i="36"/>
  <c r="F36" i="36"/>
  <c r="F35" i="36"/>
  <c r="F34" i="36"/>
  <c r="F33" i="36"/>
  <c r="F32" i="36"/>
  <c r="F31" i="36"/>
  <c r="F29" i="36"/>
  <c r="C40" i="36"/>
  <c r="C39" i="36"/>
  <c r="C38" i="36"/>
  <c r="C37" i="36"/>
  <c r="C36" i="36"/>
  <c r="C35" i="36"/>
  <c r="C34" i="36"/>
  <c r="C33" i="36"/>
  <c r="C32" i="36"/>
  <c r="C31" i="36"/>
  <c r="C30" i="36"/>
  <c r="C29" i="36"/>
  <c r="F19" i="36"/>
  <c r="F18" i="36"/>
  <c r="F17" i="36"/>
  <c r="F16" i="36"/>
  <c r="F15" i="36"/>
  <c r="F14" i="36"/>
  <c r="F13" i="36"/>
  <c r="F12" i="36"/>
  <c r="F11" i="36"/>
  <c r="F10" i="36"/>
  <c r="F9" i="36"/>
  <c r="F8" i="36"/>
  <c r="F7" i="36"/>
  <c r="E40" i="36" l="1"/>
  <c r="E39" i="36"/>
  <c r="E38" i="36"/>
  <c r="E37" i="36"/>
  <c r="E36" i="36"/>
  <c r="E35" i="36"/>
  <c r="E34" i="36"/>
  <c r="E33" i="36"/>
  <c r="E32" i="36"/>
  <c r="E31" i="36"/>
  <c r="E30" i="36"/>
  <c r="E29" i="36"/>
  <c r="E19" i="36"/>
  <c r="E18" i="36"/>
  <c r="E17" i="36"/>
  <c r="E16" i="36"/>
  <c r="E15" i="36"/>
  <c r="E14" i="36"/>
  <c r="E13" i="36"/>
  <c r="E12" i="36"/>
  <c r="E11" i="36"/>
  <c r="E10" i="36"/>
  <c r="E9" i="36"/>
  <c r="E8" i="36"/>
  <c r="E7" i="36"/>
  <c r="B18" i="37" l="1"/>
  <c r="B17" i="37"/>
  <c r="B16" i="37"/>
  <c r="B15" i="37"/>
  <c r="B14" i="37"/>
  <c r="B13" i="37"/>
  <c r="B12" i="37"/>
  <c r="B11" i="37"/>
  <c r="B10" i="37"/>
  <c r="B9" i="37"/>
  <c r="B8" i="37"/>
  <c r="B7" i="37"/>
  <c r="B6" i="37"/>
  <c r="B40" i="36"/>
  <c r="B39" i="36"/>
  <c r="B38" i="36"/>
  <c r="B37" i="36"/>
  <c r="B36" i="36"/>
  <c r="B35" i="36"/>
  <c r="B34" i="36"/>
  <c r="B33" i="36"/>
  <c r="B32" i="36"/>
  <c r="B31" i="36"/>
  <c r="B30" i="36"/>
  <c r="B29" i="36"/>
  <c r="D10" i="37" l="1"/>
  <c r="N10" i="37" s="1"/>
  <c r="G32" i="36"/>
  <c r="T32" i="36" s="1"/>
  <c r="D32" i="36"/>
  <c r="S32" i="36" s="1"/>
  <c r="G11" i="36"/>
  <c r="T11" i="36" s="1"/>
  <c r="D9" i="37" l="1"/>
  <c r="N9" i="37" s="1"/>
  <c r="G31" i="36"/>
  <c r="T31" i="36" s="1"/>
  <c r="D31" i="36"/>
  <c r="S31" i="36" s="1"/>
  <c r="G10" i="36"/>
  <c r="T10" i="36" s="1"/>
  <c r="D18" i="37"/>
  <c r="N18" i="37" s="1"/>
  <c r="D17" i="37"/>
  <c r="N17" i="37" s="1"/>
  <c r="D16" i="37"/>
  <c r="N16" i="37" s="1"/>
  <c r="D15" i="37"/>
  <c r="N15" i="37" s="1"/>
  <c r="D14" i="37"/>
  <c r="N14" i="37" s="1"/>
  <c r="D13" i="37"/>
  <c r="N13" i="37" s="1"/>
  <c r="D12" i="37"/>
  <c r="N12" i="37" s="1"/>
  <c r="D11" i="37"/>
  <c r="N11" i="37" s="1"/>
  <c r="D8" i="37"/>
  <c r="N8" i="37" s="1"/>
  <c r="D7" i="37"/>
  <c r="N7" i="37" s="1"/>
  <c r="D6" i="37"/>
  <c r="N6" i="37" s="1"/>
  <c r="G40" i="36" l="1"/>
  <c r="T40" i="36" s="1"/>
  <c r="D40" i="36"/>
  <c r="S40" i="36" s="1"/>
  <c r="G39" i="36"/>
  <c r="T39" i="36" s="1"/>
  <c r="D39" i="36"/>
  <c r="S39" i="36" s="1"/>
  <c r="G38" i="36"/>
  <c r="T38" i="36" s="1"/>
  <c r="D38" i="36"/>
  <c r="S38" i="36" s="1"/>
  <c r="G36" i="36"/>
  <c r="T36" i="36" s="1"/>
  <c r="D36" i="36"/>
  <c r="S36" i="36" s="1"/>
  <c r="G35" i="36"/>
  <c r="T35" i="36" s="1"/>
  <c r="D35" i="36"/>
  <c r="S35" i="36" s="1"/>
  <c r="G34" i="36"/>
  <c r="T34" i="36" s="1"/>
  <c r="D34" i="36"/>
  <c r="S34" i="36" s="1"/>
  <c r="G37" i="36"/>
  <c r="T37" i="36" s="1"/>
  <c r="D37" i="36"/>
  <c r="S37" i="36" s="1"/>
  <c r="G33" i="36"/>
  <c r="T33" i="36" s="1"/>
  <c r="D33" i="36"/>
  <c r="S33" i="36" s="1"/>
  <c r="G30" i="36"/>
  <c r="D30" i="36"/>
  <c r="S30" i="36" s="1"/>
  <c r="G29" i="36"/>
  <c r="T29" i="36" s="1"/>
  <c r="D29" i="36"/>
  <c r="S29" i="36" s="1"/>
  <c r="G19" i="36"/>
  <c r="T19" i="36" s="1"/>
  <c r="G18" i="36"/>
  <c r="T18" i="36" s="1"/>
  <c r="G17" i="36"/>
  <c r="T17" i="36" s="1"/>
  <c r="G16" i="36"/>
  <c r="T16" i="36" s="1"/>
  <c r="G15" i="36"/>
  <c r="T15" i="36" s="1"/>
  <c r="G14" i="36"/>
  <c r="T14" i="36" s="1"/>
  <c r="G13" i="36"/>
  <c r="T13" i="36" s="1"/>
  <c r="G12" i="36"/>
  <c r="T12" i="36" s="1"/>
  <c r="G9" i="36"/>
  <c r="T9" i="36" s="1"/>
  <c r="G8" i="36"/>
  <c r="T8" i="36" s="1"/>
  <c r="G7" i="36"/>
  <c r="T7" i="36" s="1"/>
  <c r="T30" i="36" l="1"/>
  <c r="I1" i="36"/>
</calcChain>
</file>

<file path=xl/sharedStrings.xml><?xml version="1.0" encoding="utf-8"?>
<sst xmlns="http://schemas.openxmlformats.org/spreadsheetml/2006/main" count="5086" uniqueCount="2066">
  <si>
    <t>category</t>
  </si>
  <si>
    <t>mean</t>
  </si>
  <si>
    <t>se</t>
  </si>
  <si>
    <t>N</t>
  </si>
  <si>
    <t>All payments</t>
  </si>
  <si>
    <t>Paper instruments</t>
  </si>
  <si>
    <t>Cash</t>
  </si>
  <si>
    <t xml:space="preserve">Payment cards </t>
  </si>
  <si>
    <t>Debit</t>
  </si>
  <si>
    <t>Electronic payments</t>
  </si>
  <si>
    <t>Bank account number payment</t>
  </si>
  <si>
    <t>Online banking bill payment</t>
  </si>
  <si>
    <t>Other</t>
  </si>
  <si>
    <t>per consumer</t>
  </si>
  <si>
    <t>per transaction</t>
  </si>
  <si>
    <t>All bills</t>
  </si>
  <si>
    <t>$1</t>
  </si>
  <si>
    <t>$2</t>
  </si>
  <si>
    <t>$5</t>
  </si>
  <si>
    <t>$10</t>
  </si>
  <si>
    <t>$20</t>
  </si>
  <si>
    <t>$50</t>
  </si>
  <si>
    <t>$100</t>
  </si>
  <si>
    <t>—</t>
  </si>
  <si>
    <t>Check</t>
  </si>
  <si>
    <t>Money order</t>
  </si>
  <si>
    <t>Gender</t>
  </si>
  <si>
    <t>Male</t>
  </si>
  <si>
    <t>male_u</t>
  </si>
  <si>
    <t>male_w</t>
  </si>
  <si>
    <t>Female</t>
  </si>
  <si>
    <t>female_u</t>
  </si>
  <si>
    <t>female_w</t>
  </si>
  <si>
    <t>Age</t>
  </si>
  <si>
    <t>18–24</t>
  </si>
  <si>
    <t>age_cat_u1</t>
  </si>
  <si>
    <t>age_cat_w1</t>
  </si>
  <si>
    <t>25–34</t>
  </si>
  <si>
    <t>age_cat_u2</t>
  </si>
  <si>
    <t>age_cat_w2</t>
  </si>
  <si>
    <t>35–44</t>
  </si>
  <si>
    <t>age_cat_u3</t>
  </si>
  <si>
    <t>age_cat_w3</t>
  </si>
  <si>
    <t>45–54</t>
  </si>
  <si>
    <t>age_cat_u4</t>
  </si>
  <si>
    <t>age_cat_w4</t>
  </si>
  <si>
    <t>55–64</t>
  </si>
  <si>
    <t>age_cat_u5</t>
  </si>
  <si>
    <t>age_cat_w5</t>
  </si>
  <si>
    <t>65 and older</t>
  </si>
  <si>
    <t>age_cat_u6</t>
  </si>
  <si>
    <t>age_cat_w6</t>
  </si>
  <si>
    <t>Race</t>
  </si>
  <si>
    <t>White</t>
  </si>
  <si>
    <t>Black</t>
  </si>
  <si>
    <t>Asian</t>
  </si>
  <si>
    <t>Ethnicity</t>
  </si>
  <si>
    <t>Hispanic or Latino</t>
  </si>
  <si>
    <t>ethnicity_u</t>
  </si>
  <si>
    <t>ethnicity_w</t>
  </si>
  <si>
    <t>Education</t>
  </si>
  <si>
    <t>No high school diploma</t>
  </si>
  <si>
    <t>edu_cat_u1</t>
  </si>
  <si>
    <t>edu_cat_w1</t>
  </si>
  <si>
    <t>High school</t>
  </si>
  <si>
    <t>edu_cat_u2</t>
  </si>
  <si>
    <t>edu_cat_w2</t>
  </si>
  <si>
    <t>Some college</t>
  </si>
  <si>
    <t>edu_cat_u3</t>
  </si>
  <si>
    <t>edu_cat_w3</t>
  </si>
  <si>
    <t>edu_cat_u4</t>
  </si>
  <si>
    <t>edu_cat_w4</t>
  </si>
  <si>
    <t>Post-graduate study</t>
  </si>
  <si>
    <t>edu_cat_u5</t>
  </si>
  <si>
    <t>edu_cat_w5</t>
  </si>
  <si>
    <t>Less than $25,000</t>
  </si>
  <si>
    <t>income_cat_u1</t>
  </si>
  <si>
    <t>income_cat_w1</t>
  </si>
  <si>
    <t>income_cat_u2</t>
  </si>
  <si>
    <t>income_cat_w2</t>
  </si>
  <si>
    <t>income_cat_u3</t>
  </si>
  <si>
    <t>income_cat_w3</t>
  </si>
  <si>
    <t>income_cat_u4</t>
  </si>
  <si>
    <t>income_cat_w4</t>
  </si>
  <si>
    <t>income_cat_u5</t>
  </si>
  <si>
    <t>income_cat_w5</t>
  </si>
  <si>
    <t>income_cat_u6</t>
  </si>
  <si>
    <t>income_cat_w6</t>
  </si>
  <si>
    <t>income_cat_u7</t>
  </si>
  <si>
    <t>income_cat_w7</t>
  </si>
  <si>
    <t>Table 5</t>
  </si>
  <si>
    <t>paypref_cash_nonbill</t>
  </si>
  <si>
    <t>paypref_check_nonbill</t>
  </si>
  <si>
    <t>paypref_moneyord_nonbill</t>
  </si>
  <si>
    <t>paypref_dc_nonbill</t>
  </si>
  <si>
    <t>paypref_cc_nonbill</t>
  </si>
  <si>
    <t>paypref_prepaid_nonbill</t>
  </si>
  <si>
    <t>paypref_banp_nonbill</t>
  </si>
  <si>
    <t>paypref_obbp_nonbill</t>
  </si>
  <si>
    <t>paypref_travelers_nonbill</t>
  </si>
  <si>
    <t>paypref_paypal_nonbill</t>
  </si>
  <si>
    <t>paypref_a2a_nonbill</t>
  </si>
  <si>
    <t>paypref_mobilepay_nonbill</t>
  </si>
  <si>
    <t>paypref_otherpi_nonbill</t>
  </si>
  <si>
    <t>paypref_cash_bill</t>
  </si>
  <si>
    <t>paypref_check_bill</t>
  </si>
  <si>
    <t>paypref_moneyord_bill</t>
  </si>
  <si>
    <t>paypref_travelers_bill</t>
  </si>
  <si>
    <t>paypref_dc_bill</t>
  </si>
  <si>
    <t>paypref_cc_bill</t>
  </si>
  <si>
    <t>paypref_prepaid_bill</t>
  </si>
  <si>
    <t>paypref_banp_bill</t>
  </si>
  <si>
    <t>paypref_obbp_bill</t>
  </si>
  <si>
    <t>paypref_paypal_bill</t>
  </si>
  <si>
    <t>paypref_a2a_bill</t>
  </si>
  <si>
    <t>paypref_mobilepay_bill</t>
  </si>
  <si>
    <t>paypref_otherpi_bill</t>
  </si>
  <si>
    <t>Table 1</t>
  </si>
  <si>
    <t>Table 2</t>
  </si>
  <si>
    <t>Table 3</t>
  </si>
  <si>
    <t>race_white_u</t>
  </si>
  <si>
    <t>race_black_u</t>
  </si>
  <si>
    <t>race_asian_u</t>
  </si>
  <si>
    <t>race_other_u</t>
  </si>
  <si>
    <t>race_white_w</t>
  </si>
  <si>
    <t>race_black_w</t>
  </si>
  <si>
    <t>race_asian_w</t>
  </si>
  <si>
    <t>race_other_w</t>
  </si>
  <si>
    <t>ci_lower</t>
  </si>
  <si>
    <t>ci_upper</t>
  </si>
  <si>
    <t>pi_multiplepi_tran_2016</t>
  </si>
  <si>
    <t>pi_multiplepi_amnt_2016</t>
  </si>
  <si>
    <t>pi_cash_tran_2016</t>
  </si>
  <si>
    <t>pi_cash_amnt_2016</t>
  </si>
  <si>
    <t>pi_check_tran_2016</t>
  </si>
  <si>
    <t>pi_check_amnt_2016</t>
  </si>
  <si>
    <t>pi_cc_tran_2016</t>
  </si>
  <si>
    <t>pi_cc_amnt_2016</t>
  </si>
  <si>
    <t>pi_dc_tran_2016</t>
  </si>
  <si>
    <t>pi_dc_amnt_2016</t>
  </si>
  <si>
    <t>pi_prepaid_tran_2016</t>
  </si>
  <si>
    <t>pi_prepaid_amnt_2016</t>
  </si>
  <si>
    <t>pi_banp_tran_2016</t>
  </si>
  <si>
    <t>pi_banp_amnt_2016</t>
  </si>
  <si>
    <t>pi_obbp_tran_2016</t>
  </si>
  <si>
    <t>pi_obbp_amnt_2016</t>
  </si>
  <si>
    <t>pi_moneyord_tran_2016</t>
  </si>
  <si>
    <t>pi_moneyord_amnt_2016</t>
  </si>
  <si>
    <t>pi_paypal_tran_2016</t>
  </si>
  <si>
    <t>pi_paypal_amnt_2016</t>
  </si>
  <si>
    <t>pi_a2a_tran_2016</t>
  </si>
  <si>
    <t>pi_a2a_amnt_2016</t>
  </si>
  <si>
    <t>pi_mobilepay_tran_2016</t>
  </si>
  <si>
    <t>pi_mobilepay_amnt_2016</t>
  </si>
  <si>
    <t>pi_otherpi_tran_2016</t>
  </si>
  <si>
    <t>pi_otherpi_amnt_2016</t>
  </si>
  <si>
    <t>pi_incomededuct_tran_2016</t>
  </si>
  <si>
    <t>pi_incomededuct_amnt_2016</t>
  </si>
  <si>
    <t>pi_noncashall_tran_2016</t>
  </si>
  <si>
    <t>pi_noncashpaper_tran_2016</t>
  </si>
  <si>
    <t>pi_paper_tran_2016</t>
  </si>
  <si>
    <t>pi_cards_tran_2016</t>
  </si>
  <si>
    <t>pi_electronic_tran_2016</t>
  </si>
  <si>
    <t>pi_other_tran_2016</t>
  </si>
  <si>
    <t>pi_noncashall_amnt_2016</t>
  </si>
  <si>
    <t>pi_noncashpaper_amnt_2016</t>
  </si>
  <si>
    <t>pi_paper_amnt_2016</t>
  </si>
  <si>
    <t>pi_cards_amnt_2016</t>
  </si>
  <si>
    <t>pi_electronic_amnt_2016</t>
  </si>
  <si>
    <t>pi_other_amnt_2016</t>
  </si>
  <si>
    <t>pi_unreportedpi_tran_2016</t>
  </si>
  <si>
    <t>pi_unreportedpi_amnt_2016</t>
  </si>
  <si>
    <t>pi_multiplepi_amntpertran_2016</t>
  </si>
  <si>
    <t>pi_multiplepi_transhare_2016</t>
  </si>
  <si>
    <t>pi_multiplepi_amntshare_2016</t>
  </si>
  <si>
    <t>pi_cash_amntpertran_2016</t>
  </si>
  <si>
    <t>pi_cash_transhare_2016</t>
  </si>
  <si>
    <t>pi_cash_amntshare_2016</t>
  </si>
  <si>
    <t>pi_check_amntpertran_2016</t>
  </si>
  <si>
    <t>pi_check_transhare_2016</t>
  </si>
  <si>
    <t>pi_check_amntshare_2016</t>
  </si>
  <si>
    <t>pi_cc_amntpertran_2016</t>
  </si>
  <si>
    <t>pi_cc_transhare_2016</t>
  </si>
  <si>
    <t>pi_cc_amntshare_2016</t>
  </si>
  <si>
    <t>pi_dc_amntpertran_2016</t>
  </si>
  <si>
    <t>pi_dc_transhare_2016</t>
  </si>
  <si>
    <t>pi_dc_amntshare_2016</t>
  </si>
  <si>
    <t>pi_prepaid_amntpertran_2016</t>
  </si>
  <si>
    <t>pi_prepaid_transhare_2016</t>
  </si>
  <si>
    <t>pi_prepaid_amntshare_2016</t>
  </si>
  <si>
    <t>pi_banp_amntpertran_2016</t>
  </si>
  <si>
    <t>pi_banp_transhare_2016</t>
  </si>
  <si>
    <t>pi_banp_amntshare_2016</t>
  </si>
  <si>
    <t>pi_obbp_amntpertran_2016</t>
  </si>
  <si>
    <t>pi_obbp_transhare_2016</t>
  </si>
  <si>
    <t>pi_obbp_amntshare_2016</t>
  </si>
  <si>
    <t>pi_moneyord_amntpertran_2016</t>
  </si>
  <si>
    <t>pi_moneyord_transhare_2016</t>
  </si>
  <si>
    <t>pi_moneyord_amntshare_2016</t>
  </si>
  <si>
    <t>pi_paypal_amntpertran_2016</t>
  </si>
  <si>
    <t>pi_paypal_transhare_2016</t>
  </si>
  <si>
    <t>pi_paypal_amntshare_2016</t>
  </si>
  <si>
    <t>pi_a2a_amntpertran_2016</t>
  </si>
  <si>
    <t>pi_a2a_transhare_2016</t>
  </si>
  <si>
    <t>pi_a2a_amntshare_2016</t>
  </si>
  <si>
    <t>pi_mobilepay_amntpertran_2016</t>
  </si>
  <si>
    <t>pi_mobilepay_transhare_2016</t>
  </si>
  <si>
    <t>pi_mobilepay_amntshare_2016</t>
  </si>
  <si>
    <t>pi_otherpi_amntpertran_2016</t>
  </si>
  <si>
    <t>pi_otherpi_transhare_2016</t>
  </si>
  <si>
    <t>pi_otherpi_amntshare_2016</t>
  </si>
  <si>
    <t>pi_incomededuct_amntpertran_2016</t>
  </si>
  <si>
    <t>pi_incomededuct_transhare_2016</t>
  </si>
  <si>
    <t>pi_incomededuct_amntshare_2016</t>
  </si>
  <si>
    <t>pi_unreportedpi_transhare_2016</t>
  </si>
  <si>
    <t>pi_unreportedpi_amntshare_2016</t>
  </si>
  <si>
    <t>pi_noncashall_amntpertran_2016</t>
  </si>
  <si>
    <t>pi_noncashall_transhare_2016</t>
  </si>
  <si>
    <t>pi_noncashall_amntshare_2016</t>
  </si>
  <si>
    <t>pi_noncashpaper_amntpertran_2016</t>
  </si>
  <si>
    <t>pi_noncashpaper_transhare_2016</t>
  </si>
  <si>
    <t>pi_noncashpaper_amntshare_2016</t>
  </si>
  <si>
    <t>pi_paper_amntpertran_2016</t>
  </si>
  <si>
    <t>pi_paper_transhare_2016</t>
  </si>
  <si>
    <t>pi_paper_amntshare_2016</t>
  </si>
  <si>
    <t>pi_cards_amntpertran_2016</t>
  </si>
  <si>
    <t>pi_cards_transhare_2016</t>
  </si>
  <si>
    <t>pi_cards_amntshare_2016</t>
  </si>
  <si>
    <t>pi_electronic_amntpertran_2016</t>
  </si>
  <si>
    <t>pi_electronic_transhare_2016</t>
  </si>
  <si>
    <t>pi_electronic_amntshare_2016</t>
  </si>
  <si>
    <t>pi_other_amntpertran_2016</t>
  </si>
  <si>
    <t>pi_other_transhare_2016</t>
  </si>
  <si>
    <t>pi_other_amntshare_2016</t>
  </si>
  <si>
    <t>Table 6</t>
  </si>
  <si>
    <t>pi_all_tran_2016</t>
  </si>
  <si>
    <t>pi_all_amnt_2016</t>
  </si>
  <si>
    <t>pi_all_amntpertran_2016</t>
  </si>
  <si>
    <t>pi_all_transhare_2016</t>
  </si>
  <si>
    <t>pi_all_amntshare_2016</t>
  </si>
  <si>
    <t>denom_1_tran_2016</t>
  </si>
  <si>
    <t>denom_1_amnt_2016</t>
  </si>
  <si>
    <t>denom_1_transhare_2016</t>
  </si>
  <si>
    <t>denom_1_amntshare_2016</t>
  </si>
  <si>
    <t>denom_2_tran_2016</t>
  </si>
  <si>
    <t>denom_2_amnt_2016</t>
  </si>
  <si>
    <t>denom_2_transhare_2016</t>
  </si>
  <si>
    <t>denom_2_amntshare_2016</t>
  </si>
  <si>
    <t>denom_5_tran_2016</t>
  </si>
  <si>
    <t>denom_5_amnt_2016</t>
  </si>
  <si>
    <t>denom_5_transhare_2016</t>
  </si>
  <si>
    <t>denom_5_amntshare_2016</t>
  </si>
  <si>
    <t>denom_10_tran_2016</t>
  </si>
  <si>
    <t>denom_10_amnt_2016</t>
  </si>
  <si>
    <t>denom_10_transhare_2016</t>
  </si>
  <si>
    <t>denom_10_amntshare_2016</t>
  </si>
  <si>
    <t>denom_20_tran_2016</t>
  </si>
  <si>
    <t>denom_20_amnt_2016</t>
  </si>
  <si>
    <t>denom_20_transhare_2016</t>
  </si>
  <si>
    <t>denom_20_amntshare_2016</t>
  </si>
  <si>
    <t>denom_50_tran_2016</t>
  </si>
  <si>
    <t>denom_50_amnt_2016</t>
  </si>
  <si>
    <t>denom_50_transhare_2016</t>
  </si>
  <si>
    <t>denom_50_amntshare_2016</t>
  </si>
  <si>
    <t>denom_100_tran_2016</t>
  </si>
  <si>
    <t>denom_100_amnt_2016</t>
  </si>
  <si>
    <t>denom_100_transhare_2016</t>
  </si>
  <si>
    <t>denom_100_amntshare_2016</t>
  </si>
  <si>
    <t>denom_all_transhare_2016</t>
  </si>
  <si>
    <t>denom_all_amntshare_2016</t>
  </si>
  <si>
    <t>denom_all_tran_2016</t>
  </si>
  <si>
    <t>denom_all_amnt_2016</t>
  </si>
  <si>
    <t>denom_1_tran2016_med</t>
  </si>
  <si>
    <t>denom_2_tran2016_med</t>
  </si>
  <si>
    <t>denom_5_tran2016_med</t>
  </si>
  <si>
    <t>denom_10_tran2016_med</t>
  </si>
  <si>
    <t>denom_20_tran2016_med</t>
  </si>
  <si>
    <t>denom_50_tran2016_med</t>
  </si>
  <si>
    <t>denom_100_tran2016_med</t>
  </si>
  <si>
    <t>denom_1_amnt2016_med</t>
  </si>
  <si>
    <t>denom_2_amnt2016_med</t>
  </si>
  <si>
    <t>denom_5_amnt2016_med</t>
  </si>
  <si>
    <t>denom_10_amnt2016_med</t>
  </si>
  <si>
    <t>denom_20_amnt2016_med</t>
  </si>
  <si>
    <t>denom_50_amnt2016_med</t>
  </si>
  <si>
    <t>denom_100_amnt2016_med</t>
  </si>
  <si>
    <t>denom_all_tran2016_med</t>
  </si>
  <si>
    <t>denom_all_amnt2016_med</t>
  </si>
  <si>
    <t>pi_all_transhare_diff</t>
  </si>
  <si>
    <t>pi_all_amntshare_diff</t>
  </si>
  <si>
    <t>pi_multiplepi_transhare_diff</t>
  </si>
  <si>
    <t>pi_multiplepi_amntshare_diff</t>
  </si>
  <si>
    <t>pi_cash_transhare_diff</t>
  </si>
  <si>
    <t>pi_cash_amntshare_diff</t>
  </si>
  <si>
    <t>pi_check_transhare_diff</t>
  </si>
  <si>
    <t>pi_check_amntshare_diff</t>
  </si>
  <si>
    <t>pi_cc_transhare_diff</t>
  </si>
  <si>
    <t>pi_cc_amntshare_diff</t>
  </si>
  <si>
    <t>pi_dc_transhare_diff</t>
  </si>
  <si>
    <t>pi_dc_amntshare_diff</t>
  </si>
  <si>
    <t>pi_prepaid_transhare_diff</t>
  </si>
  <si>
    <t>pi_prepaid_amntshare_diff</t>
  </si>
  <si>
    <t>pi_banp_transhare_diff</t>
  </si>
  <si>
    <t>pi_banp_amntshare_diff</t>
  </si>
  <si>
    <t>pi_obbp_transhare_diff</t>
  </si>
  <si>
    <t>pi_obbp_amntshare_diff</t>
  </si>
  <si>
    <t>pi_moneyord_transhare_diff</t>
  </si>
  <si>
    <t>pi_moneyord_amntshare_diff</t>
  </si>
  <si>
    <t>pi_paypal_transhare_diff</t>
  </si>
  <si>
    <t>pi_paypal_amntshare_diff</t>
  </si>
  <si>
    <t>pi_a2a_transhare_diff</t>
  </si>
  <si>
    <t>pi_a2a_amntshare_diff</t>
  </si>
  <si>
    <t>pi_mobilepay_transhare_diff</t>
  </si>
  <si>
    <t>pi_mobilepay_amntshare_diff</t>
  </si>
  <si>
    <t>pi_otherpi_transhare_diff</t>
  </si>
  <si>
    <t>pi_otherpi_amntshare_diff</t>
  </si>
  <si>
    <t>pi_incomededuct_transhare_diff</t>
  </si>
  <si>
    <t>pi_incomededuct_amntshare_diff</t>
  </si>
  <si>
    <t>pi_noncashall_transhare_diff</t>
  </si>
  <si>
    <t>pi_noncashall_amntshare_diff</t>
  </si>
  <si>
    <t>pi_noncashpaper_transhare_diff</t>
  </si>
  <si>
    <t>pi_noncashpaper_amntshare_diff</t>
  </si>
  <si>
    <t>pi_paper_transhare_diff</t>
  </si>
  <si>
    <t>pi_paper_amntshare_diff</t>
  </si>
  <si>
    <t>pi_cards_transhare_diff</t>
  </si>
  <si>
    <t>pi_cards_amntshare_diff</t>
  </si>
  <si>
    <t>pi_electronic_transhare_diff</t>
  </si>
  <si>
    <t>pi_electronic_amntshare_diff</t>
  </si>
  <si>
    <t>pi_other_transhare_diff</t>
  </si>
  <si>
    <t>pi_other_amntshare_diff</t>
  </si>
  <si>
    <t>denom_1_transhare_diff</t>
  </si>
  <si>
    <t>denom_1_amntshare_diff</t>
  </si>
  <si>
    <t>denom_2_transhare_diff</t>
  </si>
  <si>
    <t>denom_2_amntshare_diff</t>
  </si>
  <si>
    <t>denom_5_transhare_diff</t>
  </si>
  <si>
    <t>denom_5_amntshare_diff</t>
  </si>
  <si>
    <t>denom_10_transhare_diff</t>
  </si>
  <si>
    <t>denom_10_amntshare_diff</t>
  </si>
  <si>
    <t>denom_20_transhare_diff</t>
  </si>
  <si>
    <t>denom_20_amntshare_diff</t>
  </si>
  <si>
    <t>denom_50_transhare_diff</t>
  </si>
  <si>
    <t>denom_50_amntshare_diff</t>
  </si>
  <si>
    <t>denom_100_transhare_diff</t>
  </si>
  <si>
    <t>denom_100_amntshare_diff</t>
  </si>
  <si>
    <t>pi_all_amntpertran_diff</t>
  </si>
  <si>
    <t>pi_multiplepi_amntpertran_diff</t>
  </si>
  <si>
    <t>pi_cash_amntpertran_diff</t>
  </si>
  <si>
    <t>pi_check_amntpertran_diff</t>
  </si>
  <si>
    <t>pi_cc_amntpertran_diff</t>
  </si>
  <si>
    <t>pi_dc_amntpertran_diff</t>
  </si>
  <si>
    <t>pi_prepaid_amntpertran_diff</t>
  </si>
  <si>
    <t>pi_banp_amntpertran_diff</t>
  </si>
  <si>
    <t>pi_obbp_amntpertran_diff</t>
  </si>
  <si>
    <t>pi_moneyord_amntpertran_diff</t>
  </si>
  <si>
    <t>pi_paypal_amntpertran_diff</t>
  </si>
  <si>
    <t>pi_a2a_amntpertran_diff</t>
  </si>
  <si>
    <t>pi_mobilepay_amntpertran_diff</t>
  </si>
  <si>
    <t>pi_otherpi_amntpertran_diff</t>
  </si>
  <si>
    <t>pi_incomededuct_amntpertran_diff</t>
  </si>
  <si>
    <t>pi_noncashall_amntpertran_diff</t>
  </si>
  <si>
    <t>pi_noncashpaper_amntpertran_diff</t>
  </si>
  <si>
    <t>pi_paper_amntpertran_diff</t>
  </si>
  <si>
    <t>pi_cards_amntpertran_diff</t>
  </si>
  <si>
    <t>pi_electronic_amntpertran_diff</t>
  </si>
  <si>
    <t>pi_other_amntpertran_diff</t>
  </si>
  <si>
    <t>Number per consumer</t>
  </si>
  <si>
    <t>pi_all_tran_diff</t>
  </si>
  <si>
    <t>pi_all_amnt_diff</t>
  </si>
  <si>
    <t>pi_multiplepi_tran_diff</t>
  </si>
  <si>
    <t>pi_multiplepi_amnt_diff</t>
  </si>
  <si>
    <t>pi_cash_tran_diff</t>
  </si>
  <si>
    <t>pi_cash_amnt_diff</t>
  </si>
  <si>
    <t>pi_check_tran_diff</t>
  </si>
  <si>
    <t>pi_check_amnt_diff</t>
  </si>
  <si>
    <t>pi_cc_tran_diff</t>
  </si>
  <si>
    <t>pi_cc_amnt_diff</t>
  </si>
  <si>
    <t>pi_dc_tran_diff</t>
  </si>
  <si>
    <t>pi_dc_amnt_diff</t>
  </si>
  <si>
    <t>pi_prepaid_tran_diff</t>
  </si>
  <si>
    <t>pi_prepaid_amnt_diff</t>
  </si>
  <si>
    <t>pi_banp_tran_diff</t>
  </si>
  <si>
    <t>pi_banp_amnt_diff</t>
  </si>
  <si>
    <t>pi_obbp_tran_diff</t>
  </si>
  <si>
    <t>pi_obbp_amnt_diff</t>
  </si>
  <si>
    <t>pi_moneyord_tran_diff</t>
  </si>
  <si>
    <t>pi_moneyord_amnt_diff</t>
  </si>
  <si>
    <t>pi_paypal_tran_diff</t>
  </si>
  <si>
    <t>pi_paypal_amnt_diff</t>
  </si>
  <si>
    <t>pi_a2a_tran_diff</t>
  </si>
  <si>
    <t>pi_a2a_amnt_diff</t>
  </si>
  <si>
    <t>pi_mobilepay_tran_diff</t>
  </si>
  <si>
    <t>pi_mobilepay_amnt_diff</t>
  </si>
  <si>
    <t>pi_otherpi_tran_diff</t>
  </si>
  <si>
    <t>pi_otherpi_amnt_diff</t>
  </si>
  <si>
    <t>pi_incomededuct_tran_diff</t>
  </si>
  <si>
    <t>pi_incomededuct_amnt_diff</t>
  </si>
  <si>
    <t>pi_noncashall_tran_diff</t>
  </si>
  <si>
    <t>pi_noncashall_amnt_diff</t>
  </si>
  <si>
    <t>pi_noncashpaper_tran_diff</t>
  </si>
  <si>
    <t>pi_noncashpaper_amnt_diff</t>
  </si>
  <si>
    <t>pi_paper_tran_diff</t>
  </si>
  <si>
    <t>pi_paper_amnt_diff</t>
  </si>
  <si>
    <t>pi_cards_tran_diff</t>
  </si>
  <si>
    <t>pi_cards_amnt_diff</t>
  </si>
  <si>
    <t>pi_electronic_tran_diff</t>
  </si>
  <si>
    <t>pi_electronic_amnt_diff</t>
  </si>
  <si>
    <t>pi_other_tran_diff</t>
  </si>
  <si>
    <t>pi_other_amnt_diff</t>
  </si>
  <si>
    <t>pi_banpobbp_tran_diff</t>
  </si>
  <si>
    <t>pi_banpobbp_tran_2016</t>
  </si>
  <si>
    <t>pi_banpobbp_amnt_diff</t>
  </si>
  <si>
    <t>pi_banpobbp_amnt_2016</t>
  </si>
  <si>
    <t>pi_banpobbp_amntpertran_diff</t>
  </si>
  <si>
    <t>pi_banpobbp_amntpertran_2016</t>
  </si>
  <si>
    <t>pi_banpobbp_transhare_diff</t>
  </si>
  <si>
    <t>pi_banpobbp_transhare_2016</t>
  </si>
  <si>
    <t>pi_banpobbp_amntshare_diff</t>
  </si>
  <si>
    <t>pi_banpobbp_amntshare_2016</t>
  </si>
  <si>
    <t>pi_chkelec_tran_diff</t>
  </si>
  <si>
    <t>pi_chkelec_tran_2016</t>
  </si>
  <si>
    <t>pi_chkelec_amnt_diff</t>
  </si>
  <si>
    <t>pi_chkelec_amnt_2016</t>
  </si>
  <si>
    <t>pi_chkelec_amntpertran_diff</t>
  </si>
  <si>
    <t>pi_chkelec_amntpertran_2016</t>
  </si>
  <si>
    <t>pi_chkelec_transhare_diff</t>
  </si>
  <si>
    <t>pi_chkelec_transhare_2016</t>
  </si>
  <si>
    <t>pi_chkelec_amntshare_diff</t>
  </si>
  <si>
    <t>pi_chkelec_amntshare_2016</t>
  </si>
  <si>
    <t>Table 4</t>
  </si>
  <si>
    <t>Percentage shares by denomination</t>
  </si>
  <si>
    <t>Number (#)</t>
  </si>
  <si>
    <t>Value ($)</t>
  </si>
  <si>
    <t>pi_all_tran_2017</t>
  </si>
  <si>
    <t>pi_all_amnt_2017</t>
  </si>
  <si>
    <t>pi_all_amntpertran_2017</t>
  </si>
  <si>
    <t>pi_all_transhare_2017</t>
  </si>
  <si>
    <t>pi_all_amntshare_2017</t>
  </si>
  <si>
    <t>pi_multiplepi_tran_2017</t>
  </si>
  <si>
    <t>pi_multiplepi_amnt_2017</t>
  </si>
  <si>
    <t>pi_multiplepi_amntpertran_2017</t>
  </si>
  <si>
    <t>pi_multiplepi_transhare_2017</t>
  </si>
  <si>
    <t>pi_multiplepi_amntshare_2017</t>
  </si>
  <si>
    <t>pi_cash_tran_2017</t>
  </si>
  <si>
    <t>pi_cash_amnt_2017</t>
  </si>
  <si>
    <t>pi_cash_amntpertran_2017</t>
  </si>
  <si>
    <t>pi_cash_transhare_2017</t>
  </si>
  <si>
    <t>pi_cash_amntshare_2017</t>
  </si>
  <si>
    <t>pi_check_tran_2017</t>
  </si>
  <si>
    <t>pi_check_amnt_2017</t>
  </si>
  <si>
    <t>pi_check_amntpertran_2017</t>
  </si>
  <si>
    <t>pi_check_transhare_2017</t>
  </si>
  <si>
    <t>pi_check_amntshare_2017</t>
  </si>
  <si>
    <t>pi_cc_tran_2017</t>
  </si>
  <si>
    <t>pi_cc_amnt_2017</t>
  </si>
  <si>
    <t>pi_cc_amntpertran_2017</t>
  </si>
  <si>
    <t>pi_cc_transhare_2017</t>
  </si>
  <si>
    <t>pi_cc_amntshare_2017</t>
  </si>
  <si>
    <t>pi_dc_tran_2017</t>
  </si>
  <si>
    <t>pi_dc_amnt_2017</t>
  </si>
  <si>
    <t>pi_dc_amntpertran_2017</t>
  </si>
  <si>
    <t>pi_dc_transhare_2017</t>
  </si>
  <si>
    <t>pi_dc_amntshare_2017</t>
  </si>
  <si>
    <t>pi_prepaid_tran_2017</t>
  </si>
  <si>
    <t>pi_prepaid_amnt_2017</t>
  </si>
  <si>
    <t>pi_prepaid_amntpertran_2017</t>
  </si>
  <si>
    <t>pi_prepaid_transhare_2017</t>
  </si>
  <si>
    <t>pi_prepaid_amntshare_2017</t>
  </si>
  <si>
    <t>pi_banp_tran_2017</t>
  </si>
  <si>
    <t>pi_banp_amnt_2017</t>
  </si>
  <si>
    <t>pi_banp_amntpertran_2017</t>
  </si>
  <si>
    <t>pi_banp_transhare_2017</t>
  </si>
  <si>
    <t>pi_banp_amntshare_2017</t>
  </si>
  <si>
    <t>pi_obbp_tran_2017</t>
  </si>
  <si>
    <t>pi_obbp_amnt_2017</t>
  </si>
  <si>
    <t>pi_obbp_amntpertran_2017</t>
  </si>
  <si>
    <t>pi_obbp_transhare_2017</t>
  </si>
  <si>
    <t>pi_obbp_amntshare_2017</t>
  </si>
  <si>
    <t>pi_moneyord_tran_2017</t>
  </si>
  <si>
    <t>pi_moneyord_amnt_2017</t>
  </si>
  <si>
    <t>pi_moneyord_amntpertran_2017</t>
  </si>
  <si>
    <t>pi_moneyord_transhare_2017</t>
  </si>
  <si>
    <t>pi_moneyord_amntshare_2017</t>
  </si>
  <si>
    <t>pi_paypal_tran_2017</t>
  </si>
  <si>
    <t>pi_paypal_amnt_2017</t>
  </si>
  <si>
    <t>pi_paypal_amntpertran_2017</t>
  </si>
  <si>
    <t>pi_paypal_transhare_2017</t>
  </si>
  <si>
    <t>pi_paypal_amntshare_2017</t>
  </si>
  <si>
    <t>pi_a2a_tran_2017</t>
  </si>
  <si>
    <t>pi_a2a_amnt_2017</t>
  </si>
  <si>
    <t>pi_a2a_amntpertran_2017</t>
  </si>
  <si>
    <t>pi_a2a_transhare_2017</t>
  </si>
  <si>
    <t>pi_a2a_amntshare_2017</t>
  </si>
  <si>
    <t>pi_mobilepay_tran_2017</t>
  </si>
  <si>
    <t>pi_mobilepay_amnt_2017</t>
  </si>
  <si>
    <t>pi_mobilepay_amntpertran_2017</t>
  </si>
  <si>
    <t>pi_mobilepay_transhare_2017</t>
  </si>
  <si>
    <t>pi_mobilepay_amntshare_2017</t>
  </si>
  <si>
    <t>pi_otherpi_tran_2017</t>
  </si>
  <si>
    <t>pi_otherpi_amnt_2017</t>
  </si>
  <si>
    <t>pi_otherpi_amntpertran_2017</t>
  </si>
  <si>
    <t>pi_otherpi_transhare_2017</t>
  </si>
  <si>
    <t>pi_otherpi_amntshare_2017</t>
  </si>
  <si>
    <t>pi_incomededuct_tran_2017</t>
  </si>
  <si>
    <t>pi_incomededuct_amnt_2017</t>
  </si>
  <si>
    <t>pi_incomededuct_amntpertran_2017</t>
  </si>
  <si>
    <t>pi_incomededuct_transhare_2017</t>
  </si>
  <si>
    <t>pi_incomededuct_amntshare_2017</t>
  </si>
  <si>
    <t>pi_noncashall_tran_2017</t>
  </si>
  <si>
    <t>pi_noncashall_amnt_2017</t>
  </si>
  <si>
    <t>pi_noncashall_amntpertran_2017</t>
  </si>
  <si>
    <t>pi_noncashall_transhare_2017</t>
  </si>
  <si>
    <t>pi_noncashall_amntshare_2017</t>
  </si>
  <si>
    <t>pi_noncashpaper_tran_2017</t>
  </si>
  <si>
    <t>pi_noncashpaper_amnt_2017</t>
  </si>
  <si>
    <t>pi_noncashpaper_amntpertran_2017</t>
  </si>
  <si>
    <t>pi_noncashpaper_transhare_2017</t>
  </si>
  <si>
    <t>pi_noncashpaper_amntshare_2017</t>
  </si>
  <si>
    <t>pi_paper_tran_2017</t>
  </si>
  <si>
    <t>pi_paper_amnt_2017</t>
  </si>
  <si>
    <t>pi_paper_amntpertran_2017</t>
  </si>
  <si>
    <t>pi_paper_transhare_2017</t>
  </si>
  <si>
    <t>pi_paper_amntshare_2017</t>
  </si>
  <si>
    <t>pi_cards_tran_2017</t>
  </si>
  <si>
    <t>pi_cards_amnt_2017</t>
  </si>
  <si>
    <t>pi_cards_amntpertran_2017</t>
  </si>
  <si>
    <t>pi_cards_transhare_2017</t>
  </si>
  <si>
    <t>pi_cards_amntshare_2017</t>
  </si>
  <si>
    <t>pi_electronic_tran_2017</t>
  </si>
  <si>
    <t>pi_electronic_amnt_2017</t>
  </si>
  <si>
    <t>pi_electronic_amntpertran_2017</t>
  </si>
  <si>
    <t>pi_electronic_transhare_2017</t>
  </si>
  <si>
    <t>pi_electronic_amntshare_2017</t>
  </si>
  <si>
    <t>pi_other_tran_2017</t>
  </si>
  <si>
    <t>pi_other_amnt_2017</t>
  </si>
  <si>
    <t>pi_other_amntpertran_2017</t>
  </si>
  <si>
    <t>pi_other_transhare_2017</t>
  </si>
  <si>
    <t>pi_other_amntshare_2017</t>
  </si>
  <si>
    <t>pi_banpobbp_tran_2017</t>
  </si>
  <si>
    <t>pi_banpobbp_amnt_2017</t>
  </si>
  <si>
    <t>pi_banpobbp_amntpertran_2017</t>
  </si>
  <si>
    <t>pi_banpobbp_transhare_2017</t>
  </si>
  <si>
    <t>pi_banpobbp_amntshare_2017</t>
  </si>
  <si>
    <t>pi_chkelec_tran_2017</t>
  </si>
  <si>
    <t>pi_chkelec_amnt_2017</t>
  </si>
  <si>
    <t>pi_chkelec_amntpertran_2017</t>
  </si>
  <si>
    <t>pi_chkelec_transhare_2017</t>
  </si>
  <si>
    <t>pi_chkelec_amntshare_2017</t>
  </si>
  <si>
    <t>Credit or charge</t>
  </si>
  <si>
    <t>Prepaid/Gift/EBT</t>
  </si>
  <si>
    <t>Dollar value per consumer</t>
  </si>
  <si>
    <t>Percentage share</t>
  </si>
  <si>
    <t>Number and Dollar Value of Payments by Type of Payment Instrument</t>
  </si>
  <si>
    <t>Average Transaction Value of Payments by Type of Payment Instrument</t>
  </si>
  <si>
    <t>Purchases by Type of Payment Instrument</t>
  </si>
  <si>
    <t>Bill Payments by Type of Payment Instrument</t>
  </si>
  <si>
    <t>All purchases</t>
  </si>
  <si>
    <t>All bill payments</t>
  </si>
  <si>
    <t>Dollar value</t>
  </si>
  <si>
    <t>Number of bills</t>
  </si>
  <si>
    <t>Income and Labor Force Status</t>
  </si>
  <si>
    <t>Percentage of consumers*</t>
  </si>
  <si>
    <t>Household income</t>
  </si>
  <si>
    <t>$25,000–$49,999</t>
  </si>
  <si>
    <t>$50,000–$74,999</t>
  </si>
  <si>
    <t>$75,000–$99,999</t>
  </si>
  <si>
    <t>$100,000–$124,999</t>
  </si>
  <si>
    <t>$125,000–$199,999</t>
  </si>
  <si>
    <t>$200,000–$499,999</t>
  </si>
  <si>
    <t>$500,000 or more</t>
  </si>
  <si>
    <t>Respondent income</t>
  </si>
  <si>
    <t>Highest in household</t>
  </si>
  <si>
    <t>inc_rank_one</t>
  </si>
  <si>
    <t>About equal with highest</t>
  </si>
  <si>
    <t>inc_rank_eqone</t>
  </si>
  <si>
    <t>2nd highest</t>
  </si>
  <si>
    <t>inc_rank_two</t>
  </si>
  <si>
    <t>3rd highest or lower</t>
  </si>
  <si>
    <t>inc_rank_gteqthree</t>
  </si>
  <si>
    <t>Labor force status</t>
  </si>
  <si>
    <t>Currently working</t>
  </si>
  <si>
    <t>On sick or other leave</t>
  </si>
  <si>
    <t>Retired</t>
  </si>
  <si>
    <t>Disabled</t>
  </si>
  <si>
    <t>* Estimates are weighted. The table of unweighted sample demographics is available upon request.</t>
  </si>
  <si>
    <t>† The numbers for unemployment differ from the official BLS numbers due to differences between the UAS panel and the BLS in the methodologies for collecting the data and computing the unemployment rate.</t>
  </si>
  <si>
    <t>Demographics and Homeownership</t>
  </si>
  <si>
    <t>Percentage of consumers, except where noted*</t>
  </si>
  <si>
    <t>&lt;-- Haver Analytics. October estimate, Civilian Noninstitutional Population by Sex and Age (A-13), PN18@EMPL + PN20@EMPL</t>
  </si>
  <si>
    <t>Number of survey respondents</t>
  </si>
  <si>
    <t>&lt;-- type these numbers by hand</t>
  </si>
  <si>
    <t xml:space="preserve">Homeownership rate </t>
  </si>
  <si>
    <t>† Source: Haver Analytics. October estimate, Civilian Noninstitutional Population by Sex and Age (A-13), PN18@EMPL + PN20@EMPL</t>
  </si>
  <si>
    <t>Table 7</t>
  </si>
  <si>
    <t>Table 8</t>
  </si>
  <si>
    <t>Cash Holdings—Cash Stored Elsewhere</t>
  </si>
  <si>
    <t>* The term "purchases" includes person-to-person transactions and asset transfers.</t>
  </si>
  <si>
    <t>Cash Holdings—On Person</t>
  </si>
  <si>
    <t>pi_all_tran_2015</t>
  </si>
  <si>
    <t>pi_all_amnt_2015</t>
  </si>
  <si>
    <t>pi_all_amntpertran_2015</t>
  </si>
  <si>
    <t>pi_all_transhare_2015</t>
  </si>
  <si>
    <t>pi_all_amntshare_2015</t>
  </si>
  <si>
    <t>pi_multiplepi_tran_2015</t>
  </si>
  <si>
    <t>pi_multiplepi_amnt_2015</t>
  </si>
  <si>
    <t>pi_multiplepi_amntpertran_2015</t>
  </si>
  <si>
    <t>pi_multiplepi_transhare_2015</t>
  </si>
  <si>
    <t>pi_multiplepi_amntshare_2015</t>
  </si>
  <si>
    <t>pi_cash_tran_2015</t>
  </si>
  <si>
    <t>pi_cash_amnt_2015</t>
  </si>
  <si>
    <t>pi_cash_amntpertran_2015</t>
  </si>
  <si>
    <t>pi_cash_transhare_2015</t>
  </si>
  <si>
    <t>pi_cash_amntshare_2015</t>
  </si>
  <si>
    <t>pi_check_tran_2015</t>
  </si>
  <si>
    <t>pi_check_amnt_2015</t>
  </si>
  <si>
    <t>pi_check_amntpertran_2015</t>
  </si>
  <si>
    <t>pi_check_transhare_2015</t>
  </si>
  <si>
    <t>pi_check_amntshare_2015</t>
  </si>
  <si>
    <t>pi_cc_tran_2015</t>
  </si>
  <si>
    <t>pi_cc_amnt_2015</t>
  </si>
  <si>
    <t>pi_cc_amntpertran_2015</t>
  </si>
  <si>
    <t>pi_cc_transhare_2015</t>
  </si>
  <si>
    <t>pi_cc_amntshare_2015</t>
  </si>
  <si>
    <t>pi_dc_tran_2015</t>
  </si>
  <si>
    <t>pi_dc_amnt_2015</t>
  </si>
  <si>
    <t>pi_dc_amntpertran_2015</t>
  </si>
  <si>
    <t>pi_dc_transhare_2015</t>
  </si>
  <si>
    <t>pi_dc_amntshare_2015</t>
  </si>
  <si>
    <t>pi_prepaid_tran_2015</t>
  </si>
  <si>
    <t>pi_prepaid_amnt_2015</t>
  </si>
  <si>
    <t>pi_prepaid_amntpertran_2015</t>
  </si>
  <si>
    <t>pi_prepaid_transhare_2015</t>
  </si>
  <si>
    <t>pi_prepaid_amntshare_2015</t>
  </si>
  <si>
    <t>pi_banp_tran_2015</t>
  </si>
  <si>
    <t>pi_banp_amnt_2015</t>
  </si>
  <si>
    <t>pi_banp_amntpertran_2015</t>
  </si>
  <si>
    <t>pi_banp_transhare_2015</t>
  </si>
  <si>
    <t>pi_banp_amntshare_2015</t>
  </si>
  <si>
    <t>pi_obbp_tran_2015</t>
  </si>
  <si>
    <t>pi_obbp_amnt_2015</t>
  </si>
  <si>
    <t>pi_obbp_amntpertran_2015</t>
  </si>
  <si>
    <t>pi_obbp_transhare_2015</t>
  </si>
  <si>
    <t>pi_obbp_amntshare_2015</t>
  </si>
  <si>
    <t>pi_moneyord_tran_2015</t>
  </si>
  <si>
    <t>pi_moneyord_amnt_2015</t>
  </si>
  <si>
    <t>pi_moneyord_amntpertran_2015</t>
  </si>
  <si>
    <t>pi_moneyord_transhare_2015</t>
  </si>
  <si>
    <t>pi_moneyord_amntshare_2015</t>
  </si>
  <si>
    <t>pi_paypal_tran_2015</t>
  </si>
  <si>
    <t>pi_paypal_amnt_2015</t>
  </si>
  <si>
    <t>pi_paypal_amntpertran_2015</t>
  </si>
  <si>
    <t>pi_paypal_transhare_2015</t>
  </si>
  <si>
    <t>pi_paypal_amntshare_2015</t>
  </si>
  <si>
    <t>pi_a2a_tran_2015</t>
  </si>
  <si>
    <t>pi_a2a_amnt_2015</t>
  </si>
  <si>
    <t>pi_a2a_amntpertran_2015</t>
  </si>
  <si>
    <t>pi_a2a_transhare_2015</t>
  </si>
  <si>
    <t>pi_a2a_amntshare_2015</t>
  </si>
  <si>
    <t>pi_mobilepay_tran_2015</t>
  </si>
  <si>
    <t>pi_mobilepay_amnt_2015</t>
  </si>
  <si>
    <t>pi_mobilepay_amntpertran_2015</t>
  </si>
  <si>
    <t>pi_mobilepay_transhare_2015</t>
  </si>
  <si>
    <t>pi_mobilepay_amntshare_2015</t>
  </si>
  <si>
    <t>pi_otherpi_tran_2015</t>
  </si>
  <si>
    <t>pi_otherpi_amnt_2015</t>
  </si>
  <si>
    <t>pi_otherpi_amntpertran_2015</t>
  </si>
  <si>
    <t>pi_otherpi_transhare_2015</t>
  </si>
  <si>
    <t>pi_otherpi_amntshare_2015</t>
  </si>
  <si>
    <t>pi_incomededuct_tran_2015</t>
  </si>
  <si>
    <t>pi_incomededuct_amnt_2015</t>
  </si>
  <si>
    <t>pi_incomededuct_amntpertran_2015</t>
  </si>
  <si>
    <t>pi_incomededuct_transhare_2015</t>
  </si>
  <si>
    <t>pi_incomededuct_amntshare_2015</t>
  </si>
  <si>
    <t>pi_unreportedpi_tran_diff</t>
  </si>
  <si>
    <t>pi_unreportedpi_tran_2015</t>
  </si>
  <si>
    <t>pi_unreportedpi_amnt_diff</t>
  </si>
  <si>
    <t>pi_unreportedpi_amnt_2015</t>
  </si>
  <si>
    <t>pi_unreportedpi_amntpertran_diff</t>
  </si>
  <si>
    <t>pi_unreportedpi_amntpertran_2015</t>
  </si>
  <si>
    <t>pi_unreportedpi_amntpertran_2016</t>
  </si>
  <si>
    <t>pi_unreportedpi_transhare_diff</t>
  </si>
  <si>
    <t>pi_unreportedpi_transhare_2015</t>
  </si>
  <si>
    <t>pi_unreportedpi_amntshare_diff</t>
  </si>
  <si>
    <t>pi_unreportedpi_amntshare_2015</t>
  </si>
  <si>
    <t>pi_noncashall_tran_2015</t>
  </si>
  <si>
    <t>pi_noncashall_amnt_2015</t>
  </si>
  <si>
    <t>pi_noncashall_amntpertran_2015</t>
  </si>
  <si>
    <t>pi_noncashall_transhare_2015</t>
  </si>
  <si>
    <t>pi_noncashall_amntshare_2015</t>
  </si>
  <si>
    <t>pi_noncashpaper_tran_2015</t>
  </si>
  <si>
    <t>pi_noncashpaper_amnt_2015</t>
  </si>
  <si>
    <t>pi_noncashpaper_amntpertran_2015</t>
  </si>
  <si>
    <t>pi_noncashpaper_transhare_2015</t>
  </si>
  <si>
    <t>pi_noncashpaper_amntshare_2015</t>
  </si>
  <si>
    <t>pi_paper_tran_2015</t>
  </si>
  <si>
    <t>pi_paper_amnt_2015</t>
  </si>
  <si>
    <t>pi_paper_amntpertran_2015</t>
  </si>
  <si>
    <t>pi_paper_transhare_2015</t>
  </si>
  <si>
    <t>pi_paper_amntshare_2015</t>
  </si>
  <si>
    <t>pi_cards_tran_2015</t>
  </si>
  <si>
    <t>pi_cards_amnt_2015</t>
  </si>
  <si>
    <t>pi_cards_amntpertran_2015</t>
  </si>
  <si>
    <t>pi_cards_transhare_2015</t>
  </si>
  <si>
    <t>pi_cards_amntshare_2015</t>
  </si>
  <si>
    <t>pi_electronic_tran_2015</t>
  </si>
  <si>
    <t>pi_electronic_amnt_2015</t>
  </si>
  <si>
    <t>pi_electronic_amntpertran_2015</t>
  </si>
  <si>
    <t>pi_electronic_transhare_2015</t>
  </si>
  <si>
    <t>pi_electronic_amntshare_2015</t>
  </si>
  <si>
    <t>pi_other_tran_2015</t>
  </si>
  <si>
    <t>pi_other_amnt_2015</t>
  </si>
  <si>
    <t>pi_other_amntpertran_2015</t>
  </si>
  <si>
    <t>pi_other_transhare_2015</t>
  </si>
  <si>
    <t>pi_other_amntshare_2015</t>
  </si>
  <si>
    <t>pi_banpobbp_tran_2015</t>
  </si>
  <si>
    <t>pi_banpobbp_amnt_2015</t>
  </si>
  <si>
    <t>pi_banpobbp_amntpertran_2015</t>
  </si>
  <si>
    <t>pi_banpobbp_transhare_2015</t>
  </si>
  <si>
    <t>pi_banpobbp_amntshare_2015</t>
  </si>
  <si>
    <t>pi_chkelec_tran_2015</t>
  </si>
  <si>
    <t>pi_chkelec_amnt_2015</t>
  </si>
  <si>
    <t>pi_chkelec_amntpertran_2015</t>
  </si>
  <si>
    <t>pi_chkelec_transhare_2015</t>
  </si>
  <si>
    <t>pi_chkelec_amntshare_2015</t>
  </si>
  <si>
    <t>denom_all_tran_diff</t>
  </si>
  <si>
    <t>denom_all_tran_2015</t>
  </si>
  <si>
    <t>denom_all_amnt_diff</t>
  </si>
  <si>
    <t>denom_all_amnt_2015</t>
  </si>
  <si>
    <t>denom_all_amntpertran_diff</t>
  </si>
  <si>
    <t>denom_all_amntpertran_2015</t>
  </si>
  <si>
    <t>denom_all_amntpertran_2016</t>
  </si>
  <si>
    <t>denom_all_transhare_diff</t>
  </si>
  <si>
    <t>denom_all_transhare_2015</t>
  </si>
  <si>
    <t>denom_all_amntshare_diff</t>
  </si>
  <si>
    <t>denom_all_amntshare_2015</t>
  </si>
  <si>
    <t>denom_1_tran_diff</t>
  </si>
  <si>
    <t>denom_1_tran_2015</t>
  </si>
  <si>
    <t>denom_1_amnt_diff</t>
  </si>
  <si>
    <t>denom_1_amnt_2015</t>
  </si>
  <si>
    <t>denom_1_amntpertran_diff</t>
  </si>
  <si>
    <t>denom_1_amntpertran_2015</t>
  </si>
  <si>
    <t>denom_1_amntpertran_2016</t>
  </si>
  <si>
    <t>denom_1_transhare_2015</t>
  </si>
  <si>
    <t>denom_1_amntshare_2015</t>
  </si>
  <si>
    <t>denom_2_tran_diff</t>
  </si>
  <si>
    <t>denom_2_tran_2015</t>
  </si>
  <si>
    <t>denom_2_amnt_diff</t>
  </si>
  <si>
    <t>denom_2_amnt_2015</t>
  </si>
  <si>
    <t>denom_2_amntpertran_diff</t>
  </si>
  <si>
    <t>denom_2_amntpertran_2015</t>
  </si>
  <si>
    <t>denom_2_amntpertran_2016</t>
  </si>
  <si>
    <t>denom_2_transhare_2015</t>
  </si>
  <si>
    <t>denom_2_amntshare_2015</t>
  </si>
  <si>
    <t>denom_5_tran_diff</t>
  </si>
  <si>
    <t>denom_5_tran_2015</t>
  </si>
  <si>
    <t>denom_5_amnt_diff</t>
  </si>
  <si>
    <t>denom_5_amnt_2015</t>
  </si>
  <si>
    <t>denom_5_amntpertran_diff</t>
  </si>
  <si>
    <t>denom_5_amntpertran_2015</t>
  </si>
  <si>
    <t>denom_5_amntpertran_2016</t>
  </si>
  <si>
    <t>denom_5_transhare_2015</t>
  </si>
  <si>
    <t>denom_5_amntshare_2015</t>
  </si>
  <si>
    <t>denom_10_tran_diff</t>
  </si>
  <si>
    <t>denom_10_tran_2015</t>
  </si>
  <si>
    <t>denom_10_amnt_diff</t>
  </si>
  <si>
    <t>denom_10_amnt_2015</t>
  </si>
  <si>
    <t>denom_10_amntpertran_diff</t>
  </si>
  <si>
    <t>denom_10_amntpertran_2015</t>
  </si>
  <si>
    <t>denom_10_amntpertran_2016</t>
  </si>
  <si>
    <t>denom_10_transhare_2015</t>
  </si>
  <si>
    <t>denom_10_amntshare_2015</t>
  </si>
  <si>
    <t>denom_20_tran_diff</t>
  </si>
  <si>
    <t>denom_20_tran_2015</t>
  </si>
  <si>
    <t>denom_20_amnt_diff</t>
  </si>
  <si>
    <t>denom_20_amnt_2015</t>
  </si>
  <si>
    <t>denom_20_amntpertran_diff</t>
  </si>
  <si>
    <t>denom_20_amntpertran_2015</t>
  </si>
  <si>
    <t>denom_20_amntpertran_2016</t>
  </si>
  <si>
    <t>denom_20_transhare_2015</t>
  </si>
  <si>
    <t>denom_20_amntshare_2015</t>
  </si>
  <si>
    <t>denom_50_tran_diff</t>
  </si>
  <si>
    <t>denom_50_tran_2015</t>
  </si>
  <si>
    <t>denom_50_amnt_diff</t>
  </si>
  <si>
    <t>denom_50_amnt_2015</t>
  </si>
  <si>
    <t>denom_50_amntpertran_diff</t>
  </si>
  <si>
    <t>denom_50_amntpertran_2015</t>
  </si>
  <si>
    <t>denom_50_amntpertran_2016</t>
  </si>
  <si>
    <t>denom_50_transhare_2015</t>
  </si>
  <si>
    <t>denom_50_amntshare_2015</t>
  </si>
  <si>
    <t>denom_100_tran_diff</t>
  </si>
  <si>
    <t>denom_100_tran_2015</t>
  </si>
  <si>
    <t>denom_100_amnt_diff</t>
  </si>
  <si>
    <t>denom_100_amnt_2015</t>
  </si>
  <si>
    <t>denom_100_amntpertran_diff</t>
  </si>
  <si>
    <t>denom_100_amntpertran_2015</t>
  </si>
  <si>
    <t>denom_100_amntpertran_2016</t>
  </si>
  <si>
    <t>denom_100_transhare_2015</t>
  </si>
  <si>
    <t>denom_100_amntshare_2015</t>
  </si>
  <si>
    <t>denom_1_tran2015_med</t>
  </si>
  <si>
    <t>denom_2_tran2015_med</t>
  </si>
  <si>
    <t>denom_5_tran2015_med</t>
  </si>
  <si>
    <t>denom_10_tran2015_med</t>
  </si>
  <si>
    <t>denom_20_tran2015_med</t>
  </si>
  <si>
    <t>denom_50_tran2015_med</t>
  </si>
  <si>
    <t>denom_100_tran2015_med</t>
  </si>
  <si>
    <t>denom_1_amnt2015_med</t>
  </si>
  <si>
    <t>denom_2_amnt2015_med</t>
  </si>
  <si>
    <t>denom_5_amnt2015_med</t>
  </si>
  <si>
    <t>denom_10_amnt2015_med</t>
  </si>
  <si>
    <t>denom_20_amnt2015_med</t>
  </si>
  <si>
    <t>denom_50_amnt2015_med</t>
  </si>
  <si>
    <t>denom_100_amnt2015_med</t>
  </si>
  <si>
    <t>denom_all_tran2015_med</t>
  </si>
  <si>
    <t>denom_all_amnt2015_med</t>
  </si>
  <si>
    <t>paypref_nb1</t>
  </si>
  <si>
    <t>paypref_nb1_why</t>
  </si>
  <si>
    <t>paypref_nb2</t>
  </si>
  <si>
    <t>paypref_nb2_why</t>
  </si>
  <si>
    <t>paypref_b1</t>
  </si>
  <si>
    <t>paypref_b1_why</t>
  </si>
  <si>
    <t>paypref_b2</t>
  </si>
  <si>
    <t>paypref_b2_why</t>
  </si>
  <si>
    <t>paypref_web</t>
  </si>
  <si>
    <t>paypref_web_why</t>
  </si>
  <si>
    <t>paypref_lt10</t>
  </si>
  <si>
    <t>paypref_10to25</t>
  </si>
  <si>
    <t>paypref_25to50</t>
  </si>
  <si>
    <t>paypref_50to100</t>
  </si>
  <si>
    <t>paypref_100plus</t>
  </si>
  <si>
    <t>race_white</t>
  </si>
  <si>
    <t>race_black</t>
  </si>
  <si>
    <t>race_asian</t>
  </si>
  <si>
    <t>race_other</t>
  </si>
  <si>
    <t>work_employed</t>
  </si>
  <si>
    <t>work_onleave</t>
  </si>
  <si>
    <t>work_temp_unemployed</t>
  </si>
  <si>
    <t>work_looking</t>
  </si>
  <si>
    <t>work_retired</t>
  </si>
  <si>
    <t>work_disabled</t>
  </si>
  <si>
    <t>Average number of bills and dollar value per consumer, October 2017</t>
  </si>
  <si>
    <t>† The numbers in Tables 3 and 4 do not add up exactly to the numbers in Table 1 due to a small number of missing values of the variable that classifies purchases and bills.</t>
  </si>
  <si>
    <t>Average dollar value per transaction, October</t>
  </si>
  <si>
    <t>Average number and value per consumer, October</t>
  </si>
  <si>
    <t>College—bachelor's degree</t>
  </si>
  <si>
    <t>Selected multiple options</t>
  </si>
  <si>
    <t>Other*</t>
  </si>
  <si>
    <t>* The term "Other" includes the following payment instruments: mobile payments, PayPal payments, account to account transfers, direct from income deductions, "other", multiple payment methods for one payment, and unreported payment methods.</t>
  </si>
  <si>
    <t>pi_othergroup2_tran_2017</t>
  </si>
  <si>
    <t>pi_othergroup2_amnt_2017</t>
  </si>
  <si>
    <t>pi_othergroup1_tran_diff</t>
  </si>
  <si>
    <t>pi_othergroup1_tran_2017</t>
  </si>
  <si>
    <t>pi_othergroup1_tran_2016</t>
  </si>
  <si>
    <t>pi_othergroup1_amnt_diff</t>
  </si>
  <si>
    <t>pi_othergroup1_amnt_2017</t>
  </si>
  <si>
    <t>pi_othergroup1_amnt_2016</t>
  </si>
  <si>
    <t>pi_othergroup1_amntpertran_diff</t>
  </si>
  <si>
    <t>pi_othergroup1_amntpertran_2017</t>
  </si>
  <si>
    <t>pi_othergroup1_amntpertran_2016</t>
  </si>
  <si>
    <t>pi_othergroup1_transhare_diff</t>
  </si>
  <si>
    <t>pi_othergroup1_transhare_2017</t>
  </si>
  <si>
    <t>pi_othergroup1_transhare_2016</t>
  </si>
  <si>
    <t>pi_othergroup1_amntshare_diff</t>
  </si>
  <si>
    <t>pi_othergroup1_amntshare_2017</t>
  </si>
  <si>
    <t>pi_othergroup1_amntshare_2016</t>
  </si>
  <si>
    <t>pi_othergroup2_tran_diff</t>
  </si>
  <si>
    <t>pi_othergroup2_tran_2016</t>
  </si>
  <si>
    <t>pi_othergroup2_amnt_diff</t>
  </si>
  <si>
    <t>pi_othergroup2_amnt_2016</t>
  </si>
  <si>
    <t>pi_othergroup2_amntpertran_diff</t>
  </si>
  <si>
    <t>pi_othergroup2_amntpertran_2017</t>
  </si>
  <si>
    <t>pi_othergroup2_amntpertran_2016</t>
  </si>
  <si>
    <t>pi_othergroup2_transhare_diff</t>
  </si>
  <si>
    <t>pi_othergroup2_transhare_2017</t>
  </si>
  <si>
    <t>pi_othergroup2_transhare_2016</t>
  </si>
  <si>
    <t>pi_othergroup2_amntshare_diff</t>
  </si>
  <si>
    <t>pi_othergroup2_amntshare_2017</t>
  </si>
  <si>
    <t>pi_othergroup2_amntshare_2016</t>
  </si>
  <si>
    <t>PayPal</t>
  </si>
  <si>
    <t>Mobile payment</t>
  </si>
  <si>
    <t>Income deduction</t>
  </si>
  <si>
    <t>Account to accnt transfer</t>
  </si>
  <si>
    <t>pi_othergroup1_tran_2015</t>
  </si>
  <si>
    <t>pi_othergroup1_amnt_2015</t>
  </si>
  <si>
    <t>pi_othergroup1_amntpertran_2015</t>
  </si>
  <si>
    <t>pi_othergroup1_transhare_2015</t>
  </si>
  <si>
    <t>pi_othergroup1_amntshare_2015</t>
  </si>
  <si>
    <t>pi_othergroup2_tran_2015</t>
  </si>
  <si>
    <t>pi_othergroup2_amnt_2015</t>
  </si>
  <si>
    <t>pi_othergroup2_amntpertran_2015</t>
  </si>
  <si>
    <t>pi_othergroup2_transhare_2015</t>
  </si>
  <si>
    <t>pi_othergroup2_amntshare_2015</t>
  </si>
  <si>
    <t>Other‡</t>
  </si>
  <si>
    <t>p_all_tran_diff</t>
  </si>
  <si>
    <t>p_all_tran_2017</t>
  </si>
  <si>
    <t>p_all_tran_2016</t>
  </si>
  <si>
    <t>p_all_amnt_diff</t>
  </si>
  <si>
    <t>p_all_amnt_2017</t>
  </si>
  <si>
    <t>p_all_amnt_2016</t>
  </si>
  <si>
    <t>p_all_amntpertran_diff</t>
  </si>
  <si>
    <t>p_all_amntpertran_2017</t>
  </si>
  <si>
    <t>p_all_amntpertran_2016</t>
  </si>
  <si>
    <t>p_all_transhare_diff</t>
  </si>
  <si>
    <t>p_all_transhare_2017</t>
  </si>
  <si>
    <t>p_all_transhare_2016</t>
  </si>
  <si>
    <t>p_all_amntshare_diff</t>
  </si>
  <si>
    <t>p_all_amntshare_2017</t>
  </si>
  <si>
    <t>p_all_amntshare_2016</t>
  </si>
  <si>
    <t>p_multiplepi_tran_diff</t>
  </si>
  <si>
    <t>p_multiplepi_tran_2017</t>
  </si>
  <si>
    <t>p_multiplepi_tran_2016</t>
  </si>
  <si>
    <t>p_multiplepi_amnt_diff</t>
  </si>
  <si>
    <t>p_multiplepi_amnt_2017</t>
  </si>
  <si>
    <t>p_multiplepi_amnt_2016</t>
  </si>
  <si>
    <t>p_multiplepi_amntpertran_diff</t>
  </si>
  <si>
    <t>p_multiplepi_amntpertran_2017</t>
  </si>
  <si>
    <t>p_multiplepi_amntpertran_2016</t>
  </si>
  <si>
    <t>p_multiplepi_transhare_diff</t>
  </si>
  <si>
    <t>p_multiplepi_transhare_2017</t>
  </si>
  <si>
    <t>p_multiplepi_transhare_2016</t>
  </si>
  <si>
    <t>p_multiplepi_amntshare_diff</t>
  </si>
  <si>
    <t>p_multiplepi_amntshare_2017</t>
  </si>
  <si>
    <t>p_multiplepi_amntshare_2016</t>
  </si>
  <si>
    <t>p_cash_tran_diff</t>
  </si>
  <si>
    <t>p_cash_tran_2017</t>
  </si>
  <si>
    <t>p_cash_tran_2016</t>
  </si>
  <si>
    <t>p_cash_amnt_diff</t>
  </si>
  <si>
    <t>p_cash_amnt_2017</t>
  </si>
  <si>
    <t>p_cash_amnt_2016</t>
  </si>
  <si>
    <t>p_cash_amntpertran_diff</t>
  </si>
  <si>
    <t>p_cash_amntpertran_2017</t>
  </si>
  <si>
    <t>p_cash_amntpertran_2016</t>
  </si>
  <si>
    <t>p_cash_transhare_diff</t>
  </si>
  <si>
    <t>p_cash_transhare_2017</t>
  </si>
  <si>
    <t>p_cash_transhare_2016</t>
  </si>
  <si>
    <t>p_cash_amntshare_diff</t>
  </si>
  <si>
    <t>p_cash_amntshare_2017</t>
  </si>
  <si>
    <t>p_cash_amntshare_2016</t>
  </si>
  <si>
    <t>p_check_tran_diff</t>
  </si>
  <si>
    <t>p_check_tran_2017</t>
  </si>
  <si>
    <t>p_check_tran_2016</t>
  </si>
  <si>
    <t>p_check_amnt_diff</t>
  </si>
  <si>
    <t>p_check_amnt_2017</t>
  </si>
  <si>
    <t>p_check_amnt_2016</t>
  </si>
  <si>
    <t>p_check_amntpertran_diff</t>
  </si>
  <si>
    <t>p_check_amntpertran_2017</t>
  </si>
  <si>
    <t>p_check_amntpertran_2016</t>
  </si>
  <si>
    <t>p_check_transhare_diff</t>
  </si>
  <si>
    <t>p_check_transhare_2017</t>
  </si>
  <si>
    <t>p_check_transhare_2016</t>
  </si>
  <si>
    <t>p_check_amntshare_diff</t>
  </si>
  <si>
    <t>p_check_amntshare_2017</t>
  </si>
  <si>
    <t>p_check_amntshare_2016</t>
  </si>
  <si>
    <t>p_cc_tran_diff</t>
  </si>
  <si>
    <t>p_cc_tran_2017</t>
  </si>
  <si>
    <t>p_cc_tran_2016</t>
  </si>
  <si>
    <t>p_cc_amnt_diff</t>
  </si>
  <si>
    <t>p_cc_amnt_2017</t>
  </si>
  <si>
    <t>p_cc_amnt_2016</t>
  </si>
  <si>
    <t>p_cc_amntpertran_diff</t>
  </si>
  <si>
    <t>p_cc_amntpertran_2017</t>
  </si>
  <si>
    <t>p_cc_amntpertran_2016</t>
  </si>
  <si>
    <t>p_cc_transhare_diff</t>
  </si>
  <si>
    <t>p_cc_transhare_2017</t>
  </si>
  <si>
    <t>p_cc_transhare_2016</t>
  </si>
  <si>
    <t>p_cc_amntshare_diff</t>
  </si>
  <si>
    <t>p_cc_amntshare_2017</t>
  </si>
  <si>
    <t>p_cc_amntshare_2016</t>
  </si>
  <si>
    <t>p_dc_tran_diff</t>
  </si>
  <si>
    <t>p_dc_tran_2017</t>
  </si>
  <si>
    <t>p_dc_tran_2016</t>
  </si>
  <si>
    <t>p_dc_amnt_diff</t>
  </si>
  <si>
    <t>p_dc_amnt_2017</t>
  </si>
  <si>
    <t>p_dc_amnt_2016</t>
  </si>
  <si>
    <t>p_dc_amntpertran_diff</t>
  </si>
  <si>
    <t>p_dc_amntpertran_2017</t>
  </si>
  <si>
    <t>p_dc_amntpertran_2016</t>
  </si>
  <si>
    <t>p_dc_transhare_diff</t>
  </si>
  <si>
    <t>p_dc_transhare_2017</t>
  </si>
  <si>
    <t>p_dc_transhare_2016</t>
  </si>
  <si>
    <t>p_dc_amntshare_diff</t>
  </si>
  <si>
    <t>p_dc_amntshare_2017</t>
  </si>
  <si>
    <t>p_dc_amntshare_2016</t>
  </si>
  <si>
    <t>p_prepaid_tran_diff</t>
  </si>
  <si>
    <t>p_prepaid_tran_2017</t>
  </si>
  <si>
    <t>p_prepaid_tran_2016</t>
  </si>
  <si>
    <t>p_prepaid_amnt_diff</t>
  </si>
  <si>
    <t>p_prepaid_amnt_2017</t>
  </si>
  <si>
    <t>p_prepaid_amnt_2016</t>
  </si>
  <si>
    <t>p_prepaid_amntpertran_diff</t>
  </si>
  <si>
    <t>p_prepaid_amntpertran_2017</t>
  </si>
  <si>
    <t>p_prepaid_amntpertran_2016</t>
  </si>
  <si>
    <t>p_prepaid_transhare_diff</t>
  </si>
  <si>
    <t>p_prepaid_transhare_2017</t>
  </si>
  <si>
    <t>p_prepaid_transhare_2016</t>
  </si>
  <si>
    <t>p_prepaid_amntshare_diff</t>
  </si>
  <si>
    <t>p_prepaid_amntshare_2017</t>
  </si>
  <si>
    <t>p_prepaid_amntshare_2016</t>
  </si>
  <si>
    <t>p_banp_tran_diff</t>
  </si>
  <si>
    <t>p_banp_tran_2017</t>
  </si>
  <si>
    <t>p_banp_tran_2016</t>
  </si>
  <si>
    <t>p_banp_amnt_diff</t>
  </si>
  <si>
    <t>p_banp_amnt_2017</t>
  </si>
  <si>
    <t>p_banp_amnt_2016</t>
  </si>
  <si>
    <t>p_banp_amntpertran_diff</t>
  </si>
  <si>
    <t>p_banp_amntpertran_2017</t>
  </si>
  <si>
    <t>p_banp_amntpertran_2016</t>
  </si>
  <si>
    <t>p_banp_transhare_diff</t>
  </si>
  <si>
    <t>p_banp_transhare_2017</t>
  </si>
  <si>
    <t>p_banp_transhare_2016</t>
  </si>
  <si>
    <t>p_banp_amntshare_diff</t>
  </si>
  <si>
    <t>p_banp_amntshare_2017</t>
  </si>
  <si>
    <t>p_banp_amntshare_2016</t>
  </si>
  <si>
    <t>p_obbp_tran_diff</t>
  </si>
  <si>
    <t>p_obbp_tran_2017</t>
  </si>
  <si>
    <t>p_obbp_tran_2016</t>
  </si>
  <si>
    <t>p_obbp_amnt_diff</t>
  </si>
  <si>
    <t>p_obbp_amnt_2017</t>
  </si>
  <si>
    <t>p_obbp_amnt_2016</t>
  </si>
  <si>
    <t>p_obbp_amntpertran_diff</t>
  </si>
  <si>
    <t>p_obbp_amntpertran_2017</t>
  </si>
  <si>
    <t>p_obbp_amntpertran_2016</t>
  </si>
  <si>
    <t>p_obbp_transhare_diff</t>
  </si>
  <si>
    <t>p_obbp_transhare_2017</t>
  </si>
  <si>
    <t>p_obbp_transhare_2016</t>
  </si>
  <si>
    <t>p_obbp_amntshare_diff</t>
  </si>
  <si>
    <t>p_obbp_amntshare_2017</t>
  </si>
  <si>
    <t>p_obbp_amntshare_2016</t>
  </si>
  <si>
    <t>p_moneyord_tran_diff</t>
  </si>
  <si>
    <t>p_moneyord_tran_2017</t>
  </si>
  <si>
    <t>p_moneyord_tran_2016</t>
  </si>
  <si>
    <t>p_moneyord_amnt_diff</t>
  </si>
  <si>
    <t>p_moneyord_amnt_2017</t>
  </si>
  <si>
    <t>p_moneyord_amnt_2016</t>
  </si>
  <si>
    <t>p_moneyord_amntpertran_diff</t>
  </si>
  <si>
    <t>p_moneyord_amntpertran_2017</t>
  </si>
  <si>
    <t>p_moneyord_amntpertran_2016</t>
  </si>
  <si>
    <t>p_moneyord_transhare_diff</t>
  </si>
  <si>
    <t>p_moneyord_transhare_2017</t>
  </si>
  <si>
    <t>p_moneyord_transhare_2016</t>
  </si>
  <si>
    <t>p_moneyord_amntshare_diff</t>
  </si>
  <si>
    <t>p_moneyord_amntshare_2017</t>
  </si>
  <si>
    <t>p_moneyord_amntshare_2016</t>
  </si>
  <si>
    <t>p_paypal_tran_diff</t>
  </si>
  <si>
    <t>p_paypal_tran_2017</t>
  </si>
  <si>
    <t>p_paypal_tran_2016</t>
  </si>
  <si>
    <t>p_paypal_amnt_diff</t>
  </si>
  <si>
    <t>p_paypal_amnt_2017</t>
  </si>
  <si>
    <t>p_paypal_amnt_2016</t>
  </si>
  <si>
    <t>p_paypal_amntpertran_diff</t>
  </si>
  <si>
    <t>p_paypal_amntpertran_2017</t>
  </si>
  <si>
    <t>p_paypal_amntpertran_2016</t>
  </si>
  <si>
    <t>p_paypal_transhare_diff</t>
  </si>
  <si>
    <t>p_paypal_transhare_2017</t>
  </si>
  <si>
    <t>p_paypal_transhare_2016</t>
  </si>
  <si>
    <t>p_paypal_amntshare_diff</t>
  </si>
  <si>
    <t>p_paypal_amntshare_2017</t>
  </si>
  <si>
    <t>p_paypal_amntshare_2016</t>
  </si>
  <si>
    <t>p_a2a_tran_diff</t>
  </si>
  <si>
    <t>p_a2a_tran_2017</t>
  </si>
  <si>
    <t>p_a2a_tran_2016</t>
  </si>
  <si>
    <t>p_a2a_amnt_diff</t>
  </si>
  <si>
    <t>p_a2a_amnt_2017</t>
  </si>
  <si>
    <t>p_a2a_amnt_2016</t>
  </si>
  <si>
    <t>p_a2a_amntpertran_diff</t>
  </si>
  <si>
    <t>p_a2a_amntpertran_2017</t>
  </si>
  <si>
    <t>p_a2a_amntpertran_2016</t>
  </si>
  <si>
    <t>p_a2a_transhare_diff</t>
  </si>
  <si>
    <t>p_a2a_transhare_2017</t>
  </si>
  <si>
    <t>p_a2a_transhare_2016</t>
  </si>
  <si>
    <t>p_a2a_amntshare_diff</t>
  </si>
  <si>
    <t>p_a2a_amntshare_2017</t>
  </si>
  <si>
    <t>p_a2a_amntshare_2016</t>
  </si>
  <si>
    <t>p_mobilepay_tran_diff</t>
  </si>
  <si>
    <t>p_mobilepay_tran_2017</t>
  </si>
  <si>
    <t>p_mobilepay_tran_2016</t>
  </si>
  <si>
    <t>p_mobilepay_amnt_diff</t>
  </si>
  <si>
    <t>p_mobilepay_amnt_2017</t>
  </si>
  <si>
    <t>p_mobilepay_amnt_2016</t>
  </si>
  <si>
    <t>p_mobilepay_amntpertran_diff</t>
  </si>
  <si>
    <t>p_mobilepay_amntpertran_2017</t>
  </si>
  <si>
    <t>p_mobilepay_amntpertran_2016</t>
  </si>
  <si>
    <t>p_mobilepay_transhare_diff</t>
  </si>
  <si>
    <t>p_mobilepay_transhare_2017</t>
  </si>
  <si>
    <t>p_mobilepay_transhare_2016</t>
  </si>
  <si>
    <t>p_mobilepay_amntshare_diff</t>
  </si>
  <si>
    <t>p_mobilepay_amntshare_2017</t>
  </si>
  <si>
    <t>p_mobilepay_amntshare_2016</t>
  </si>
  <si>
    <t>p_otherpi_tran_diff</t>
  </si>
  <si>
    <t>p_otherpi_tran_2017</t>
  </si>
  <si>
    <t>p_otherpi_tran_2016</t>
  </si>
  <si>
    <t>p_otherpi_amnt_diff</t>
  </si>
  <si>
    <t>p_otherpi_amnt_2017</t>
  </si>
  <si>
    <t>p_otherpi_amnt_2016</t>
  </si>
  <si>
    <t>p_otherpi_amntpertran_diff</t>
  </si>
  <si>
    <t>p_otherpi_amntpertran_2017</t>
  </si>
  <si>
    <t>p_otherpi_amntpertran_2016</t>
  </si>
  <si>
    <t>p_otherpi_transhare_diff</t>
  </si>
  <si>
    <t>p_otherpi_transhare_2017</t>
  </si>
  <si>
    <t>p_otherpi_transhare_2016</t>
  </si>
  <si>
    <t>p_otherpi_amntshare_diff</t>
  </si>
  <si>
    <t>p_otherpi_amntshare_2017</t>
  </si>
  <si>
    <t>p_otherpi_amntshare_2016</t>
  </si>
  <si>
    <t>p_incomededuct_tran_diff</t>
  </si>
  <si>
    <t>p_incomededuct_tran_2017</t>
  </si>
  <si>
    <t>p_incomededuct_tran_2016</t>
  </si>
  <si>
    <t>p_incomededuct_amnt_diff</t>
  </si>
  <si>
    <t>p_incomededuct_amnt_2017</t>
  </si>
  <si>
    <t>p_incomededuct_amnt_2016</t>
  </si>
  <si>
    <t>p_incomededuct_amntpertran_diff</t>
  </si>
  <si>
    <t>p_incomededuct_amntpertran_2017</t>
  </si>
  <si>
    <t>p_incomededuct_amntpertran_2016</t>
  </si>
  <si>
    <t>p_incomededuct_transhare_diff</t>
  </si>
  <si>
    <t>p_incomededuct_transhare_2017</t>
  </si>
  <si>
    <t>p_incomededuct_transhare_2016</t>
  </si>
  <si>
    <t>p_incomededuct_amntshare_diff</t>
  </si>
  <si>
    <t>p_incomededuct_amntshare_2017</t>
  </si>
  <si>
    <t>p_incomededuct_amntshare_2016</t>
  </si>
  <si>
    <t>p_noncashall_tran_diff</t>
  </si>
  <si>
    <t>p_noncashall_tran_2017</t>
  </si>
  <si>
    <t>p_noncashall_tran_2016</t>
  </si>
  <si>
    <t>p_noncashall_amnt_diff</t>
  </si>
  <si>
    <t>p_noncashall_amnt_2017</t>
  </si>
  <si>
    <t>p_noncashall_amnt_2016</t>
  </si>
  <si>
    <t>p_noncashall_amntpertran_diff</t>
  </si>
  <si>
    <t>p_noncashall_amntpertran_2017</t>
  </si>
  <si>
    <t>p_noncashall_amntpertran_2016</t>
  </si>
  <si>
    <t>p_noncashall_transhare_diff</t>
  </si>
  <si>
    <t>p_noncashall_transhare_2017</t>
  </si>
  <si>
    <t>p_noncashall_transhare_2016</t>
  </si>
  <si>
    <t>p_noncashall_amntshare_diff</t>
  </si>
  <si>
    <t>p_noncashall_amntshare_2017</t>
  </si>
  <si>
    <t>p_noncashall_amntshare_2016</t>
  </si>
  <si>
    <t>p_noncashpaper_tran_diff</t>
  </si>
  <si>
    <t>p_noncashpaper_tran_2017</t>
  </si>
  <si>
    <t>p_noncashpaper_tran_2016</t>
  </si>
  <si>
    <t>p_noncashpaper_amnt_diff</t>
  </si>
  <si>
    <t>p_noncashpaper_amnt_2017</t>
  </si>
  <si>
    <t>p_noncashpaper_amnt_2016</t>
  </si>
  <si>
    <t>p_noncashpaper_amntpertran_diff</t>
  </si>
  <si>
    <t>p_noncashpaper_amntpertran_2017</t>
  </si>
  <si>
    <t>p_noncashpaper_amntpertran_2016</t>
  </si>
  <si>
    <t>p_noncashpaper_transhare_diff</t>
  </si>
  <si>
    <t>p_noncashpaper_transhare_2017</t>
  </si>
  <si>
    <t>p_noncashpaper_transhare_2016</t>
  </si>
  <si>
    <t>p_noncashpaper_amntshare_diff</t>
  </si>
  <si>
    <t>p_noncashpaper_amntshare_2017</t>
  </si>
  <si>
    <t>p_noncashpaper_amntshare_2016</t>
  </si>
  <si>
    <t>p_paper_tran_diff</t>
  </si>
  <si>
    <t>p_paper_tran_2017</t>
  </si>
  <si>
    <t>p_paper_tran_2016</t>
  </si>
  <si>
    <t>p_paper_amnt_diff</t>
  </si>
  <si>
    <t>p_paper_amnt_2017</t>
  </si>
  <si>
    <t>p_paper_amnt_2016</t>
  </si>
  <si>
    <t>p_paper_amntpertran_diff</t>
  </si>
  <si>
    <t>p_paper_amntpertran_2017</t>
  </si>
  <si>
    <t>p_paper_amntpertran_2016</t>
  </si>
  <si>
    <t>p_paper_transhare_diff</t>
  </si>
  <si>
    <t>p_paper_transhare_2017</t>
  </si>
  <si>
    <t>p_paper_transhare_2016</t>
  </si>
  <si>
    <t>p_paper_amntshare_diff</t>
  </si>
  <si>
    <t>p_paper_amntshare_2017</t>
  </si>
  <si>
    <t>p_paper_amntshare_2016</t>
  </si>
  <si>
    <t>p_cards_tran_diff</t>
  </si>
  <si>
    <t>p_cards_tran_2017</t>
  </si>
  <si>
    <t>p_cards_tran_2016</t>
  </si>
  <si>
    <t>p_cards_amnt_diff</t>
  </si>
  <si>
    <t>p_cards_amnt_2017</t>
  </si>
  <si>
    <t>p_cards_amnt_2016</t>
  </si>
  <si>
    <t>p_cards_amntpertran_diff</t>
  </si>
  <si>
    <t>p_cards_amntpertran_2017</t>
  </si>
  <si>
    <t>p_cards_amntpertran_2016</t>
  </si>
  <si>
    <t>p_cards_transhare_diff</t>
  </si>
  <si>
    <t>p_cards_transhare_2017</t>
  </si>
  <si>
    <t>p_cards_transhare_2016</t>
  </si>
  <si>
    <t>p_cards_amntshare_diff</t>
  </si>
  <si>
    <t>p_cards_amntshare_2017</t>
  </si>
  <si>
    <t>p_cards_amntshare_2016</t>
  </si>
  <si>
    <t>p_electronic_tran_diff</t>
  </si>
  <si>
    <t>p_electronic_tran_2017</t>
  </si>
  <si>
    <t>p_electronic_tran_2016</t>
  </si>
  <si>
    <t>p_electronic_amnt_diff</t>
  </si>
  <si>
    <t>p_electronic_amnt_2017</t>
  </si>
  <si>
    <t>p_electronic_amnt_2016</t>
  </si>
  <si>
    <t>p_electronic_amntpertran_diff</t>
  </si>
  <si>
    <t>p_electronic_amntpertran_2017</t>
  </si>
  <si>
    <t>p_electronic_amntpertran_2016</t>
  </si>
  <si>
    <t>p_electronic_transhare_diff</t>
  </si>
  <si>
    <t>p_electronic_transhare_2017</t>
  </si>
  <si>
    <t>p_electronic_transhare_2016</t>
  </si>
  <si>
    <t>p_electronic_amntshare_diff</t>
  </si>
  <si>
    <t>p_electronic_amntshare_2017</t>
  </si>
  <si>
    <t>p_electronic_amntshare_2016</t>
  </si>
  <si>
    <t>p_other_tran_diff</t>
  </si>
  <si>
    <t>p_other_tran_2017</t>
  </si>
  <si>
    <t>p_other_tran_2016</t>
  </si>
  <si>
    <t>p_other_amnt_diff</t>
  </si>
  <si>
    <t>p_other_amnt_2017</t>
  </si>
  <si>
    <t>p_other_amnt_2016</t>
  </si>
  <si>
    <t>p_other_amntpertran_diff</t>
  </si>
  <si>
    <t>p_other_amntpertran_2017</t>
  </si>
  <si>
    <t>p_other_amntpertran_2016</t>
  </si>
  <si>
    <t>p_other_transhare_diff</t>
  </si>
  <si>
    <t>p_other_transhare_2017</t>
  </si>
  <si>
    <t>p_other_transhare_2016</t>
  </si>
  <si>
    <t>p_other_amntshare_diff</t>
  </si>
  <si>
    <t>p_other_amntshare_2017</t>
  </si>
  <si>
    <t>p_other_amntshare_2016</t>
  </si>
  <si>
    <t>p_banpobbp_tran_diff</t>
  </si>
  <si>
    <t>p_banpobbp_tran_2017</t>
  </si>
  <si>
    <t>p_banpobbp_tran_2016</t>
  </si>
  <si>
    <t>p_banpobbp_amnt_diff</t>
  </si>
  <si>
    <t>p_banpobbp_amnt_2017</t>
  </si>
  <si>
    <t>p_banpobbp_amnt_2016</t>
  </si>
  <si>
    <t>p_banpobbp_amntpertran_diff</t>
  </si>
  <si>
    <t>p_banpobbp_amntpertran_2017</t>
  </si>
  <si>
    <t>p_banpobbp_amntpertran_2016</t>
  </si>
  <si>
    <t>p_banpobbp_transhare_diff</t>
  </si>
  <si>
    <t>p_banpobbp_transhare_2017</t>
  </si>
  <si>
    <t>p_banpobbp_transhare_2016</t>
  </si>
  <si>
    <t>p_banpobbp_amntshare_diff</t>
  </si>
  <si>
    <t>p_banpobbp_amntshare_2017</t>
  </si>
  <si>
    <t>p_banpobbp_amntshare_2016</t>
  </si>
  <si>
    <t>p_chkelec_tran_diff</t>
  </si>
  <si>
    <t>p_chkelec_tran_2017</t>
  </si>
  <si>
    <t>p_chkelec_tran_2016</t>
  </si>
  <si>
    <t>p_chkelec_amnt_diff</t>
  </si>
  <si>
    <t>p_chkelec_amnt_2017</t>
  </si>
  <si>
    <t>p_chkelec_amnt_2016</t>
  </si>
  <si>
    <t>p_chkelec_amntpertran_diff</t>
  </si>
  <si>
    <t>p_chkelec_amntpertran_2017</t>
  </si>
  <si>
    <t>p_chkelec_amntpertran_2016</t>
  </si>
  <si>
    <t>p_chkelec_transhare_diff</t>
  </si>
  <si>
    <t>p_chkelec_transhare_2017</t>
  </si>
  <si>
    <t>p_chkelec_transhare_2016</t>
  </si>
  <si>
    <t>p_chkelec_amntshare_diff</t>
  </si>
  <si>
    <t>p_chkelec_amntshare_2017</t>
  </si>
  <si>
    <t>p_chkelec_amntshare_2016</t>
  </si>
  <si>
    <t>p_othergroup1_tran_diff</t>
  </si>
  <si>
    <t>p_othergroup1_tran_2017</t>
  </si>
  <si>
    <t>p_othergroup1_tran_2016</t>
  </si>
  <si>
    <t>p_othergroup1_amnt_diff</t>
  </si>
  <si>
    <t>p_othergroup1_amnt_2017</t>
  </si>
  <si>
    <t>p_othergroup1_amnt_2016</t>
  </si>
  <si>
    <t>p_othergroup1_amntpertran_diff</t>
  </si>
  <si>
    <t>p_othergroup1_amntpertran_2017</t>
  </si>
  <si>
    <t>p_othergroup1_amntpertran_2016</t>
  </si>
  <si>
    <t>p_othergroup1_transhare_diff</t>
  </si>
  <si>
    <t>p_othergroup1_transhare_2017</t>
  </si>
  <si>
    <t>p_othergroup1_transhare_2016</t>
  </si>
  <si>
    <t>p_othergroup1_amntshare_diff</t>
  </si>
  <si>
    <t>p_othergroup1_amntshare_2017</t>
  </si>
  <si>
    <t>p_othergroup1_amntshare_2016</t>
  </si>
  <si>
    <t>p_othergroup2_tran_diff</t>
  </si>
  <si>
    <t>p_othergroup2_tran_2017</t>
  </si>
  <si>
    <t>p_othergroup2_tran_2016</t>
  </si>
  <si>
    <t>p_othergroup2_amnt_diff</t>
  </si>
  <si>
    <t>p_othergroup2_amnt_2017</t>
  </si>
  <si>
    <t>p_othergroup2_amnt_2016</t>
  </si>
  <si>
    <t>p_othergroup2_amntpertran_diff</t>
  </si>
  <si>
    <t>p_othergroup2_amntpertran_2017</t>
  </si>
  <si>
    <t>p_othergroup2_amntpertran_2016</t>
  </si>
  <si>
    <t>p_othergroup2_transhare_diff</t>
  </si>
  <si>
    <t>p_othergroup2_transhare_2017</t>
  </si>
  <si>
    <t>p_othergroup2_transhare_2016</t>
  </si>
  <si>
    <t>p_othergroup2_amntshare_diff</t>
  </si>
  <si>
    <t>p_othergroup2_amntshare_2017</t>
  </si>
  <si>
    <t>p_othergroup2_amntshare_2016</t>
  </si>
  <si>
    <t>b_all_tran_diff</t>
  </si>
  <si>
    <t>b_all_tran_2017</t>
  </si>
  <si>
    <t>b_all_tran_2016</t>
  </si>
  <si>
    <t>b_all_amnt_diff</t>
  </si>
  <si>
    <t>b_all_amnt_2017</t>
  </si>
  <si>
    <t>b_all_amnt_2016</t>
  </si>
  <si>
    <t>b_all_amntpertran_diff</t>
  </si>
  <si>
    <t>b_all_amntpertran_2017</t>
  </si>
  <si>
    <t>b_all_amntpertran_2016</t>
  </si>
  <si>
    <t>b_all_transhare_diff</t>
  </si>
  <si>
    <t>b_all_transhare_2017</t>
  </si>
  <si>
    <t>b_all_transhare_2016</t>
  </si>
  <si>
    <t>b_all_amntshare_diff</t>
  </si>
  <si>
    <t>b_all_amntshare_2017</t>
  </si>
  <si>
    <t>b_all_amntshare_2016</t>
  </si>
  <si>
    <t>b_multiplepi_tran_diff</t>
  </si>
  <si>
    <t>b_multiplepi_tran_2017</t>
  </si>
  <si>
    <t>b_multiplepi_tran_2016</t>
  </si>
  <si>
    <t>b_multiplepi_amnt_diff</t>
  </si>
  <si>
    <t>b_multiplepi_amnt_2017</t>
  </si>
  <si>
    <t>b_multiplepi_amnt_2016</t>
  </si>
  <si>
    <t>b_multiplepi_amntpertran_diff</t>
  </si>
  <si>
    <t>b_multiplepi_amntpertran_2017</t>
  </si>
  <si>
    <t>b_multiplepi_amntpertran_2016</t>
  </si>
  <si>
    <t>b_multiplepi_transhare_diff</t>
  </si>
  <si>
    <t>b_multiplepi_transhare_2017</t>
  </si>
  <si>
    <t>b_multiplepi_transhare_2016</t>
  </si>
  <si>
    <t>b_multiplepi_amntshare_diff</t>
  </si>
  <si>
    <t>b_multiplepi_amntshare_2017</t>
  </si>
  <si>
    <t>b_multiplepi_amntshare_2016</t>
  </si>
  <si>
    <t>b_cash_tran_diff</t>
  </si>
  <si>
    <t>b_cash_tran_2017</t>
  </si>
  <si>
    <t>b_cash_tran_2016</t>
  </si>
  <si>
    <t>b_cash_amnt_diff</t>
  </si>
  <si>
    <t>b_cash_amnt_2017</t>
  </si>
  <si>
    <t>b_cash_amnt_2016</t>
  </si>
  <si>
    <t>b_cash_amntpertran_diff</t>
  </si>
  <si>
    <t>b_cash_amntpertran_2017</t>
  </si>
  <si>
    <t>b_cash_amntpertran_2016</t>
  </si>
  <si>
    <t>b_cash_transhare_diff</t>
  </si>
  <si>
    <t>b_cash_transhare_2017</t>
  </si>
  <si>
    <t>b_cash_transhare_2016</t>
  </si>
  <si>
    <t>b_cash_amntshare_diff</t>
  </si>
  <si>
    <t>b_cash_amntshare_2017</t>
  </si>
  <si>
    <t>b_cash_amntshare_2016</t>
  </si>
  <si>
    <t>b_check_tran_diff</t>
  </si>
  <si>
    <t>b_check_tran_2017</t>
  </si>
  <si>
    <t>b_check_tran_2016</t>
  </si>
  <si>
    <t>b_check_amnt_diff</t>
  </si>
  <si>
    <t>b_check_amnt_2017</t>
  </si>
  <si>
    <t>b_check_amnt_2016</t>
  </si>
  <si>
    <t>b_check_amntpertran_diff</t>
  </si>
  <si>
    <t>b_check_amntpertran_2017</t>
  </si>
  <si>
    <t>b_check_amntpertran_2016</t>
  </si>
  <si>
    <t>b_check_transhare_diff</t>
  </si>
  <si>
    <t>b_check_transhare_2017</t>
  </si>
  <si>
    <t>b_check_transhare_2016</t>
  </si>
  <si>
    <t>b_check_amntshare_diff</t>
  </si>
  <si>
    <t>b_check_amntshare_2017</t>
  </si>
  <si>
    <t>b_check_amntshare_2016</t>
  </si>
  <si>
    <t>b_cc_tran_diff</t>
  </si>
  <si>
    <t>b_cc_tran_2017</t>
  </si>
  <si>
    <t>b_cc_tran_2016</t>
  </si>
  <si>
    <t>b_cc_amnt_diff</t>
  </si>
  <si>
    <t>b_cc_amnt_2017</t>
  </si>
  <si>
    <t>b_cc_amnt_2016</t>
  </si>
  <si>
    <t>b_cc_amntpertran_diff</t>
  </si>
  <si>
    <t>b_cc_amntpertran_2017</t>
  </si>
  <si>
    <t>b_cc_amntpertran_2016</t>
  </si>
  <si>
    <t>b_cc_transhare_diff</t>
  </si>
  <si>
    <t>b_cc_transhare_2017</t>
  </si>
  <si>
    <t>b_cc_transhare_2016</t>
  </si>
  <si>
    <t>b_cc_amntshare_diff</t>
  </si>
  <si>
    <t>b_cc_amntshare_2017</t>
  </si>
  <si>
    <t>b_cc_amntshare_2016</t>
  </si>
  <si>
    <t>b_dc_tran_diff</t>
  </si>
  <si>
    <t>b_dc_tran_2017</t>
  </si>
  <si>
    <t>b_dc_tran_2016</t>
  </si>
  <si>
    <t>b_dc_amnt_diff</t>
  </si>
  <si>
    <t>b_dc_amnt_2017</t>
  </si>
  <si>
    <t>b_dc_amnt_2016</t>
  </si>
  <si>
    <t>b_dc_amntpertran_diff</t>
  </si>
  <si>
    <t>b_dc_amntpertran_2017</t>
  </si>
  <si>
    <t>b_dc_amntpertran_2016</t>
  </si>
  <si>
    <t>b_dc_transhare_diff</t>
  </si>
  <si>
    <t>b_dc_transhare_2017</t>
  </si>
  <si>
    <t>b_dc_transhare_2016</t>
  </si>
  <si>
    <t>b_dc_amntshare_diff</t>
  </si>
  <si>
    <t>b_dc_amntshare_2017</t>
  </si>
  <si>
    <t>b_dc_amntshare_2016</t>
  </si>
  <si>
    <t>b_prepaid_tran_diff</t>
  </si>
  <si>
    <t>b_prepaid_tran_2017</t>
  </si>
  <si>
    <t>b_prepaid_tran_2016</t>
  </si>
  <si>
    <t>b_prepaid_amnt_diff</t>
  </si>
  <si>
    <t>b_prepaid_amnt_2017</t>
  </si>
  <si>
    <t>b_prepaid_amnt_2016</t>
  </si>
  <si>
    <t>b_prepaid_amntpertran_diff</t>
  </si>
  <si>
    <t>b_prepaid_amntpertran_2017</t>
  </si>
  <si>
    <t>b_prepaid_amntpertran_2016</t>
  </si>
  <si>
    <t>b_prepaid_transhare_diff</t>
  </si>
  <si>
    <t>b_prepaid_transhare_2017</t>
  </si>
  <si>
    <t>b_prepaid_transhare_2016</t>
  </si>
  <si>
    <t>b_prepaid_amntshare_diff</t>
  </si>
  <si>
    <t>b_prepaid_amntshare_2017</t>
  </si>
  <si>
    <t>b_prepaid_amntshare_2016</t>
  </si>
  <si>
    <t>b_banp_tran_diff</t>
  </si>
  <si>
    <t>b_banp_tran_2017</t>
  </si>
  <si>
    <t>b_banp_tran_2016</t>
  </si>
  <si>
    <t>b_banp_amnt_diff</t>
  </si>
  <si>
    <t>b_banp_amnt_2017</t>
  </si>
  <si>
    <t>b_banp_amnt_2016</t>
  </si>
  <si>
    <t>b_banp_amntpertran_diff</t>
  </si>
  <si>
    <t>b_banp_amntpertran_2017</t>
  </si>
  <si>
    <t>b_banp_amntpertran_2016</t>
  </si>
  <si>
    <t>b_banp_transhare_diff</t>
  </si>
  <si>
    <t>b_banp_transhare_2017</t>
  </si>
  <si>
    <t>b_banp_transhare_2016</t>
  </si>
  <si>
    <t>b_banp_amntshare_diff</t>
  </si>
  <si>
    <t>b_banp_amntshare_2017</t>
  </si>
  <si>
    <t>b_banp_amntshare_2016</t>
  </si>
  <si>
    <t>b_obbp_tran_diff</t>
  </si>
  <si>
    <t>b_obbp_tran_2017</t>
  </si>
  <si>
    <t>b_obbp_tran_2016</t>
  </si>
  <si>
    <t>b_obbp_amnt_diff</t>
  </si>
  <si>
    <t>b_obbp_amnt_2017</t>
  </si>
  <si>
    <t>b_obbp_amnt_2016</t>
  </si>
  <si>
    <t>b_obbp_amntpertran_diff</t>
  </si>
  <si>
    <t>b_obbp_amntpertran_2017</t>
  </si>
  <si>
    <t>b_obbp_amntpertran_2016</t>
  </si>
  <si>
    <t>b_obbp_transhare_diff</t>
  </si>
  <si>
    <t>b_obbp_transhare_2017</t>
  </si>
  <si>
    <t>b_obbp_transhare_2016</t>
  </si>
  <si>
    <t>b_obbp_amntshare_diff</t>
  </si>
  <si>
    <t>b_obbp_amntshare_2017</t>
  </si>
  <si>
    <t>b_obbp_amntshare_2016</t>
  </si>
  <si>
    <t>b_moneyord_tran_diff</t>
  </si>
  <si>
    <t>b_moneyord_tran_2017</t>
  </si>
  <si>
    <t>b_moneyord_tran_2016</t>
  </si>
  <si>
    <t>b_moneyord_amnt_diff</t>
  </si>
  <si>
    <t>b_moneyord_amnt_2017</t>
  </si>
  <si>
    <t>b_moneyord_amnt_2016</t>
  </si>
  <si>
    <t>b_moneyord_amntpertran_diff</t>
  </si>
  <si>
    <t>b_moneyord_amntpertran_2017</t>
  </si>
  <si>
    <t>b_moneyord_amntpertran_2016</t>
  </si>
  <si>
    <t>b_moneyord_transhare_diff</t>
  </si>
  <si>
    <t>b_moneyord_transhare_2017</t>
  </si>
  <si>
    <t>b_moneyord_transhare_2016</t>
  </si>
  <si>
    <t>b_moneyord_amntshare_diff</t>
  </si>
  <si>
    <t>b_moneyord_amntshare_2017</t>
  </si>
  <si>
    <t>b_moneyord_amntshare_2016</t>
  </si>
  <si>
    <t>b_paypal_tran_diff</t>
  </si>
  <si>
    <t>b_paypal_tran_2017</t>
  </si>
  <si>
    <t>b_paypal_tran_2016</t>
  </si>
  <si>
    <t>b_paypal_amnt_diff</t>
  </si>
  <si>
    <t>b_paypal_amnt_2017</t>
  </si>
  <si>
    <t>b_paypal_amnt_2016</t>
  </si>
  <si>
    <t>b_paypal_amntpertran_diff</t>
  </si>
  <si>
    <t>b_paypal_amntpertran_2017</t>
  </si>
  <si>
    <t>b_paypal_amntpertran_2016</t>
  </si>
  <si>
    <t>b_paypal_transhare_diff</t>
  </si>
  <si>
    <t>b_paypal_transhare_2017</t>
  </si>
  <si>
    <t>b_paypal_transhare_2016</t>
  </si>
  <si>
    <t>b_paypal_amntshare_diff</t>
  </si>
  <si>
    <t>b_paypal_amntshare_2017</t>
  </si>
  <si>
    <t>b_paypal_amntshare_2016</t>
  </si>
  <si>
    <t>b_a2a_tran_diff</t>
  </si>
  <si>
    <t>b_a2a_tran_2017</t>
  </si>
  <si>
    <t>b_a2a_tran_2016</t>
  </si>
  <si>
    <t>b_a2a_amnt_diff</t>
  </si>
  <si>
    <t>b_a2a_amnt_2017</t>
  </si>
  <si>
    <t>b_a2a_amnt_2016</t>
  </si>
  <si>
    <t>b_a2a_amntpertran_diff</t>
  </si>
  <si>
    <t>b_a2a_amntpertran_2017</t>
  </si>
  <si>
    <t>b_a2a_amntpertran_2016</t>
  </si>
  <si>
    <t>b_a2a_transhare_diff</t>
  </si>
  <si>
    <t>b_a2a_transhare_2017</t>
  </si>
  <si>
    <t>b_a2a_transhare_2016</t>
  </si>
  <si>
    <t>b_a2a_amntshare_diff</t>
  </si>
  <si>
    <t>b_a2a_amntshare_2017</t>
  </si>
  <si>
    <t>b_a2a_amntshare_2016</t>
  </si>
  <si>
    <t>b_mobilepay_tran_diff</t>
  </si>
  <si>
    <t>b_mobilepay_tran_2017</t>
  </si>
  <si>
    <t>b_mobilepay_tran_2016</t>
  </si>
  <si>
    <t>b_mobilepay_amnt_diff</t>
  </si>
  <si>
    <t>b_mobilepay_amnt_2017</t>
  </si>
  <si>
    <t>b_mobilepay_amnt_2016</t>
  </si>
  <si>
    <t>b_mobilepay_amntpertran_diff</t>
  </si>
  <si>
    <t>b_mobilepay_amntpertran_2017</t>
  </si>
  <si>
    <t>b_mobilepay_amntpertran_2016</t>
  </si>
  <si>
    <t>b_mobilepay_transhare_diff</t>
  </si>
  <si>
    <t>b_mobilepay_transhare_2017</t>
  </si>
  <si>
    <t>b_mobilepay_transhare_2016</t>
  </si>
  <si>
    <t>b_mobilepay_amntshare_diff</t>
  </si>
  <si>
    <t>b_mobilepay_amntshare_2017</t>
  </si>
  <si>
    <t>b_mobilepay_amntshare_2016</t>
  </si>
  <si>
    <t>b_otherpi_tran_diff</t>
  </si>
  <si>
    <t>b_otherpi_tran_2017</t>
  </si>
  <si>
    <t>b_otherpi_tran_2016</t>
  </si>
  <si>
    <t>b_otherpi_amnt_diff</t>
  </si>
  <si>
    <t>b_otherpi_amnt_2017</t>
  </si>
  <si>
    <t>b_otherpi_amnt_2016</t>
  </si>
  <si>
    <t>b_otherpi_amntpertran_diff</t>
  </si>
  <si>
    <t>b_otherpi_amntpertran_2017</t>
  </si>
  <si>
    <t>b_otherpi_amntpertran_2016</t>
  </si>
  <si>
    <t>b_otherpi_transhare_diff</t>
  </si>
  <si>
    <t>b_otherpi_transhare_2017</t>
  </si>
  <si>
    <t>b_otherpi_transhare_2016</t>
  </si>
  <si>
    <t>b_otherpi_amntshare_diff</t>
  </si>
  <si>
    <t>b_otherpi_amntshare_2017</t>
  </si>
  <si>
    <t>b_otherpi_amntshare_2016</t>
  </si>
  <si>
    <t>b_incomededuct_tran_diff</t>
  </si>
  <si>
    <t>b_incomededuct_tran_2017</t>
  </si>
  <si>
    <t>b_incomededuct_tran_2016</t>
  </si>
  <si>
    <t>b_incomededuct_amnt_diff</t>
  </si>
  <si>
    <t>b_incomededuct_amnt_2017</t>
  </si>
  <si>
    <t>b_incomededuct_amnt_2016</t>
  </si>
  <si>
    <t>b_incomededuct_amntpertran_diff</t>
  </si>
  <si>
    <t>b_incomededuct_amntpertran_2017</t>
  </si>
  <si>
    <t>b_incomededuct_amntpertran_2016</t>
  </si>
  <si>
    <t>b_incomededuct_transhare_diff</t>
  </si>
  <si>
    <t>b_incomededuct_transhare_2017</t>
  </si>
  <si>
    <t>b_incomededuct_transhare_2016</t>
  </si>
  <si>
    <t>b_incomededuct_amntshare_diff</t>
  </si>
  <si>
    <t>b_incomededuct_amntshare_2017</t>
  </si>
  <si>
    <t>b_incomededuct_amntshare_2016</t>
  </si>
  <si>
    <t>b_noncashall_tran_diff</t>
  </si>
  <si>
    <t>b_noncashall_tran_2017</t>
  </si>
  <si>
    <t>b_noncashall_tran_2016</t>
  </si>
  <si>
    <t>b_noncashall_amnt_diff</t>
  </si>
  <si>
    <t>b_noncashall_amnt_2017</t>
  </si>
  <si>
    <t>b_noncashall_amnt_2016</t>
  </si>
  <si>
    <t>b_noncashall_amntpertran_diff</t>
  </si>
  <si>
    <t>b_noncashall_amntpertran_2017</t>
  </si>
  <si>
    <t>b_noncashall_amntpertran_2016</t>
  </si>
  <si>
    <t>b_noncashall_transhare_diff</t>
  </si>
  <si>
    <t>b_noncashall_transhare_2017</t>
  </si>
  <si>
    <t>b_noncashall_transhare_2016</t>
  </si>
  <si>
    <t>b_noncashall_amntshare_diff</t>
  </si>
  <si>
    <t>b_noncashall_amntshare_2017</t>
  </si>
  <si>
    <t>b_noncashall_amntshare_2016</t>
  </si>
  <si>
    <t>b_noncashpaper_tran_diff</t>
  </si>
  <si>
    <t>b_noncashpaper_tran_2017</t>
  </si>
  <si>
    <t>b_noncashpaper_tran_2016</t>
  </si>
  <si>
    <t>b_noncashpaper_amnt_diff</t>
  </si>
  <si>
    <t>b_noncashpaper_amnt_2017</t>
  </si>
  <si>
    <t>b_noncashpaper_amnt_2016</t>
  </si>
  <si>
    <t>b_noncashpaper_amntpertran_diff</t>
  </si>
  <si>
    <t>b_noncashpaper_amntpertran_2017</t>
  </si>
  <si>
    <t>b_noncashpaper_amntpertran_2016</t>
  </si>
  <si>
    <t>b_noncashpaper_transhare_diff</t>
  </si>
  <si>
    <t>b_noncashpaper_transhare_2017</t>
  </si>
  <si>
    <t>b_noncashpaper_transhare_2016</t>
  </si>
  <si>
    <t>b_noncashpaper_amntshare_diff</t>
  </si>
  <si>
    <t>b_noncashpaper_amntshare_2017</t>
  </si>
  <si>
    <t>b_noncashpaper_amntshare_2016</t>
  </si>
  <si>
    <t>b_paper_tran_diff</t>
  </si>
  <si>
    <t>b_paper_tran_2017</t>
  </si>
  <si>
    <t>b_paper_tran_2016</t>
  </si>
  <si>
    <t>b_paper_amnt_diff</t>
  </si>
  <si>
    <t>b_paper_amnt_2017</t>
  </si>
  <si>
    <t>b_paper_amnt_2016</t>
  </si>
  <si>
    <t>b_paper_amntpertran_diff</t>
  </si>
  <si>
    <t>b_paper_amntpertran_2017</t>
  </si>
  <si>
    <t>b_paper_amntpertran_2016</t>
  </si>
  <si>
    <t>b_paper_transhare_diff</t>
  </si>
  <si>
    <t>b_paper_transhare_2017</t>
  </si>
  <si>
    <t>b_paper_transhare_2016</t>
  </si>
  <si>
    <t>b_paper_amntshare_diff</t>
  </si>
  <si>
    <t>b_paper_amntshare_2017</t>
  </si>
  <si>
    <t>b_paper_amntshare_2016</t>
  </si>
  <si>
    <t>b_cards_tran_diff</t>
  </si>
  <si>
    <t>b_cards_tran_2017</t>
  </si>
  <si>
    <t>b_cards_tran_2016</t>
  </si>
  <si>
    <t>b_cards_amnt_diff</t>
  </si>
  <si>
    <t>b_cards_amnt_2017</t>
  </si>
  <si>
    <t>b_cards_amnt_2016</t>
  </si>
  <si>
    <t>b_cards_amntpertran_diff</t>
  </si>
  <si>
    <t>b_cards_amntpertran_2017</t>
  </si>
  <si>
    <t>b_cards_amntpertran_2016</t>
  </si>
  <si>
    <t>b_cards_transhare_diff</t>
  </si>
  <si>
    <t>b_cards_transhare_2017</t>
  </si>
  <si>
    <t>b_cards_transhare_2016</t>
  </si>
  <si>
    <t>b_cards_amntshare_diff</t>
  </si>
  <si>
    <t>b_cards_amntshare_2017</t>
  </si>
  <si>
    <t>b_cards_amntshare_2016</t>
  </si>
  <si>
    <t>b_electronic_tran_diff</t>
  </si>
  <si>
    <t>b_electronic_tran_2017</t>
  </si>
  <si>
    <t>b_electronic_tran_2016</t>
  </si>
  <si>
    <t>b_electronic_amnt_diff</t>
  </si>
  <si>
    <t>b_electronic_amnt_2017</t>
  </si>
  <si>
    <t>b_electronic_amnt_2016</t>
  </si>
  <si>
    <t>b_electronic_amntpertran_diff</t>
  </si>
  <si>
    <t>b_electronic_amntpertran_2017</t>
  </si>
  <si>
    <t>b_electronic_amntpertran_2016</t>
  </si>
  <si>
    <t>b_electronic_transhare_diff</t>
  </si>
  <si>
    <t>b_electronic_transhare_2017</t>
  </si>
  <si>
    <t>b_electronic_transhare_2016</t>
  </si>
  <si>
    <t>b_electronic_amntshare_diff</t>
  </si>
  <si>
    <t>b_electronic_amntshare_2017</t>
  </si>
  <si>
    <t>b_electronic_amntshare_2016</t>
  </si>
  <si>
    <t>b_other_tran_diff</t>
  </si>
  <si>
    <t>b_other_tran_2017</t>
  </si>
  <si>
    <t>b_other_tran_2016</t>
  </si>
  <si>
    <t>b_other_amnt_diff</t>
  </si>
  <si>
    <t>b_other_amnt_2017</t>
  </si>
  <si>
    <t>b_other_amnt_2016</t>
  </si>
  <si>
    <t>b_other_amntpertran_diff</t>
  </si>
  <si>
    <t>b_other_amntpertran_2017</t>
  </si>
  <si>
    <t>b_other_amntpertran_2016</t>
  </si>
  <si>
    <t>b_other_transhare_diff</t>
  </si>
  <si>
    <t>b_other_transhare_2017</t>
  </si>
  <si>
    <t>b_other_transhare_2016</t>
  </si>
  <si>
    <t>b_other_amntshare_diff</t>
  </si>
  <si>
    <t>b_other_amntshare_2017</t>
  </si>
  <si>
    <t>b_other_amntshare_2016</t>
  </si>
  <si>
    <t>b_banpobbp_tran_diff</t>
  </si>
  <si>
    <t>b_banpobbp_tran_2017</t>
  </si>
  <si>
    <t>b_banpobbp_tran_2016</t>
  </si>
  <si>
    <t>b_banpobbp_amnt_diff</t>
  </si>
  <si>
    <t>b_banpobbp_amnt_2017</t>
  </si>
  <si>
    <t>b_banpobbp_amnt_2016</t>
  </si>
  <si>
    <t>b_banpobbp_amntpertran_diff</t>
  </si>
  <si>
    <t>b_banpobbp_amntpertran_2017</t>
  </si>
  <si>
    <t>b_banpobbp_amntpertran_2016</t>
  </si>
  <si>
    <t>b_banpobbp_transhare_diff</t>
  </si>
  <si>
    <t>b_banpobbp_transhare_2017</t>
  </si>
  <si>
    <t>b_banpobbp_transhare_2016</t>
  </si>
  <si>
    <t>b_banpobbp_amntshare_diff</t>
  </si>
  <si>
    <t>b_banpobbp_amntshare_2017</t>
  </si>
  <si>
    <t>b_banpobbp_amntshare_2016</t>
  </si>
  <si>
    <t>b_chkelec_tran_diff</t>
  </si>
  <si>
    <t>b_chkelec_tran_2017</t>
  </si>
  <si>
    <t>b_chkelec_tran_2016</t>
  </si>
  <si>
    <t>b_chkelec_amnt_diff</t>
  </si>
  <si>
    <t>b_chkelec_amnt_2017</t>
  </si>
  <si>
    <t>b_chkelec_amnt_2016</t>
  </si>
  <si>
    <t>b_chkelec_amntpertran_diff</t>
  </si>
  <si>
    <t>b_chkelec_amntpertran_2017</t>
  </si>
  <si>
    <t>b_chkelec_amntpertran_2016</t>
  </si>
  <si>
    <t>b_chkelec_transhare_diff</t>
  </si>
  <si>
    <t>b_chkelec_transhare_2017</t>
  </si>
  <si>
    <t>b_chkelec_transhare_2016</t>
  </si>
  <si>
    <t>b_chkelec_amntshare_diff</t>
  </si>
  <si>
    <t>b_chkelec_amntshare_2017</t>
  </si>
  <si>
    <t>b_chkelec_amntshare_2016</t>
  </si>
  <si>
    <t>b_othergroup1_tran_diff</t>
  </si>
  <si>
    <t>b_othergroup1_tran_2017</t>
  </si>
  <si>
    <t>b_othergroup1_tran_2016</t>
  </si>
  <si>
    <t>b_othergroup1_amnt_diff</t>
  </si>
  <si>
    <t>b_othergroup1_amnt_2017</t>
  </si>
  <si>
    <t>b_othergroup1_amnt_2016</t>
  </si>
  <si>
    <t>b_othergroup1_amntpertran_diff</t>
  </si>
  <si>
    <t>b_othergroup1_amntpertran_2017</t>
  </si>
  <si>
    <t>b_othergroup1_amntpertran_2016</t>
  </si>
  <si>
    <t>b_othergroup1_transhare_diff</t>
  </si>
  <si>
    <t>b_othergroup1_transhare_2017</t>
  </si>
  <si>
    <t>b_othergroup1_transhare_2016</t>
  </si>
  <si>
    <t>b_othergroup1_amntshare_diff</t>
  </si>
  <si>
    <t>b_othergroup1_amntshare_2017</t>
  </si>
  <si>
    <t>b_othergroup1_amntshare_2016</t>
  </si>
  <si>
    <t>b_othergroup2_tran_diff</t>
  </si>
  <si>
    <t>b_othergroup2_tran_2017</t>
  </si>
  <si>
    <t>b_othergroup2_tran_2016</t>
  </si>
  <si>
    <t>b_othergroup2_amnt_diff</t>
  </si>
  <si>
    <t>b_othergroup2_amnt_2017</t>
  </si>
  <si>
    <t>b_othergroup2_amnt_2016</t>
  </si>
  <si>
    <t>b_othergroup2_amntpertran_diff</t>
  </si>
  <si>
    <t>b_othergroup2_amntpertran_2017</t>
  </si>
  <si>
    <t>b_othergroup2_amntpertran_2016</t>
  </si>
  <si>
    <t>b_othergroup2_transhare_diff</t>
  </si>
  <si>
    <t>b_othergroup2_transhare_2017</t>
  </si>
  <si>
    <t>b_othergroup2_transhare_2016</t>
  </si>
  <si>
    <t>b_othergroup2_amntshare_diff</t>
  </si>
  <si>
    <t>b_othergroup2_amntshare_2017</t>
  </si>
  <si>
    <t>b_othergroup2_amntshare_2016</t>
  </si>
  <si>
    <t>_2017</t>
  </si>
  <si>
    <t>denom_all_tran_2017</t>
  </si>
  <si>
    <t>denom_all_amnt_2017</t>
  </si>
  <si>
    <t>denom_all_amntpertran_2017</t>
  </si>
  <si>
    <t>denom_all_transhare_2017</t>
  </si>
  <si>
    <t>denom_all_amntshare_2017</t>
  </si>
  <si>
    <t>denom_1_tran_2017</t>
  </si>
  <si>
    <t>denom_1_amnt_2017</t>
  </si>
  <si>
    <t>denom_1_amntpertran_2017</t>
  </si>
  <si>
    <t>denom_1_transhare_2017</t>
  </si>
  <si>
    <t>denom_1_amntshare_2017</t>
  </si>
  <si>
    <t>denom_2_tran_2017</t>
  </si>
  <si>
    <t>denom_2_amnt_2017</t>
  </si>
  <si>
    <t>denom_2_amntpertran_2017</t>
  </si>
  <si>
    <t>denom_2_transhare_2017</t>
  </si>
  <si>
    <t>denom_2_amntshare_2017</t>
  </si>
  <si>
    <t>denom_5_tran_2017</t>
  </si>
  <si>
    <t>denom_5_amnt_2017</t>
  </si>
  <si>
    <t>denom_5_amntpertran_2017</t>
  </si>
  <si>
    <t>denom_5_transhare_2017</t>
  </si>
  <si>
    <t>denom_5_amntshare_2017</t>
  </si>
  <si>
    <t>denom_10_tran_2017</t>
  </si>
  <si>
    <t>denom_10_amnt_2017</t>
  </si>
  <si>
    <t>denom_10_amntpertran_2017</t>
  </si>
  <si>
    <t>denom_10_transhare_2017</t>
  </si>
  <si>
    <t>denom_10_amntshare_2017</t>
  </si>
  <si>
    <t>denom_20_tran_2017</t>
  </si>
  <si>
    <t>denom_20_amnt_2017</t>
  </si>
  <si>
    <t>denom_20_amntpertran_2017</t>
  </si>
  <si>
    <t>denom_20_transhare_2017</t>
  </si>
  <si>
    <t>denom_20_amntshare_2017</t>
  </si>
  <si>
    <t>denom_50_tran_2017</t>
  </si>
  <si>
    <t>denom_50_amnt_2017</t>
  </si>
  <si>
    <t>denom_50_amntpertran_2017</t>
  </si>
  <si>
    <t>denom_50_transhare_2017</t>
  </si>
  <si>
    <t>denom_50_amntshare_2017</t>
  </si>
  <si>
    <t>denom_100_tran_2017</t>
  </si>
  <si>
    <t>denom_100_amnt_2017</t>
  </si>
  <si>
    <t>denom_100_amntpertran_2017</t>
  </si>
  <si>
    <t>denom_100_transhare_2017</t>
  </si>
  <si>
    <t>denom_100_amntshare_2017</t>
  </si>
  <si>
    <t>denom_1_tran2017_med</t>
  </si>
  <si>
    <t>denom_2_tran2017_med</t>
  </si>
  <si>
    <t>denom_5_tran2017_med</t>
  </si>
  <si>
    <t>denom_10_tran2017_med</t>
  </si>
  <si>
    <t>denom_20_tran2017_med</t>
  </si>
  <si>
    <t>denom_50_tran2017_med</t>
  </si>
  <si>
    <t>denom_100_tran2017_med</t>
  </si>
  <si>
    <t>denom_st_1_tran2017_med</t>
  </si>
  <si>
    <t>denom_st_2_tran2017_med</t>
  </si>
  <si>
    <t>denom_st_5_tran2017_med</t>
  </si>
  <si>
    <t>denom_st_10_tran2017_med</t>
  </si>
  <si>
    <t>denom_st_20_tran2017_med</t>
  </si>
  <si>
    <t>denom_st_50_tran2017_med</t>
  </si>
  <si>
    <t>denom_st_100_tran2017_med</t>
  </si>
  <si>
    <t>denom_1_amnt2017_med</t>
  </si>
  <si>
    <t>denom_st_1_amnt2017_med</t>
  </si>
  <si>
    <t>denom_2_amnt2017_med</t>
  </si>
  <si>
    <t>denom_st_2_amnt2017_med</t>
  </si>
  <si>
    <t>denom_5_amnt2017_med</t>
  </si>
  <si>
    <t>denom_st_5_amnt2017_med</t>
  </si>
  <si>
    <t>denom_10_amnt2017_med</t>
  </si>
  <si>
    <t>denom_st_10_amnt2017_med</t>
  </si>
  <si>
    <t>denom_20_amnt2017_med</t>
  </si>
  <si>
    <t>denom_st_20_amnt2017_med</t>
  </si>
  <si>
    <t>denom_50_amnt2017_med</t>
  </si>
  <si>
    <t>denom_st_50_amnt2017_med</t>
  </si>
  <si>
    <t>denom_100_amnt2017_med</t>
  </si>
  <si>
    <t>denom_st_100_amnt2017_med</t>
  </si>
  <si>
    <t>denom_all_tran2017_med</t>
  </si>
  <si>
    <t>denom_all_amnt2017_med</t>
  </si>
  <si>
    <t>denom_st_all_tran2017_med</t>
  </si>
  <si>
    <t>denom_st_all_amnt2017_med</t>
  </si>
  <si>
    <t>denom_st_all_tran_2017</t>
  </si>
  <si>
    <t>denom_st_all_amnt_2017</t>
  </si>
  <si>
    <t>denom_st_1_tran_2017</t>
  </si>
  <si>
    <t>denom_st_1_amnt_2017</t>
  </si>
  <si>
    <t>denom_st_2_tran_2017</t>
  </si>
  <si>
    <t>denom_st_2_amnt_2017</t>
  </si>
  <si>
    <t>denom_st_5_tran_2017</t>
  </si>
  <si>
    <t>denom_st_5_amnt_2017</t>
  </si>
  <si>
    <t>denom_st_10_tran_2017</t>
  </si>
  <si>
    <t>denom_st_10_amnt_2017</t>
  </si>
  <si>
    <t>denom_st_20_tran_2017</t>
  </si>
  <si>
    <t>denom_st_20_amnt_2017</t>
  </si>
  <si>
    <t>denom_st_50_tran_2017</t>
  </si>
  <si>
    <t>denom_st_50_amnt_2017</t>
  </si>
  <si>
    <t>denom_st_100_tran_2017</t>
  </si>
  <si>
    <t>denom_st_100_amnt_2017</t>
  </si>
  <si>
    <t>denom_st_all_transhare_2017</t>
  </si>
  <si>
    <t>denom_st_all_amntshare_2017</t>
  </si>
  <si>
    <t>denom_st_1_transhare_2017</t>
  </si>
  <si>
    <t>denom_st_1_amntshare_2017</t>
  </si>
  <si>
    <t>denom_st_2_transhare_2017</t>
  </si>
  <si>
    <t>denom_st_2_amntshare_2017</t>
  </si>
  <si>
    <t>denom_st_5_transhare_2017</t>
  </si>
  <si>
    <t>denom_st_5_amntshare_2017</t>
  </si>
  <si>
    <t>denom_st_10_transhare_2017</t>
  </si>
  <si>
    <t>denom_st_10_amntshare_2017</t>
  </si>
  <si>
    <t>denom_st_20_transhare_2017</t>
  </si>
  <si>
    <t>denom_st_20_amntshare_2017</t>
  </si>
  <si>
    <t>denom_st_50_transhare_2017</t>
  </si>
  <si>
    <t>denom_st_50_amntshare_2017</t>
  </si>
  <si>
    <t>denom_st_100_transhare_2017</t>
  </si>
  <si>
    <t>denom_st_100_amntshare_2017</t>
  </si>
  <si>
    <t>denom_1_stored_med</t>
  </si>
  <si>
    <t>denom_2_stored_med</t>
  </si>
  <si>
    <t>denom_5_stored_med</t>
  </si>
  <si>
    <t>denom_10_stored_med</t>
  </si>
  <si>
    <t>denom_20_stored_med</t>
  </si>
  <si>
    <t>denom_50_stored_med</t>
  </si>
  <si>
    <t>denom_100_stored_med</t>
  </si>
  <si>
    <t>denom_st_all_tran_diff</t>
  </si>
  <si>
    <t>denom_st_all_tran_2016</t>
  </si>
  <si>
    <t>denom_st_all_amnt_diff</t>
  </si>
  <si>
    <t>denom_st_all_amnt_2016</t>
  </si>
  <si>
    <t>denom_st_all_amntpertran_diff</t>
  </si>
  <si>
    <t>denom_st_all_amntpertran_2017</t>
  </si>
  <si>
    <t>denom_st_all_amntpertran_2016</t>
  </si>
  <si>
    <t>denom_st_all_transhare_diff</t>
  </si>
  <si>
    <t>denom_st_all_transhare_2016</t>
  </si>
  <si>
    <t>denom_st_all_amntshare_diff</t>
  </si>
  <si>
    <t>denom_st_all_amntshare_2016</t>
  </si>
  <si>
    <t>denom_st_1_tran_diff</t>
  </si>
  <si>
    <t>denom_st_1_tran_2016</t>
  </si>
  <si>
    <t>denom_st_1_amnt_diff</t>
  </si>
  <si>
    <t>denom_st_1_amnt_2016</t>
  </si>
  <si>
    <t>denom_st_1_amntpertran_diff</t>
  </si>
  <si>
    <t>denom_st_1_amntpertran_2017</t>
  </si>
  <si>
    <t>denom_st_1_amntpertran_2016</t>
  </si>
  <si>
    <t>denom_st_1_transhare_diff</t>
  </si>
  <si>
    <t>denom_st_1_transhare_2016</t>
  </si>
  <si>
    <t>denom_st_1_amntshare_diff</t>
  </si>
  <si>
    <t>denom_st_1_amntshare_2016</t>
  </si>
  <si>
    <t>denom_st_2_tran_diff</t>
  </si>
  <si>
    <t>denom_st_2_tran_2016</t>
  </si>
  <si>
    <t>denom_st_2_amnt_diff</t>
  </si>
  <si>
    <t>denom_st_2_amnt_2016</t>
  </si>
  <si>
    <t>denom_st_2_amntpertran_diff</t>
  </si>
  <si>
    <t>denom_st_2_amntpertran_2017</t>
  </si>
  <si>
    <t>denom_st_2_amntpertran_2016</t>
  </si>
  <si>
    <t>denom_st_2_transhare_diff</t>
  </si>
  <si>
    <t>denom_st_2_transhare_2016</t>
  </si>
  <si>
    <t>denom_st_2_amntshare_diff</t>
  </si>
  <si>
    <t>denom_st_2_amntshare_2016</t>
  </si>
  <si>
    <t>denom_st_5_tran_diff</t>
  </si>
  <si>
    <t>denom_st_5_tran_2016</t>
  </si>
  <si>
    <t>denom_st_5_amnt_diff</t>
  </si>
  <si>
    <t>denom_st_5_amnt_2016</t>
  </si>
  <si>
    <t>denom_st_5_amntpertran_diff</t>
  </si>
  <si>
    <t>denom_st_5_amntpertran_2017</t>
  </si>
  <si>
    <t>denom_st_5_amntpertran_2016</t>
  </si>
  <si>
    <t>denom_st_5_transhare_diff</t>
  </si>
  <si>
    <t>denom_st_5_transhare_2016</t>
  </si>
  <si>
    <t>denom_st_5_amntshare_diff</t>
  </si>
  <si>
    <t>denom_st_5_amntshare_2016</t>
  </si>
  <si>
    <t>denom_st_10_tran_diff</t>
  </si>
  <si>
    <t>denom_st_10_tran_2016</t>
  </si>
  <si>
    <t>denom_st_10_amnt_diff</t>
  </si>
  <si>
    <t>denom_st_10_amnt_2016</t>
  </si>
  <si>
    <t>denom_st_10_amntpertran_diff</t>
  </si>
  <si>
    <t>denom_st_10_amntpertran_2017</t>
  </si>
  <si>
    <t>denom_st_10_amntpertran_2016</t>
  </si>
  <si>
    <t>denom_st_10_transhare_diff</t>
  </si>
  <si>
    <t>denom_st_10_transhare_2016</t>
  </si>
  <si>
    <t>denom_st_10_amntshare_diff</t>
  </si>
  <si>
    <t>denom_st_10_amntshare_2016</t>
  </si>
  <si>
    <t>denom_st_20_tran_diff</t>
  </si>
  <si>
    <t>denom_st_20_tran_2016</t>
  </si>
  <si>
    <t>denom_st_20_amnt_diff</t>
  </si>
  <si>
    <t>denom_st_20_amnt_2016</t>
  </si>
  <si>
    <t>denom_st_20_amntpertran_diff</t>
  </si>
  <si>
    <t>denom_st_20_amntpertran_2017</t>
  </si>
  <si>
    <t>denom_st_20_amntpertran_2016</t>
  </si>
  <si>
    <t>denom_st_20_transhare_diff</t>
  </si>
  <si>
    <t>denom_st_20_transhare_2016</t>
  </si>
  <si>
    <t>denom_st_20_amntshare_diff</t>
  </si>
  <si>
    <t>denom_st_20_amntshare_2016</t>
  </si>
  <si>
    <t>denom_st_50_tran_diff</t>
  </si>
  <si>
    <t>denom_st_50_tran_2016</t>
  </si>
  <si>
    <t>denom_st_50_amnt_diff</t>
  </si>
  <si>
    <t>denom_st_50_amnt_2016</t>
  </si>
  <si>
    <t>denom_st_50_amntpertran_diff</t>
  </si>
  <si>
    <t>denom_st_50_amntpertran_2017</t>
  </si>
  <si>
    <t>denom_st_50_amntpertran_2016</t>
  </si>
  <si>
    <t>denom_st_50_transhare_diff</t>
  </si>
  <si>
    <t>denom_st_50_transhare_2016</t>
  </si>
  <si>
    <t>denom_st_50_amntshare_diff</t>
  </si>
  <si>
    <t>denom_st_50_amntshare_2016</t>
  </si>
  <si>
    <t>denom_st_100_tran_diff</t>
  </si>
  <si>
    <t>denom_st_100_tran_2016</t>
  </si>
  <si>
    <t>denom_st_100_amnt_diff</t>
  </si>
  <si>
    <t>denom_st_100_amnt_2016</t>
  </si>
  <si>
    <t>denom_st_100_amntpertran_diff</t>
  </si>
  <si>
    <t>denom_st_100_amntpertran_2017</t>
  </si>
  <si>
    <t>denom_st_100_amntpertran_2016</t>
  </si>
  <si>
    <t>denom_st_100_transhare_diff</t>
  </si>
  <si>
    <t>denom_st_100_transhare_2016</t>
  </si>
  <si>
    <t>denom_st_100_amntshare_diff</t>
  </si>
  <si>
    <t>denom_st_100_amntshare_2016</t>
  </si>
  <si>
    <t>homeowner_w</t>
  </si>
  <si>
    <t>homeowner_u</t>
  </si>
  <si>
    <t>income_cat_w8</t>
  </si>
  <si>
    <t>work_employed_w</t>
  </si>
  <si>
    <t>work_onleave_w</t>
  </si>
  <si>
    <t>work_temp_unemployed_w</t>
  </si>
  <si>
    <t>work_looking_w</t>
  </si>
  <si>
    <t>work_retired_w</t>
  </si>
  <si>
    <t>work_disabled_w</t>
  </si>
  <si>
    <t>work_other_w</t>
  </si>
  <si>
    <t>work_mixed_w</t>
  </si>
  <si>
    <t>income_cat_u8</t>
  </si>
  <si>
    <t>work_oth</t>
  </si>
  <si>
    <t>work_occupation</t>
  </si>
  <si>
    <t>work_self</t>
  </si>
  <si>
    <t>inc_rank_one_w</t>
  </si>
  <si>
    <t>inc_rank_eqone_w</t>
  </si>
  <si>
    <t>inc_rank_two_w</t>
  </si>
  <si>
    <t>inc_rank_gteqthree_w</t>
  </si>
  <si>
    <t>work_employed_u</t>
  </si>
  <si>
    <t>work_onleave_u</t>
  </si>
  <si>
    <t>work_temp_unemployed_u</t>
  </si>
  <si>
    <t>work_looking_u</t>
  </si>
  <si>
    <t>work_retired_u</t>
  </si>
  <si>
    <t>work_disabled_u</t>
  </si>
  <si>
    <t>work_other_u</t>
  </si>
  <si>
    <t>work_mixed_u</t>
  </si>
  <si>
    <t>inc_rank_one_u</t>
  </si>
  <si>
    <t>inc_rank_eqone_u</t>
  </si>
  <si>
    <t>inc_rank_two_u</t>
  </si>
  <si>
    <t>inc_rank_gteqthree_u</t>
  </si>
  <si>
    <t>age_cat_w1_2015</t>
  </si>
  <si>
    <t>age_cat_w2_2015</t>
  </si>
  <si>
    <t>age_cat_w3_2015</t>
  </si>
  <si>
    <t>age_cat_w4_2015</t>
  </si>
  <si>
    <t>age_cat_w5_2015</t>
  </si>
  <si>
    <t>age_cat_w6_2015</t>
  </si>
  <si>
    <t>race_white_w_2015</t>
  </si>
  <si>
    <t>race_black_w_2015</t>
  </si>
  <si>
    <t>race_asian_w_2015</t>
  </si>
  <si>
    <t>race_other_w_2015</t>
  </si>
  <si>
    <t>homeowner_w_2015</t>
  </si>
  <si>
    <t>age_cat_w1_2016</t>
  </si>
  <si>
    <t>age_cat_w2_2016</t>
  </si>
  <si>
    <t>age_cat_w3_2016</t>
  </si>
  <si>
    <t>age_cat_w4_2016</t>
  </si>
  <si>
    <t>age_cat_w5_2016</t>
  </si>
  <si>
    <t>age_cat_w6_2016</t>
  </si>
  <si>
    <t>race_white_w_2016</t>
  </si>
  <si>
    <t>race_black_w_2016</t>
  </si>
  <si>
    <t>race_asian_w_2016</t>
  </si>
  <si>
    <t>race_other_w_2016</t>
  </si>
  <si>
    <t>homeowner_w_2016</t>
  </si>
  <si>
    <t>male_w_2015</t>
  </si>
  <si>
    <t>female_w_2015</t>
  </si>
  <si>
    <t>male_w_2016</t>
  </si>
  <si>
    <t>female_w_2016</t>
  </si>
  <si>
    <t>ethnicity_w_2016</t>
  </si>
  <si>
    <t>male_u_2016</t>
  </si>
  <si>
    <t>age_cat_u1_2016</t>
  </si>
  <si>
    <t>age_cat_u2_2016</t>
  </si>
  <si>
    <t>age_cat_u3_2016</t>
  </si>
  <si>
    <t>age_cat_u4_2016</t>
  </si>
  <si>
    <t>age_cat_u5_2016</t>
  </si>
  <si>
    <t>age_cat_u6_2016</t>
  </si>
  <si>
    <t>race_white_u_2016</t>
  </si>
  <si>
    <t>race_black_u_2016</t>
  </si>
  <si>
    <t>race_asian_u_2016</t>
  </si>
  <si>
    <t>race_other_u_2016</t>
  </si>
  <si>
    <t>ethnicity_u_2016</t>
  </si>
  <si>
    <t>female_u_2016</t>
  </si>
  <si>
    <t>homeowner_u_2016</t>
  </si>
  <si>
    <t>race</t>
  </si>
  <si>
    <t>ethnicity_w_2015</t>
  </si>
  <si>
    <t>male_u_2015</t>
  </si>
  <si>
    <t>age_cat_u1_2015</t>
  </si>
  <si>
    <t>age_cat_u2_2015</t>
  </si>
  <si>
    <t>age_cat_u3_2015</t>
  </si>
  <si>
    <t>age_cat_u4_2015</t>
  </si>
  <si>
    <t>age_cat_u5_2015</t>
  </si>
  <si>
    <t>age_cat_u6_2015</t>
  </si>
  <si>
    <t>race_white_u_2015</t>
  </si>
  <si>
    <t>race_black_u_2015</t>
  </si>
  <si>
    <t>race_asian_u_2015</t>
  </si>
  <si>
    <t>race_other_u_2015</t>
  </si>
  <si>
    <t>ethnicity_u_2015</t>
  </si>
  <si>
    <t>female_u_2015</t>
  </si>
  <si>
    <t>homeowner_u_2015</t>
  </si>
  <si>
    <t>edu_cat_w_2015_1</t>
  </si>
  <si>
    <t>edu_cat_w_2015_2</t>
  </si>
  <si>
    <t>edu_cat_w_2015_3</t>
  </si>
  <si>
    <t>edu_cat_w_2015_4</t>
  </si>
  <si>
    <t>edu_cat_w_2015_5</t>
  </si>
  <si>
    <t>edu_cat_w_2016_1</t>
  </si>
  <si>
    <t>edu_cat_w_2016_2</t>
  </si>
  <si>
    <t>edu_cat_w_2016_3</t>
  </si>
  <si>
    <t>edu_cat_w_2016_4</t>
  </si>
  <si>
    <t>edu_cat_w_2016_5</t>
  </si>
  <si>
    <t>income_cat_w_2016_1</t>
  </si>
  <si>
    <t>income_cat_w_2016_2</t>
  </si>
  <si>
    <t>income_cat_w_2016_3</t>
  </si>
  <si>
    <t>income_cat_w_2016_4</t>
  </si>
  <si>
    <t>income_cat_w_2016_5</t>
  </si>
  <si>
    <t>income_cat_w_2016_6</t>
  </si>
  <si>
    <t>income_cat_w_2016_7</t>
  </si>
  <si>
    <t>income_cat_w_2016_8</t>
  </si>
  <si>
    <t>edu_cat_u_2016_1</t>
  </si>
  <si>
    <t>edu_cat_u_2016_2</t>
  </si>
  <si>
    <t>edu_cat_u_2016_3</t>
  </si>
  <si>
    <t>edu_cat_u_2016_4</t>
  </si>
  <si>
    <t>edu_cat_u_2016_5</t>
  </si>
  <si>
    <t>income_cat_u_2016_1</t>
  </si>
  <si>
    <t>income_cat_u_2016_2</t>
  </si>
  <si>
    <t>income_cat_u_2016_3</t>
  </si>
  <si>
    <t>income_cat_u_2016_4</t>
  </si>
  <si>
    <t>income_cat_u_2016_5</t>
  </si>
  <si>
    <t>income_cat_u_2016_6</t>
  </si>
  <si>
    <t>income_cat_u_2016_7</t>
  </si>
  <si>
    <t>income_cat_u_2016_8</t>
  </si>
  <si>
    <t>income_cat_w_2015_1</t>
  </si>
  <si>
    <t>income_cat_w_2015_2</t>
  </si>
  <si>
    <t>income_cat_w_2015_3</t>
  </si>
  <si>
    <t>income_cat_w_2015_4</t>
  </si>
  <si>
    <t>income_cat_w_2015_5</t>
  </si>
  <si>
    <t>income_cat_w_2015_6</t>
  </si>
  <si>
    <t>income_cat_w_2015_7</t>
  </si>
  <si>
    <t>income_cat_w_2015_8</t>
  </si>
  <si>
    <t>edu_cat_u_2015_1</t>
  </si>
  <si>
    <t>edu_cat_u_2015_2</t>
  </si>
  <si>
    <t>edu_cat_u_2015_3</t>
  </si>
  <si>
    <t>edu_cat_u_2015_4</t>
  </si>
  <si>
    <t>edu_cat_u_2015_5</t>
  </si>
  <si>
    <t>income_cat_u_2015_1</t>
  </si>
  <si>
    <t>income_cat_u_2015_2</t>
  </si>
  <si>
    <t>income_cat_u_2015_3</t>
  </si>
  <si>
    <t>income_cat_u_2015_4</t>
  </si>
  <si>
    <t>income_cat_u_2015_5</t>
  </si>
  <si>
    <t>income_cat_u_2015_6</t>
  </si>
  <si>
    <t>income_cat_u_2015_7</t>
  </si>
  <si>
    <t>income_cat_u_2015_8</t>
  </si>
  <si>
    <t>work_employed_w_2016</t>
  </si>
  <si>
    <t>work_onleave_w_2016</t>
  </si>
  <si>
    <t>work_temp_unemployed_w_2016</t>
  </si>
  <si>
    <t>work_looking_w_2016</t>
  </si>
  <si>
    <t>work_retired_w_2016</t>
  </si>
  <si>
    <t>work_disabled_w_2016</t>
  </si>
  <si>
    <t>work_other_w_2016</t>
  </si>
  <si>
    <t>work_mixed_w_2016</t>
  </si>
  <si>
    <t>inc_rank_one_w_2016</t>
  </si>
  <si>
    <t>inc_rank_eqone_w_2016</t>
  </si>
  <si>
    <t>inc_rank_two_w_2016</t>
  </si>
  <si>
    <t>inc_rank_gteqthree_w_2016</t>
  </si>
  <si>
    <t>work_employed_u_2016</t>
  </si>
  <si>
    <t>work_onleave_u_2016</t>
  </si>
  <si>
    <t>work_temp_unemployed_u_2016</t>
  </si>
  <si>
    <t>work_looking_u_2016</t>
  </si>
  <si>
    <t>work_retired_u_2016</t>
  </si>
  <si>
    <t>work_disabled_u_2016</t>
  </si>
  <si>
    <t>work_other_u_2016</t>
  </si>
  <si>
    <t>work_mixed_u_2016</t>
  </si>
  <si>
    <t>inc_rank_one_u_2016</t>
  </si>
  <si>
    <t>inc_rank_eqone_u_2016</t>
  </si>
  <si>
    <t>inc_rank_two_u_2016</t>
  </si>
  <si>
    <t>inc_rank_gteqthree_u_2016</t>
  </si>
  <si>
    <t>work_homemaker</t>
  </si>
  <si>
    <t>work_student</t>
  </si>
  <si>
    <t>work_employed_w_2015</t>
  </si>
  <si>
    <t>work_onleave_w_2015</t>
  </si>
  <si>
    <t>work_temp_unemployed_w_2015</t>
  </si>
  <si>
    <t>work_looking_w_2015</t>
  </si>
  <si>
    <t>work_retired_w_2015</t>
  </si>
  <si>
    <t>work_disabled_w_2015</t>
  </si>
  <si>
    <t>work_other_w_2015</t>
  </si>
  <si>
    <t>work_mixed_w_2015</t>
  </si>
  <si>
    <t>inc_rank_one_w_2015</t>
  </si>
  <si>
    <t>inc_rank_eqone_w_2015</t>
  </si>
  <si>
    <t>inc_rank_two_w_2015</t>
  </si>
  <si>
    <t>inc_rank_gteqthree_w_2015</t>
  </si>
  <si>
    <t>work_employed_u_2015</t>
  </si>
  <si>
    <t>work_onleave_u_2015</t>
  </si>
  <si>
    <t>work_temp_unemployed_u_2015</t>
  </si>
  <si>
    <t>work_looking_u_2015</t>
  </si>
  <si>
    <t>work_retired_u_2015</t>
  </si>
  <si>
    <t>work_disabled_u_2015</t>
  </si>
  <si>
    <t>work_other_u_2015</t>
  </si>
  <si>
    <t>work_mixed_u_2015</t>
  </si>
  <si>
    <t>inc_rank_one_u_2015</t>
  </si>
  <si>
    <t>inc_rank_eqone_u_2015</t>
  </si>
  <si>
    <t>inc_rank_two_u_2015</t>
  </si>
  <si>
    <t>inc_rank_gteqthree_u_2015</t>
  </si>
  <si>
    <t>num</t>
  </si>
  <si>
    <t>$ val</t>
  </si>
  <si>
    <t>pi_chkbanpobbp_tran_diff</t>
  </si>
  <si>
    <t>pi_chkbanpobbp_tran_2017</t>
  </si>
  <si>
    <t>pi_chkbanpobbp_tran_2016</t>
  </si>
  <si>
    <t>pi_chkbanpobbp_amnt_diff</t>
  </si>
  <si>
    <t>pi_chkbanpobbp_amnt_2017</t>
  </si>
  <si>
    <t>pi_chkbanpobbp_amnt_2016</t>
  </si>
  <si>
    <t>pi_chkbanpobbp_amntpertran_diff</t>
  </si>
  <si>
    <t>pi_chkbanpobbp_amntpertran_2017</t>
  </si>
  <si>
    <t>pi_chkbanpobbp_amntpertran_2016</t>
  </si>
  <si>
    <t>pi_chkbanpobbp_transhare_diff</t>
  </si>
  <si>
    <t>pi_chkbanpobbp_transhare_2017</t>
  </si>
  <si>
    <t>pi_chkbanpobbp_transhare_2016</t>
  </si>
  <si>
    <t>pi_chkbanpobbp_amntshare_diff</t>
  </si>
  <si>
    <t>pi_chkbanpobbp_amntshare_2017</t>
  </si>
  <si>
    <t>pi_chkbanpobbp_amntshare_2016</t>
  </si>
  <si>
    <t>Table 3a</t>
  </si>
  <si>
    <t>Percentage share of number and value per consumer, October 2017 *, †</t>
  </si>
  <si>
    <t>* The term "Other" includes the following payment methods: multiple payment methods for one payment, unreported payment methods, and other responses that could not be recategorized into one of the existing payment instrument categories.</t>
  </si>
  <si>
    <t>Average number and value per consumer; average value per transaction, October 2017 *, †</t>
  </si>
  <si>
    <t>‡ The term "Other" includes the following payment methods: multiple payment methods for one payment, unreported payment methods, and other responses that could not be recategorized into one of the existing payment instrument categories.</t>
  </si>
  <si>
    <t>Average number and value per consumer; average value per transaction, October 2017</t>
  </si>
  <si>
    <t>U.S. population age 18 or older (millions)†</t>
  </si>
  <si>
    <t>Table 1—Confidence Intervals</t>
  </si>
  <si>
    <t>Table 2—Confidence Intervals</t>
  </si>
  <si>
    <t>Table 3—Confidence Intervals</t>
  </si>
  <si>
    <t>Table 3a—Confidence Intervals</t>
  </si>
  <si>
    <t>Table 4—Confidence Intervals</t>
  </si>
  <si>
    <t>Table 5—Confidence Intervals</t>
  </si>
  <si>
    <t>Table 6—Confidence Intervals</t>
  </si>
  <si>
    <t>Table 7—Confidence Intervals</t>
  </si>
  <si>
    <t>Table 8—Confidence Intervals</t>
  </si>
  <si>
    <t>Unemployed—on layoff†</t>
  </si>
  <si>
    <t>Unemployed—looking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</si>
</sst>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
    <numFmt numFmtId="166" formatCode="?0.0"/>
    <numFmt numFmtId="167" formatCode="0.0%"/>
    <numFmt numFmtId="168" formatCode="0.00000"/>
    <numFmt numFmtId="169" formatCode="0.000"/>
  </numFmts>
  <fonts count="11" x14ac:knownFonts="1">
    <font>
      <sz val="11"/>
      <color theme="1"/>
      <name val="Calibri"/>
      <family val="2"/>
      <scheme val="minor"/>
    </font>
    <font>
      <sz val="11"/>
      <color theme="1"/>
      <name val="Calibri"/>
      <family val="2"/>
      <scheme val="minor"/>
    </font>
    <font>
      <b/>
      <sz val="8"/>
      <color theme="1"/>
      <name val="Times New Roman"/>
      <family val="1"/>
    </font>
    <font>
      <b/>
      <sz val="10"/>
      <color theme="1"/>
      <name val="Times New Roman"/>
      <family val="1"/>
    </font>
    <font>
      <sz val="10"/>
      <color theme="1"/>
      <name val="Times New Roman"/>
      <family val="1"/>
    </font>
    <font>
      <sz val="8"/>
      <color theme="1"/>
      <name val="Times New Roman"/>
      <family val="1"/>
    </font>
    <font>
      <sz val="9"/>
      <color theme="1"/>
      <name val="Times New Roman"/>
      <family val="1"/>
    </font>
    <font>
      <sz val="11"/>
      <name val="Calibri"/>
      <family val="2"/>
    </font>
    <font>
      <b/>
      <sz val="11"/>
      <color theme="1"/>
      <name val="Calibri"/>
      <family val="2"/>
      <scheme val="minor"/>
    </font>
    <font>
      <sz val="10"/>
      <color theme="1"/>
      <name val="Calibri"/>
      <family val="2"/>
      <scheme val="minor"/>
    </font>
    <font>
      <sz val="11"/>
      <color rgb="FF9C0006"/>
      <name val="Calibri"/>
      <family val="2"/>
      <scheme val="minor"/>
    </font>
  </fonts>
  <fills count="3">
    <fill>
      <patternFill patternType="none"/>
    </fill>
    <fill>
      <patternFill patternType="gray125"/>
    </fill>
    <fill>
      <patternFill patternType="solid">
        <fgColor rgb="FFFFC7CE"/>
      </patternFill>
    </fill>
  </fills>
  <borders count="13">
    <border>
      <left/>
      <right/>
      <top/>
      <bottom/>
      <diagonal/>
    </border>
    <border>
      <left/>
      <right/>
      <top/>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indexed="64"/>
      </bottom>
      <diagonal/>
    </border>
    <border>
      <left/>
      <right style="thin">
        <color auto="1"/>
      </right>
      <top/>
      <bottom/>
      <diagonal/>
    </border>
    <border>
      <left style="thin">
        <color auto="1"/>
      </left>
      <right/>
      <top/>
      <bottom/>
      <diagonal/>
    </border>
    <border>
      <left/>
      <right/>
      <top style="thin">
        <color auto="1"/>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0" fontId="2" fillId="0" borderId="4">
      <alignment horizontal="right" indent="1"/>
    </xf>
    <xf numFmtId="0" fontId="1" fillId="0" borderId="1"/>
    <xf numFmtId="165" fontId="5" fillId="0" borderId="8">
      <alignment horizontal="left" indent="1"/>
    </xf>
    <xf numFmtId="0" fontId="5" fillId="0" borderId="3">
      <alignment wrapText="1"/>
    </xf>
    <xf numFmtId="0" fontId="1" fillId="0" borderId="1"/>
    <xf numFmtId="164" fontId="5" fillId="0" borderId="1">
      <alignment horizontal="right" indent="2"/>
    </xf>
    <xf numFmtId="0" fontId="2" fillId="0" borderId="8"/>
    <xf numFmtId="0" fontId="7" fillId="0" borderId="1"/>
    <xf numFmtId="0" fontId="1" fillId="0" borderId="1"/>
    <xf numFmtId="165" fontId="5" fillId="0" borderId="8">
      <alignment horizontal="left" indent="2"/>
    </xf>
    <xf numFmtId="0" fontId="1" fillId="0" borderId="1"/>
    <xf numFmtId="0" fontId="10" fillId="2" borderId="0" applyNumberFormat="0" applyBorder="0" applyAlignment="0" applyProtection="0"/>
  </cellStyleXfs>
  <cellXfs count="246">
    <xf numFmtId="0" fontId="0" fillId="0" borderId="0" xfId="0"/>
    <xf numFmtId="0" fontId="0" fillId="0" borderId="2" xfId="0" applyBorder="1"/>
    <xf numFmtId="0" fontId="0" fillId="0" borderId="1" xfId="0" applyFill="1" applyBorder="1"/>
    <xf numFmtId="0" fontId="0" fillId="0" borderId="1" xfId="0" applyBorder="1"/>
    <xf numFmtId="0" fontId="4" fillId="0" borderId="3" xfId="2" applyFont="1" applyBorder="1" applyAlignment="1">
      <alignment horizontal="center" vertical="center"/>
    </xf>
    <xf numFmtId="0" fontId="4" fillId="0" borderId="3" xfId="2" applyFont="1" applyBorder="1" applyAlignment="1">
      <alignment horizontal="center"/>
    </xf>
    <xf numFmtId="0" fontId="4" fillId="0" borderId="5" xfId="2" applyFont="1" applyBorder="1" applyAlignment="1">
      <alignment horizontal="center"/>
    </xf>
    <xf numFmtId="0" fontId="3" fillId="0" borderId="1" xfId="3" applyNumberFormat="1" applyFont="1" applyBorder="1" applyAlignment="1">
      <alignment horizontal="left"/>
    </xf>
    <xf numFmtId="165" fontId="4" fillId="0" borderId="1" xfId="3" applyFont="1" applyBorder="1" applyAlignment="1">
      <alignment horizontal="left" indent="1"/>
    </xf>
    <xf numFmtId="165" fontId="4" fillId="0" borderId="2" xfId="3" applyFont="1" applyBorder="1" applyAlignment="1">
      <alignment horizontal="left" indent="1"/>
    </xf>
    <xf numFmtId="0" fontId="3" fillId="0" borderId="1" xfId="5" applyFont="1" applyBorder="1" applyAlignment="1"/>
    <xf numFmtId="165" fontId="4" fillId="0" borderId="1" xfId="3" applyFont="1" applyBorder="1">
      <alignment horizontal="left" indent="1"/>
    </xf>
    <xf numFmtId="0" fontId="3" fillId="0" borderId="1" xfId="7" applyFont="1" applyBorder="1"/>
    <xf numFmtId="0" fontId="4" fillId="0" borderId="1" xfId="5" applyFont="1" applyBorder="1" applyAlignment="1"/>
    <xf numFmtId="165" fontId="4" fillId="0" borderId="1" xfId="3" applyFont="1" applyBorder="1" applyAlignment="1">
      <alignment horizontal="left" indent="2"/>
    </xf>
    <xf numFmtId="0" fontId="3" fillId="0" borderId="1" xfId="3" applyNumberFormat="1" applyFont="1" applyBorder="1" applyAlignment="1">
      <alignment horizontal="left" indent="1"/>
    </xf>
    <xf numFmtId="165" fontId="4" fillId="0" borderId="1" xfId="3" applyFont="1" applyBorder="1" applyAlignment="1">
      <alignment horizontal="left"/>
    </xf>
    <xf numFmtId="164" fontId="3" fillId="0" borderId="0" xfId="0" applyNumberFormat="1" applyFont="1" applyAlignment="1">
      <alignment horizontal="right" indent="6"/>
    </xf>
    <xf numFmtId="164" fontId="4" fillId="0" borderId="0" xfId="0" applyNumberFormat="1" applyFont="1" applyAlignment="1">
      <alignment horizontal="right" indent="6"/>
    </xf>
    <xf numFmtId="0" fontId="3" fillId="0" borderId="1" xfId="1" applyFont="1" applyBorder="1" applyAlignment="1">
      <alignment horizontal="center" vertical="center"/>
    </xf>
    <xf numFmtId="0" fontId="3" fillId="0" borderId="11" xfId="0" applyFont="1" applyBorder="1" applyAlignment="1">
      <alignment horizontal="center" vertical="center" wrapText="1"/>
    </xf>
    <xf numFmtId="0" fontId="4" fillId="0" borderId="2" xfId="5" applyFont="1" applyBorder="1" applyAlignment="1"/>
    <xf numFmtId="0" fontId="0" fillId="0" borderId="7" xfId="0" applyBorder="1"/>
    <xf numFmtId="0" fontId="0" fillId="0" borderId="5" xfId="0" applyBorder="1"/>
    <xf numFmtId="2" fontId="0" fillId="0" borderId="1" xfId="0" applyNumberFormat="1" applyBorder="1"/>
    <xf numFmtId="0" fontId="3" fillId="0" borderId="3" xfId="1" applyFont="1" applyBorder="1" applyAlignment="1">
      <alignment horizontal="left"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165" fontId="4" fillId="0" borderId="9" xfId="3" applyFont="1" applyBorder="1" applyAlignment="1">
      <alignment horizontal="left" indent="2"/>
    </xf>
    <xf numFmtId="164" fontId="3" fillId="0" borderId="0" xfId="0" applyNumberFormat="1" applyFont="1" applyAlignment="1">
      <alignment horizontal="right" indent="2"/>
    </xf>
    <xf numFmtId="164" fontId="4" fillId="0" borderId="0" xfId="0" applyNumberFormat="1" applyFont="1" applyAlignment="1">
      <alignment horizontal="right" indent="2"/>
    </xf>
    <xf numFmtId="0" fontId="3" fillId="0" borderId="2" xfId="1" applyFont="1" applyBorder="1" applyAlignment="1">
      <alignment horizontal="right" vertical="center" indent="2"/>
    </xf>
    <xf numFmtId="0" fontId="3" fillId="0" borderId="7" xfId="1" applyFont="1" applyBorder="1" applyAlignment="1">
      <alignment horizontal="right" vertical="center" indent="2"/>
    </xf>
    <xf numFmtId="1" fontId="3" fillId="0" borderId="0" xfId="0" applyNumberFormat="1" applyFont="1" applyAlignment="1">
      <alignment horizontal="right" indent="2"/>
    </xf>
    <xf numFmtId="1" fontId="4" fillId="0" borderId="0" xfId="0" applyNumberFormat="1" applyFont="1" applyAlignment="1">
      <alignment horizontal="right" indent="2"/>
    </xf>
    <xf numFmtId="0" fontId="6" fillId="0" borderId="1" xfId="0" applyFont="1" applyBorder="1" applyAlignment="1">
      <alignment wrapText="1"/>
    </xf>
    <xf numFmtId="0" fontId="3" fillId="0" borderId="1" xfId="1" applyFont="1" applyBorder="1" applyAlignment="1">
      <alignment horizontal="right" vertical="center" indent="2"/>
    </xf>
    <xf numFmtId="1" fontId="3" fillId="0" borderId="1" xfId="0" applyNumberFormat="1" applyFont="1" applyBorder="1" applyAlignment="1">
      <alignment horizontal="right" indent="2"/>
    </xf>
    <xf numFmtId="1" fontId="4" fillId="0" borderId="1" xfId="0" applyNumberFormat="1" applyFont="1" applyBorder="1" applyAlignment="1">
      <alignment horizontal="right" indent="2"/>
    </xf>
    <xf numFmtId="0" fontId="3" fillId="0" borderId="1" xfId="1" applyFont="1" applyBorder="1" applyAlignment="1">
      <alignment horizontal="left" vertical="center"/>
    </xf>
    <xf numFmtId="165" fontId="4" fillId="0" borderId="2" xfId="3" applyFont="1" applyBorder="1" applyAlignment="1">
      <alignment horizontal="left" indent="2"/>
    </xf>
    <xf numFmtId="164" fontId="4" fillId="0" borderId="2" xfId="0" applyNumberFormat="1" applyFont="1" applyBorder="1" applyAlignment="1">
      <alignment horizontal="right" indent="2"/>
    </xf>
    <xf numFmtId="165" fontId="4" fillId="0" borderId="7" xfId="3" applyFont="1" applyBorder="1" applyAlignment="1">
      <alignment horizontal="left" indent="2"/>
    </xf>
    <xf numFmtId="1" fontId="4" fillId="0" borderId="2" xfId="0" applyNumberFormat="1" applyFont="1" applyBorder="1" applyAlignment="1">
      <alignment horizontal="right" indent="2"/>
    </xf>
    <xf numFmtId="0" fontId="3" fillId="0" borderId="2" xfId="3" applyNumberFormat="1" applyFont="1" applyBorder="1" applyAlignment="1">
      <alignment horizontal="left" vertical="center" indent="1"/>
    </xf>
    <xf numFmtId="0" fontId="3" fillId="0" borderId="1" xfId="5" applyFont="1" applyFill="1" applyBorder="1" applyAlignment="1"/>
    <xf numFmtId="0" fontId="4" fillId="0" borderId="1" xfId="5" applyFont="1" applyFill="1" applyBorder="1" applyAlignment="1"/>
    <xf numFmtId="0" fontId="4" fillId="0" borderId="2" xfId="5" applyFont="1" applyFill="1" applyBorder="1" applyAlignment="1"/>
    <xf numFmtId="0" fontId="3" fillId="0" borderId="2" xfId="1" applyFont="1" applyBorder="1" applyAlignment="1">
      <alignment horizontal="right" vertical="center" indent="5"/>
    </xf>
    <xf numFmtId="0" fontId="0" fillId="0" borderId="1" xfId="0" applyBorder="1" applyAlignment="1">
      <alignment horizontal="right" indent="5"/>
    </xf>
    <xf numFmtId="164" fontId="3" fillId="0" borderId="0" xfId="0" applyNumberFormat="1" applyFont="1" applyAlignment="1">
      <alignment horizontal="right" indent="5"/>
    </xf>
    <xf numFmtId="165" fontId="4" fillId="0" borderId="1" xfId="3" applyFont="1" applyBorder="1" applyAlignment="1">
      <alignment horizontal="right" indent="5"/>
    </xf>
    <xf numFmtId="164" fontId="4" fillId="0" borderId="0" xfId="0" applyNumberFormat="1" applyFont="1" applyAlignment="1">
      <alignment horizontal="right" indent="5"/>
    </xf>
    <xf numFmtId="165" fontId="4" fillId="0" borderId="2" xfId="3" applyFont="1" applyBorder="1" applyAlignment="1">
      <alignment horizontal="right" indent="5"/>
    </xf>
    <xf numFmtId="164" fontId="4" fillId="0" borderId="2" xfId="0" applyNumberFormat="1" applyFont="1" applyBorder="1" applyAlignment="1">
      <alignment horizontal="right" indent="5"/>
    </xf>
    <xf numFmtId="0" fontId="3" fillId="0" borderId="1" xfId="9" applyFont="1" applyFill="1" applyBorder="1" applyAlignment="1">
      <alignment horizontal="left"/>
    </xf>
    <xf numFmtId="0" fontId="9" fillId="0" borderId="1" xfId="9" applyFont="1" applyAlignment="1">
      <alignment horizontal="right"/>
    </xf>
    <xf numFmtId="0" fontId="9" fillId="0" borderId="1" xfId="9" applyFont="1" applyAlignment="1"/>
    <xf numFmtId="0" fontId="4" fillId="0" borderId="2" xfId="9" applyFont="1" applyFill="1" applyBorder="1" applyAlignment="1">
      <alignment horizontal="left"/>
    </xf>
    <xf numFmtId="0" fontId="4" fillId="0" borderId="1" xfId="9" applyFont="1" applyFill="1" applyBorder="1" applyAlignment="1">
      <alignment horizontal="left"/>
    </xf>
    <xf numFmtId="0" fontId="9" fillId="0" borderId="1" xfId="9" applyFont="1" applyBorder="1" applyAlignment="1">
      <alignment horizontal="right"/>
    </xf>
    <xf numFmtId="0" fontId="9" fillId="0" borderId="1" xfId="9" applyFont="1" applyBorder="1" applyAlignment="1"/>
    <xf numFmtId="0" fontId="9" fillId="0" borderId="10" xfId="9" applyFont="1" applyBorder="1"/>
    <xf numFmtId="0" fontId="3" fillId="0" borderId="10" xfId="9" applyFont="1" applyBorder="1" applyAlignment="1">
      <alignment horizontal="right" vertical="center" indent="2"/>
    </xf>
    <xf numFmtId="0" fontId="3" fillId="0" borderId="10" xfId="9" applyFont="1" applyFill="1" applyBorder="1" applyAlignment="1">
      <alignment horizontal="right" vertical="center" indent="2"/>
    </xf>
    <xf numFmtId="0" fontId="1" fillId="0" borderId="1" xfId="9"/>
    <xf numFmtId="0" fontId="9" fillId="0" borderId="1" xfId="9" applyFont="1" applyBorder="1"/>
    <xf numFmtId="0" fontId="3" fillId="0" borderId="1" xfId="1" applyFont="1" applyFill="1" applyBorder="1" applyAlignment="1">
      <alignment horizontal="center" vertical="center"/>
    </xf>
    <xf numFmtId="0" fontId="1" fillId="0" borderId="1" xfId="9" applyAlignment="1">
      <alignment horizontal="right"/>
    </xf>
    <xf numFmtId="0" fontId="3" fillId="0" borderId="1" xfId="7" applyFont="1" applyFill="1" applyBorder="1"/>
    <xf numFmtId="164" fontId="3" fillId="0" borderId="1" xfId="6" applyFont="1" applyFill="1" applyBorder="1" applyAlignment="1">
      <alignment horizontal="right" indent="2"/>
    </xf>
    <xf numFmtId="164" fontId="4" fillId="0" borderId="1" xfId="6" applyFont="1" applyFill="1" applyBorder="1" applyAlignment="1">
      <alignment horizontal="right" indent="2"/>
    </xf>
    <xf numFmtId="0" fontId="1" fillId="0" borderId="1" xfId="9" applyBorder="1" applyAlignment="1">
      <alignment horizontal="right"/>
    </xf>
    <xf numFmtId="165" fontId="4" fillId="0" borderId="1" xfId="10" applyFont="1" applyFill="1" applyBorder="1" applyAlignment="1">
      <alignment horizontal="left" indent="1"/>
    </xf>
    <xf numFmtId="165" fontId="4" fillId="0" borderId="1" xfId="10" applyFont="1" applyBorder="1">
      <alignment horizontal="left" indent="2"/>
    </xf>
    <xf numFmtId="164" fontId="4" fillId="0" borderId="1" xfId="6" applyFont="1" applyBorder="1" applyAlignment="1">
      <alignment horizontal="right" indent="2"/>
    </xf>
    <xf numFmtId="0" fontId="2" fillId="0" borderId="1" xfId="7" applyBorder="1"/>
    <xf numFmtId="165" fontId="4" fillId="0" borderId="1" xfId="3" applyFont="1" applyFill="1" applyBorder="1" applyAlignment="1">
      <alignment horizontal="left" indent="1"/>
    </xf>
    <xf numFmtId="165" fontId="4" fillId="0" borderId="2" xfId="3" applyFont="1" applyFill="1" applyBorder="1" applyAlignment="1">
      <alignment horizontal="left" indent="1"/>
    </xf>
    <xf numFmtId="166" fontId="4" fillId="0" borderId="2" xfId="6" applyNumberFormat="1" applyFont="1" applyFill="1" applyBorder="1" applyAlignment="1">
      <alignment horizontal="center"/>
    </xf>
    <xf numFmtId="0" fontId="4" fillId="0" borderId="1" xfId="4" applyFont="1" applyBorder="1" applyAlignment="1">
      <alignment wrapText="1"/>
    </xf>
    <xf numFmtId="0" fontId="4" fillId="0" borderId="1" xfId="4" applyFont="1" applyFill="1" applyBorder="1" applyAlignment="1">
      <alignment wrapText="1"/>
    </xf>
    <xf numFmtId="0" fontId="6" fillId="0" borderId="1" xfId="4" applyFont="1" applyFill="1" applyBorder="1" applyAlignment="1">
      <alignment horizontal="left" vertical="center"/>
    </xf>
    <xf numFmtId="0" fontId="8" fillId="0" borderId="1" xfId="9" applyFont="1" applyBorder="1"/>
    <xf numFmtId="167" fontId="0" fillId="0" borderId="1" xfId="9" applyNumberFormat="1" applyFont="1" applyBorder="1" applyAlignment="1">
      <alignment horizontal="right"/>
    </xf>
    <xf numFmtId="167" fontId="0" fillId="0" borderId="1" xfId="9" applyNumberFormat="1" applyFont="1" applyFill="1" applyBorder="1" applyAlignment="1">
      <alignment horizontal="right"/>
    </xf>
    <xf numFmtId="0" fontId="1" fillId="0" borderId="1" xfId="9" applyFill="1" applyBorder="1"/>
    <xf numFmtId="0" fontId="1" fillId="0" borderId="1" xfId="9" applyBorder="1"/>
    <xf numFmtId="0" fontId="0" fillId="0" borderId="1" xfId="9" applyFont="1" applyBorder="1" applyAlignment="1">
      <alignment horizontal="right"/>
    </xf>
    <xf numFmtId="0" fontId="0" fillId="0" borderId="1" xfId="9" applyFont="1" applyFill="1" applyBorder="1" applyAlignment="1">
      <alignment horizontal="right"/>
    </xf>
    <xf numFmtId="0" fontId="0" fillId="0" borderId="1" xfId="9" applyFont="1" applyAlignment="1">
      <alignment horizontal="right"/>
    </xf>
    <xf numFmtId="0" fontId="0" fillId="0" borderId="1" xfId="9" applyFont="1" applyFill="1" applyAlignment="1">
      <alignment horizontal="right"/>
    </xf>
    <xf numFmtId="0" fontId="3" fillId="0" borderId="1" xfId="11" applyFont="1" applyFill="1" applyBorder="1" applyAlignment="1">
      <alignment horizontal="left"/>
    </xf>
    <xf numFmtId="0" fontId="3" fillId="0" borderId="1" xfId="11" applyFont="1" applyFill="1" applyBorder="1" applyAlignment="1"/>
    <xf numFmtId="0" fontId="9" fillId="0" borderId="1" xfId="11" applyFont="1" applyAlignment="1">
      <alignment horizontal="right"/>
    </xf>
    <xf numFmtId="0" fontId="9" fillId="0" borderId="1" xfId="11" applyFont="1" applyAlignment="1"/>
    <xf numFmtId="0" fontId="3" fillId="0" borderId="1" xfId="11" applyFont="1" applyBorder="1" applyAlignment="1">
      <alignment horizontal="left"/>
    </xf>
    <xf numFmtId="0" fontId="9" fillId="0" borderId="1" xfId="11" applyFont="1" applyBorder="1" applyAlignment="1">
      <alignment horizontal="right"/>
    </xf>
    <xf numFmtId="0" fontId="9" fillId="0" borderId="1" xfId="11" applyFont="1" applyBorder="1" applyAlignment="1"/>
    <xf numFmtId="0" fontId="4" fillId="0" borderId="2" xfId="11" applyFont="1" applyFill="1" applyBorder="1" applyAlignment="1">
      <alignment horizontal="left"/>
    </xf>
    <xf numFmtId="0" fontId="4" fillId="0" borderId="1" xfId="11" applyFont="1" applyFill="1" applyBorder="1" applyAlignment="1">
      <alignment horizontal="left"/>
    </xf>
    <xf numFmtId="0" fontId="4" fillId="0" borderId="10" xfId="11" applyFont="1" applyBorder="1" applyAlignment="1">
      <alignment horizontal="left" vertical="top"/>
    </xf>
    <xf numFmtId="0" fontId="3" fillId="0" borderId="10" xfId="11" applyFont="1" applyBorder="1" applyAlignment="1">
      <alignment horizontal="right" vertical="center" indent="2"/>
    </xf>
    <xf numFmtId="0" fontId="3" fillId="0" borderId="10" xfId="11" applyFont="1" applyFill="1" applyBorder="1" applyAlignment="1">
      <alignment horizontal="right" vertical="center" indent="2"/>
    </xf>
    <xf numFmtId="0" fontId="8" fillId="0" borderId="1" xfId="11" applyFont="1" applyBorder="1" applyAlignment="1">
      <alignment horizontal="right"/>
    </xf>
    <xf numFmtId="0" fontId="1" fillId="0" borderId="1" xfId="11" applyBorder="1"/>
    <xf numFmtId="0" fontId="4" fillId="0" borderId="3" xfId="11" applyFont="1" applyBorder="1" applyAlignment="1">
      <alignment horizontal="left" vertical="top"/>
    </xf>
    <xf numFmtId="0" fontId="1" fillId="0" borderId="1" xfId="11" applyBorder="1" applyAlignment="1">
      <alignment horizontal="right"/>
    </xf>
    <xf numFmtId="164" fontId="4" fillId="0" borderId="1" xfId="11" applyNumberFormat="1" applyFont="1" applyFill="1" applyAlignment="1">
      <alignment horizontal="right" indent="2"/>
    </xf>
    <xf numFmtId="0" fontId="1" fillId="0" borderId="1" xfId="11" applyBorder="1" applyAlignment="1">
      <alignment horizontal="left"/>
    </xf>
    <xf numFmtId="3" fontId="4" fillId="0" borderId="1" xfId="6" applyNumberFormat="1" applyFont="1" applyFill="1" applyBorder="1" applyAlignment="1">
      <alignment horizontal="right" indent="2"/>
    </xf>
    <xf numFmtId="0" fontId="4" fillId="0" borderId="1" xfId="11" applyFont="1" applyBorder="1" applyAlignment="1">
      <alignment horizontal="left" vertical="top"/>
    </xf>
    <xf numFmtId="0" fontId="3" fillId="0" borderId="1" xfId="1" applyFont="1" applyFill="1" applyBorder="1" applyAlignment="1">
      <alignment horizontal="right" vertical="center" indent="2"/>
    </xf>
    <xf numFmtId="0" fontId="1" fillId="0" borderId="1" xfId="11" applyAlignment="1">
      <alignment horizontal="right"/>
    </xf>
    <xf numFmtId="0" fontId="1" fillId="0" borderId="1" xfId="11"/>
    <xf numFmtId="165" fontId="4" fillId="0" borderId="1" xfId="3" applyFont="1" applyFill="1" applyBorder="1" applyAlignment="1">
      <alignment horizontal="left"/>
    </xf>
    <xf numFmtId="165" fontId="4" fillId="0" borderId="2" xfId="3" applyFont="1" applyBorder="1">
      <alignment horizontal="left" indent="1"/>
    </xf>
    <xf numFmtId="164" fontId="4" fillId="0" borderId="2" xfId="6" applyFont="1" applyBorder="1" applyAlignment="1">
      <alignment horizontal="center"/>
    </xf>
    <xf numFmtId="164" fontId="4" fillId="0" borderId="1" xfId="6" applyFont="1" applyBorder="1">
      <alignment horizontal="right" indent="2"/>
    </xf>
    <xf numFmtId="0" fontId="6" fillId="0" borderId="1" xfId="4" applyFont="1" applyBorder="1" applyAlignment="1">
      <alignment horizontal="left" vertical="center"/>
    </xf>
    <xf numFmtId="0" fontId="0" fillId="0" borderId="1" xfId="11" applyFont="1" applyBorder="1"/>
    <xf numFmtId="0" fontId="0" fillId="0" borderId="1" xfId="11" applyFont="1" applyBorder="1" applyAlignment="1">
      <alignment horizontal="right"/>
    </xf>
    <xf numFmtId="0" fontId="0" fillId="0" borderId="1" xfId="11" applyFont="1" applyAlignment="1">
      <alignment horizontal="right"/>
    </xf>
    <xf numFmtId="164" fontId="4" fillId="0" borderId="0" xfId="0" applyNumberFormat="1" applyFont="1" applyFill="1" applyAlignment="1">
      <alignment horizontal="right" indent="2"/>
    </xf>
    <xf numFmtId="1" fontId="3" fillId="0" borderId="9" xfId="0" applyNumberFormat="1" applyFont="1" applyBorder="1" applyAlignment="1">
      <alignment horizontal="right" indent="2"/>
    </xf>
    <xf numFmtId="1" fontId="4" fillId="0" borderId="9" xfId="0" applyNumberFormat="1" applyFont="1" applyBorder="1" applyAlignment="1">
      <alignment horizontal="right" indent="2"/>
    </xf>
    <xf numFmtId="164" fontId="3" fillId="0" borderId="9" xfId="0" applyNumberFormat="1" applyFont="1" applyBorder="1" applyAlignment="1">
      <alignment horizontal="right" indent="2"/>
    </xf>
    <xf numFmtId="164" fontId="4" fillId="0" borderId="9" xfId="0" applyNumberFormat="1" applyFont="1" applyBorder="1" applyAlignment="1">
      <alignment horizontal="right" indent="2"/>
    </xf>
    <xf numFmtId="164" fontId="3" fillId="0" borderId="1" xfId="2" applyNumberFormat="1" applyFont="1" applyBorder="1" applyAlignment="1">
      <alignment horizontal="right" indent="7"/>
    </xf>
    <xf numFmtId="164" fontId="3" fillId="0" borderId="9" xfId="2" applyNumberFormat="1" applyFont="1" applyBorder="1" applyAlignment="1">
      <alignment horizontal="right" indent="7"/>
    </xf>
    <xf numFmtId="164" fontId="4" fillId="0" borderId="1" xfId="2" applyNumberFormat="1" applyFont="1" applyBorder="1" applyAlignment="1">
      <alignment horizontal="right" indent="7"/>
    </xf>
    <xf numFmtId="164" fontId="4" fillId="0" borderId="9" xfId="2" applyNumberFormat="1" applyFont="1" applyBorder="1" applyAlignment="1">
      <alignment horizontal="right" indent="7"/>
    </xf>
    <xf numFmtId="164" fontId="4" fillId="0" borderId="2" xfId="2" applyNumberFormat="1" applyFont="1" applyBorder="1" applyAlignment="1">
      <alignment horizontal="right" indent="7"/>
    </xf>
    <xf numFmtId="164" fontId="4" fillId="0" borderId="7" xfId="2" applyNumberFormat="1" applyFont="1" applyBorder="1" applyAlignment="1">
      <alignment horizontal="right" indent="7"/>
    </xf>
    <xf numFmtId="164" fontId="3" fillId="0" borderId="3" xfId="1" applyNumberFormat="1" applyFont="1" applyBorder="1" applyAlignment="1">
      <alignment horizontal="right" vertical="center" wrapText="1" indent="7"/>
    </xf>
    <xf numFmtId="164" fontId="3" fillId="0" borderId="12" xfId="1" applyNumberFormat="1" applyFont="1" applyBorder="1" applyAlignment="1">
      <alignment horizontal="right" vertical="center" wrapText="1" indent="7"/>
    </xf>
    <xf numFmtId="164" fontId="4" fillId="0" borderId="3" xfId="2" applyNumberFormat="1" applyFont="1" applyBorder="1" applyAlignment="1">
      <alignment horizontal="right" indent="7"/>
    </xf>
    <xf numFmtId="164" fontId="4" fillId="0" borderId="1" xfId="6" applyNumberFormat="1" applyFont="1" applyBorder="1" applyAlignment="1">
      <alignment horizontal="right" indent="2"/>
    </xf>
    <xf numFmtId="0" fontId="6" fillId="0" borderId="1" xfId="4" applyFont="1" applyBorder="1" applyAlignment="1">
      <alignment horizontal="left" vertical="center"/>
    </xf>
    <xf numFmtId="0" fontId="6" fillId="0" borderId="1" xfId="4" applyFont="1" applyFill="1" applyBorder="1" applyAlignment="1">
      <alignment horizontal="left" vertical="center" wrapText="1"/>
    </xf>
    <xf numFmtId="0" fontId="3" fillId="0" borderId="1" xfId="11" applyFont="1" applyBorder="1" applyAlignment="1">
      <alignment horizontal="left"/>
    </xf>
    <xf numFmtId="0" fontId="6" fillId="0" borderId="1" xfId="4" applyFont="1" applyFill="1" applyBorder="1" applyAlignment="1">
      <alignment horizontal="left" vertical="center"/>
    </xf>
    <xf numFmtId="164" fontId="0" fillId="0" borderId="0" xfId="0" applyNumberFormat="1"/>
    <xf numFmtId="168" fontId="3" fillId="0" borderId="0" xfId="0" applyNumberFormat="1" applyFont="1" applyAlignment="1">
      <alignment horizontal="right" indent="2"/>
    </xf>
    <xf numFmtId="0" fontId="3" fillId="0" borderId="1" xfId="11" applyFont="1" applyFill="1" applyBorder="1" applyAlignment="1">
      <alignment horizontal="right" vertical="center" indent="2"/>
    </xf>
    <xf numFmtId="164" fontId="4" fillId="0" borderId="1" xfId="6" applyFont="1" applyBorder="1" applyAlignment="1">
      <alignment horizontal="center"/>
    </xf>
    <xf numFmtId="0" fontId="1" fillId="0" borderId="1" xfId="9" applyBorder="1" applyAlignment="1">
      <alignment horizontal="left"/>
    </xf>
    <xf numFmtId="0" fontId="2" fillId="0" borderId="1" xfId="7" applyBorder="1" applyAlignment="1">
      <alignment horizontal="left"/>
    </xf>
    <xf numFmtId="0" fontId="0" fillId="0" borderId="0" xfId="0" applyAlignment="1">
      <alignment horizontal="left"/>
    </xf>
    <xf numFmtId="0" fontId="3" fillId="0" borderId="1" xfId="9" applyFont="1" applyFill="1" applyBorder="1" applyAlignment="1">
      <alignment horizontal="right" vertical="center" indent="2"/>
    </xf>
    <xf numFmtId="166" fontId="4" fillId="0" borderId="1" xfId="6" applyNumberFormat="1" applyFont="1" applyFill="1" applyBorder="1" applyAlignment="1">
      <alignment horizontal="center"/>
    </xf>
    <xf numFmtId="0" fontId="8" fillId="0" borderId="1" xfId="9" applyFont="1" applyBorder="1" applyAlignment="1">
      <alignment horizontal="left"/>
    </xf>
    <xf numFmtId="164" fontId="3" fillId="0" borderId="0" xfId="0" applyNumberFormat="1" applyFont="1" applyFill="1" applyAlignment="1">
      <alignment horizontal="right" indent="2"/>
    </xf>
    <xf numFmtId="1" fontId="3" fillId="0" borderId="9" xfId="0" applyNumberFormat="1" applyFont="1" applyFill="1" applyBorder="1" applyAlignment="1">
      <alignment horizontal="right" indent="2"/>
    </xf>
    <xf numFmtId="1" fontId="3" fillId="0" borderId="0" xfId="0" applyNumberFormat="1" applyFont="1" applyFill="1" applyAlignment="1">
      <alignment horizontal="right" indent="2"/>
    </xf>
    <xf numFmtId="164" fontId="3" fillId="0" borderId="9" xfId="0" applyNumberFormat="1" applyFont="1" applyFill="1" applyBorder="1" applyAlignment="1">
      <alignment horizontal="right" indent="2"/>
    </xf>
    <xf numFmtId="164" fontId="3" fillId="0" borderId="0" xfId="0" applyNumberFormat="1" applyFont="1" applyFill="1" applyAlignment="1">
      <alignment horizontal="right" indent="5"/>
    </xf>
    <xf numFmtId="164" fontId="0" fillId="0" borderId="1" xfId="0" applyNumberFormat="1" applyBorder="1"/>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2" xfId="1" applyFont="1" applyBorder="1" applyAlignment="1">
      <alignment horizontal="center" vertical="center" wrapText="1"/>
    </xf>
    <xf numFmtId="164" fontId="3" fillId="0" borderId="0" xfId="0" applyNumberFormat="1" applyFont="1" applyAlignment="1">
      <alignment horizontal="right" indent="3"/>
    </xf>
    <xf numFmtId="164" fontId="3" fillId="0" borderId="0" xfId="0" applyNumberFormat="1" applyFont="1" applyAlignment="1">
      <alignment horizontal="right"/>
    </xf>
    <xf numFmtId="164" fontId="4" fillId="0" borderId="0" xfId="0" applyNumberFormat="1" applyFont="1" applyAlignment="1">
      <alignment horizontal="right"/>
    </xf>
    <xf numFmtId="164" fontId="3" fillId="0" borderId="9" xfId="0" applyNumberFormat="1" applyFont="1" applyBorder="1" applyAlignment="1">
      <alignment horizontal="right"/>
    </xf>
    <xf numFmtId="164" fontId="4" fillId="0" borderId="9" xfId="0" applyNumberFormat="1" applyFont="1" applyBorder="1" applyAlignment="1">
      <alignment horizontal="right"/>
    </xf>
    <xf numFmtId="164" fontId="4" fillId="0" borderId="0" xfId="0" applyNumberFormat="1" applyFont="1" applyAlignment="1">
      <alignment horizontal="right" indent="3"/>
    </xf>
    <xf numFmtId="0" fontId="3" fillId="0" borderId="1" xfId="3" applyNumberFormat="1" applyFont="1" applyBorder="1" applyAlignment="1">
      <alignment horizontal="right"/>
    </xf>
    <xf numFmtId="0" fontId="3" fillId="0" borderId="9" xfId="3" applyNumberFormat="1" applyFont="1" applyBorder="1" applyAlignment="1">
      <alignment horizontal="right"/>
    </xf>
    <xf numFmtId="1" fontId="3" fillId="0" borderId="0" xfId="0" applyNumberFormat="1" applyFont="1" applyAlignment="1">
      <alignment horizontal="right"/>
    </xf>
    <xf numFmtId="0" fontId="3" fillId="0" borderId="1" xfId="3" applyNumberFormat="1" applyFont="1" applyBorder="1" applyAlignment="1">
      <alignment horizontal="right" indent="2"/>
    </xf>
    <xf numFmtId="0" fontId="3" fillId="0" borderId="9" xfId="3" applyNumberFormat="1" applyFont="1" applyBorder="1" applyAlignment="1">
      <alignment horizontal="right" indent="2"/>
    </xf>
    <xf numFmtId="1" fontId="3" fillId="0" borderId="0" xfId="0" applyNumberFormat="1" applyFont="1" applyAlignment="1">
      <alignment horizontal="right" indent="3"/>
    </xf>
    <xf numFmtId="0" fontId="6" fillId="0" borderId="1" xfId="4" applyFont="1" applyBorder="1" applyAlignment="1">
      <alignment horizontal="left" vertical="center"/>
    </xf>
    <xf numFmtId="0" fontId="6" fillId="0" borderId="1" xfId="4" applyFont="1" applyFill="1" applyBorder="1" applyAlignment="1">
      <alignment horizontal="left" vertical="center" wrapText="1"/>
    </xf>
    <xf numFmtId="0" fontId="3" fillId="0" borderId="1" xfId="11" applyFont="1" applyBorder="1" applyAlignment="1">
      <alignment horizontal="left"/>
    </xf>
    <xf numFmtId="0" fontId="6" fillId="0" borderId="1" xfId="4" applyFont="1" applyFill="1" applyBorder="1" applyAlignment="1">
      <alignment horizontal="left" vertical="center"/>
    </xf>
    <xf numFmtId="169" fontId="0" fillId="0" borderId="0" xfId="0" applyNumberFormat="1"/>
    <xf numFmtId="0" fontId="0" fillId="0" borderId="1" xfId="9" applyFont="1" applyBorder="1" applyAlignment="1">
      <alignment horizontal="left"/>
    </xf>
    <xf numFmtId="0" fontId="0" fillId="0" borderId="1" xfId="9" applyFont="1" applyBorder="1" applyAlignment="1">
      <alignment horizontal="left" vertical="center"/>
    </xf>
    <xf numFmtId="0" fontId="0" fillId="0" borderId="1" xfId="11" applyFont="1" applyFill="1" applyBorder="1" applyAlignment="1">
      <alignment horizontal="left"/>
    </xf>
    <xf numFmtId="0" fontId="1" fillId="0" borderId="1" xfId="11" applyFill="1" applyBorder="1" applyAlignment="1">
      <alignment horizontal="left"/>
    </xf>
    <xf numFmtId="0" fontId="1" fillId="0" borderId="1" xfId="11" applyAlignment="1">
      <alignment horizontal="left"/>
    </xf>
    <xf numFmtId="0" fontId="0" fillId="0" borderId="1" xfId="11" applyFont="1" applyBorder="1" applyAlignment="1">
      <alignment horizontal="left"/>
    </xf>
    <xf numFmtId="0" fontId="3" fillId="0" borderId="1" xfId="1" applyFont="1" applyBorder="1" applyAlignment="1">
      <alignment horizontal="right" vertical="center" indent="1"/>
    </xf>
    <xf numFmtId="0" fontId="3" fillId="0" borderId="10" xfId="9" applyFont="1" applyBorder="1" applyAlignment="1">
      <alignment horizontal="right" vertical="center" indent="1"/>
    </xf>
    <xf numFmtId="164" fontId="3" fillId="0" borderId="1" xfId="6" applyFont="1" applyFill="1" applyBorder="1" applyAlignment="1">
      <alignment horizontal="right" indent="1"/>
    </xf>
    <xf numFmtId="164" fontId="4" fillId="0" borderId="1" xfId="6" applyFont="1" applyFill="1" applyBorder="1" applyAlignment="1">
      <alignment horizontal="right" indent="1"/>
    </xf>
    <xf numFmtId="164" fontId="4" fillId="0" borderId="1" xfId="6" applyFont="1" applyBorder="1" applyAlignment="1">
      <alignment horizontal="right" indent="1"/>
    </xf>
    <xf numFmtId="0" fontId="3" fillId="0" borderId="10" xfId="9" applyFont="1" applyFill="1" applyBorder="1" applyAlignment="1">
      <alignment horizontal="right" vertical="center" indent="1"/>
    </xf>
    <xf numFmtId="0" fontId="3" fillId="0" borderId="1" xfId="1" applyFont="1" applyFill="1" applyBorder="1" applyAlignment="1">
      <alignment horizontal="right" vertical="center" indent="1"/>
    </xf>
    <xf numFmtId="0" fontId="3" fillId="0" borderId="3" xfId="1" applyFont="1" applyBorder="1" applyAlignment="1">
      <alignment horizontal="right" vertical="center" wrapText="1" indent="2"/>
    </xf>
    <xf numFmtId="0" fontId="3" fillId="0" borderId="5" xfId="1" applyFont="1" applyBorder="1" applyAlignment="1">
      <alignment horizontal="right" vertical="center" wrapText="1" indent="2"/>
    </xf>
    <xf numFmtId="0" fontId="4" fillId="0" borderId="3" xfId="2" applyFont="1" applyBorder="1" applyAlignment="1">
      <alignment horizontal="right" indent="2"/>
    </xf>
    <xf numFmtId="0" fontId="4" fillId="0" borderId="5" xfId="2" applyFont="1" applyBorder="1" applyAlignment="1">
      <alignment horizontal="right" indent="2"/>
    </xf>
    <xf numFmtId="164" fontId="4" fillId="0" borderId="2" xfId="2" applyNumberFormat="1" applyFont="1" applyBorder="1" applyAlignment="1">
      <alignment horizontal="right" indent="2"/>
    </xf>
    <xf numFmtId="164" fontId="4" fillId="0" borderId="7" xfId="2" applyNumberFormat="1" applyFont="1" applyBorder="1" applyAlignment="1">
      <alignment horizontal="right" indent="2"/>
    </xf>
    <xf numFmtId="164" fontId="3" fillId="0" borderId="3" xfId="1" applyNumberFormat="1" applyFont="1" applyBorder="1" applyAlignment="1">
      <alignment horizontal="right" vertical="center" wrapText="1" indent="2"/>
    </xf>
    <xf numFmtId="164" fontId="3" fillId="0" borderId="12" xfId="1" applyNumberFormat="1" applyFont="1" applyBorder="1" applyAlignment="1">
      <alignment horizontal="right" vertical="center" wrapText="1" indent="2"/>
    </xf>
    <xf numFmtId="164" fontId="4" fillId="0" borderId="3" xfId="2" applyNumberFormat="1" applyFont="1" applyBorder="1" applyAlignment="1">
      <alignment horizontal="right" indent="2"/>
    </xf>
    <xf numFmtId="164" fontId="4" fillId="0" borderId="9" xfId="2" applyNumberFormat="1" applyFont="1" applyBorder="1" applyAlignment="1">
      <alignment horizontal="right" indent="2"/>
    </xf>
    <xf numFmtId="164" fontId="3" fillId="0" borderId="1" xfId="2" applyNumberFormat="1" applyFont="1" applyBorder="1" applyAlignment="1">
      <alignment horizontal="right" indent="2"/>
    </xf>
    <xf numFmtId="164" fontId="3" fillId="0" borderId="9" xfId="2" applyNumberFormat="1" applyFont="1" applyBorder="1" applyAlignment="1">
      <alignment horizontal="right" indent="2"/>
    </xf>
    <xf numFmtId="0" fontId="3" fillId="0" borderId="2" xfId="1" applyFont="1" applyBorder="1" applyAlignment="1">
      <alignment horizontal="right" vertical="center"/>
    </xf>
    <xf numFmtId="0" fontId="0" fillId="0" borderId="1" xfId="0" applyBorder="1" applyAlignment="1">
      <alignment horizontal="right"/>
    </xf>
    <xf numFmtId="0" fontId="0" fillId="0" borderId="1" xfId="0" applyBorder="1" applyAlignment="1">
      <alignment horizontal="right" indent="2"/>
    </xf>
    <xf numFmtId="0" fontId="3" fillId="0" borderId="7" xfId="1" applyFont="1" applyBorder="1" applyAlignment="1">
      <alignment horizontal="right" vertical="center"/>
    </xf>
    <xf numFmtId="0" fontId="0" fillId="0" borderId="5" xfId="0" applyBorder="1" applyAlignment="1">
      <alignment horizontal="right"/>
    </xf>
    <xf numFmtId="165" fontId="4" fillId="0" borderId="2" xfId="3" applyFont="1" applyBorder="1" applyAlignment="1">
      <alignment horizontal="right"/>
    </xf>
    <xf numFmtId="164" fontId="4" fillId="0" borderId="2" xfId="0" applyNumberFormat="1" applyFont="1" applyBorder="1" applyAlignment="1">
      <alignment horizontal="right"/>
    </xf>
    <xf numFmtId="165" fontId="4" fillId="0" borderId="7" xfId="3" applyFont="1" applyBorder="1" applyAlignment="1">
      <alignment horizontal="right"/>
    </xf>
    <xf numFmtId="1" fontId="4" fillId="0" borderId="2" xfId="0" applyNumberFormat="1" applyFont="1" applyBorder="1" applyAlignment="1">
      <alignment horizontal="right"/>
    </xf>
    <xf numFmtId="165" fontId="4" fillId="0" borderId="1" xfId="3" applyFont="1" applyBorder="1" applyAlignment="1">
      <alignment horizontal="right"/>
    </xf>
    <xf numFmtId="165" fontId="4" fillId="0" borderId="9" xfId="3" applyFont="1" applyBorder="1" applyAlignment="1">
      <alignment horizontal="right"/>
    </xf>
    <xf numFmtId="1" fontId="4" fillId="0" borderId="0" xfId="0" applyNumberFormat="1" applyFont="1" applyAlignment="1">
      <alignment horizontal="right"/>
    </xf>
    <xf numFmtId="0" fontId="0" fillId="0" borderId="0" xfId="0" applyFont="1"/>
    <xf numFmtId="0" fontId="4" fillId="0" borderId="1" xfId="1" applyFont="1" applyFill="1" applyBorder="1" applyAlignment="1">
      <alignment horizontal="right" vertical="center" indent="2"/>
    </xf>
    <xf numFmtId="1" fontId="0" fillId="0" borderId="0" xfId="0" applyNumberFormat="1"/>
    <xf numFmtId="164" fontId="10" fillId="2" borderId="0" xfId="12" applyNumberFormat="1"/>
    <xf numFmtId="1" fontId="10" fillId="2" borderId="0" xfId="12" applyNumberFormat="1"/>
    <xf numFmtId="0" fontId="10" fillId="2" borderId="0" xfId="12"/>
    <xf numFmtId="164" fontId="1" fillId="0" borderId="1" xfId="9" applyNumberFormat="1"/>
    <xf numFmtId="164" fontId="10" fillId="2" borderId="1" xfId="12" applyNumberFormat="1" applyBorder="1"/>
    <xf numFmtId="164" fontId="1" fillId="0" borderId="1" xfId="11" applyNumberFormat="1"/>
    <xf numFmtId="0" fontId="3" fillId="0" borderId="12" xfId="1" applyFont="1" applyBorder="1" applyAlignment="1">
      <alignment horizontal="center" vertical="center" wrapText="1"/>
    </xf>
    <xf numFmtId="164" fontId="3" fillId="0" borderId="1" xfId="5" applyNumberFormat="1" applyFont="1" applyBorder="1" applyAlignment="1"/>
    <xf numFmtId="1" fontId="3" fillId="0" borderId="1" xfId="5" applyNumberFormat="1" applyFont="1" applyBorder="1" applyAlignment="1"/>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5" xfId="1" applyFont="1" applyBorder="1" applyAlignment="1">
      <alignment horizontal="center" vertical="center"/>
    </xf>
    <xf numFmtId="0" fontId="6" fillId="0" borderId="0" xfId="0" applyFont="1" applyAlignment="1">
      <alignment wrapText="1"/>
    </xf>
    <xf numFmtId="0" fontId="3" fillId="0" borderId="12"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6" fillId="0" borderId="0" xfId="0" applyFont="1" applyFill="1" applyAlignment="1">
      <alignment wrapText="1"/>
    </xf>
    <xf numFmtId="0" fontId="3" fillId="0" borderId="1" xfId="9" applyFont="1" applyBorder="1" applyAlignment="1">
      <alignment horizontal="left"/>
    </xf>
    <xf numFmtId="0" fontId="4" fillId="0" borderId="2" xfId="9" applyFont="1" applyBorder="1" applyAlignment="1">
      <alignment horizontal="left"/>
    </xf>
    <xf numFmtId="0" fontId="6" fillId="0" borderId="1" xfId="4" applyFont="1" applyBorder="1" applyAlignment="1">
      <alignment horizontal="left" vertical="center"/>
    </xf>
    <xf numFmtId="0" fontId="6" fillId="0" borderId="1" xfId="4" applyFont="1" applyFill="1" applyBorder="1" applyAlignment="1">
      <alignment horizontal="left" vertical="center" wrapText="1"/>
    </xf>
    <xf numFmtId="0" fontId="3" fillId="0" borderId="1" xfId="11" applyFont="1" applyBorder="1" applyAlignment="1">
      <alignment horizontal="left"/>
    </xf>
    <xf numFmtId="0" fontId="4" fillId="0" borderId="2" xfId="11" applyFont="1" applyBorder="1" applyAlignment="1">
      <alignment horizontal="left"/>
    </xf>
    <xf numFmtId="0" fontId="6" fillId="0" borderId="1" xfId="4" applyFont="1" applyFill="1" applyBorder="1" applyAlignment="1">
      <alignment horizontal="left" vertical="center"/>
    </xf>
  </cellXfs>
  <cellStyles count="13">
    <cellStyle name="Bad" xfId="12" builtinId="27"/>
    <cellStyle name="Column Header" xfId="1"/>
    <cellStyle name="Footnote" xfId="4"/>
    <cellStyle name="Indent 1" xfId="3"/>
    <cellStyle name="Indent 2" xfId="10"/>
    <cellStyle name="Normal" xfId="0" builtinId="0"/>
    <cellStyle name="Normal 10" xfId="5"/>
    <cellStyle name="Normal 2" xfId="8"/>
    <cellStyle name="Normal 3" xfId="9"/>
    <cellStyle name="Normal 4" xfId="11"/>
    <cellStyle name="Normal 9" xfId="2"/>
    <cellStyle name="SCPC Pct" xfId="6"/>
    <cellStyle name="SCPC Row Header"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251460</xdr:colOff>
      <xdr:row>43</xdr:row>
      <xdr:rowOff>106680</xdr:rowOff>
    </xdr:from>
    <xdr:to>
      <xdr:col>3</xdr:col>
      <xdr:colOff>472440</xdr:colOff>
      <xdr:row>50</xdr:row>
      <xdr:rowOff>160020</xdr:rowOff>
    </xdr:to>
    <xdr:sp macro="" textlink="">
      <xdr:nvSpPr>
        <xdr:cNvPr id="2" name="TextBox 1"/>
        <xdr:cNvSpPr txBox="1"/>
      </xdr:nvSpPr>
      <xdr:spPr>
        <a:xfrm>
          <a:off x="251460" y="6183630"/>
          <a:ext cx="5716905" cy="138684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population numbers were updated by Kevin on</a:t>
          </a:r>
          <a:r>
            <a:rPr lang="en-US" sz="1100" baseline="0"/>
            <a:t> January 8, 2018. </a:t>
          </a:r>
        </a:p>
        <a:p>
          <a:endParaRPr lang="en-US" sz="1100" baseline="0"/>
        </a:p>
        <a:p>
          <a:r>
            <a:rPr lang="en-US" sz="1100" baseline="0"/>
            <a:t>† Source: Haver Analytics. October estimate, Civilian Noninstitutional Population by Sex and Age (A-13), PN18@EMPL + PN20@EMPL</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251460</xdr:colOff>
      <xdr:row>43</xdr:row>
      <xdr:rowOff>106680</xdr:rowOff>
    </xdr:from>
    <xdr:to>
      <xdr:col>3</xdr:col>
      <xdr:colOff>472440</xdr:colOff>
      <xdr:row>50</xdr:row>
      <xdr:rowOff>160020</xdr:rowOff>
    </xdr:to>
    <xdr:sp macro="" textlink="">
      <xdr:nvSpPr>
        <xdr:cNvPr id="2" name="TextBox 1"/>
        <xdr:cNvSpPr txBox="1"/>
      </xdr:nvSpPr>
      <xdr:spPr>
        <a:xfrm>
          <a:off x="251460" y="6304280"/>
          <a:ext cx="5713730" cy="1342390"/>
        </a:xfrm>
        <a:prstGeom prst="rect">
          <a:avLst/>
        </a:prstGeom>
        <a:solidFill>
          <a:srgbClr val="00B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population numbers were updated by Kevin on</a:t>
          </a:r>
          <a:r>
            <a:rPr lang="en-US" sz="1100" baseline="0"/>
            <a:t> January 8, 2018. </a:t>
          </a:r>
        </a:p>
        <a:p>
          <a:endParaRPr lang="en-US" sz="1100" baseline="0"/>
        </a:p>
        <a:p>
          <a:r>
            <a:rPr lang="en-US" sz="1100" baseline="0"/>
            <a:t>† Source: Haver Analytics. October estimate, Civilian Noninstitutional Population by Sex and Age (A-13), PN18@EMPL + PN20@EMPL</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4fps00\RB-Share\CPRC\SCPC\scpc2017\tables\tables_11_13_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C_BA_Adoption"/>
      <sheetName val="H_Adoption_BA"/>
      <sheetName val="BA_Locations"/>
      <sheetName val="C_Adoption_PI"/>
      <sheetName val="H_Adoption_PI"/>
      <sheetName val="C_Adoption_PI_F"/>
      <sheetName val="Num_BA_PC"/>
      <sheetName val="Num_PI_Adopt"/>
      <sheetName val="Csh_Mgmt_Tot"/>
      <sheetName val="Csh_Hold_Adopt"/>
      <sheetName val="Csh_Mgmt_Location"/>
      <sheetName val="Csh_Withd_Adopt"/>
      <sheetName val="Incidence_BA"/>
      <sheetName val="Incidence_PI"/>
      <sheetName val="Incidence_TT"/>
      <sheetName val="Use_PI_by_TT"/>
      <sheetName val="CI_PP_BP"/>
      <sheetName val="CI_PP_Retail"/>
      <sheetName val="CI_PP_Other"/>
      <sheetName val="Freq_PI"/>
      <sheetName val="Freq_TT"/>
      <sheetName val="Freq_PI_by_TT"/>
      <sheetName val="Freq_PI_BP"/>
      <sheetName val="Freq_PI_Retail"/>
      <sheetName val="Freq_PI_other"/>
      <sheetName val="Num_PI_Incidence"/>
      <sheetName val="payment_history"/>
      <sheetName val="PI_chars"/>
      <sheetName val="Char_rating(1)"/>
      <sheetName val="Char_rating(2)"/>
      <sheetName val="Char_rating (3)"/>
      <sheetName val="Char_rating (4)"/>
      <sheetName val="Char_rating(5)"/>
      <sheetName val="Char_rating (6)"/>
      <sheetName val="Location_rating"/>
      <sheetName val="Debitcard_rating"/>
      <sheetName val="DE_ASRE_wgt"/>
      <sheetName val="DE_Financials_wgt"/>
      <sheetName val="Fin_Res"/>
      <sheetName val="CC_debt_and_other"/>
      <sheetName val="prepaid"/>
      <sheetName val="SCPC2009"/>
      <sheetName val="Sharesfull"/>
      <sheetName val="SCPC2008"/>
      <sheetName val="Shares2008"/>
      <sheetName val="Medians2008_panel"/>
      <sheetName val="Shares2008_panel"/>
      <sheetName val="Panel0809"/>
      <sheetName val="Sharespanel"/>
      <sheetName val="panel2008"/>
      <sheetName val="shares_panel2008"/>
      <sheetName val="Medians2008"/>
      <sheetName val="Universe2008_no_longer_used"/>
      <sheetName val="Assets_liabilities_not_used"/>
      <sheetName val="continuing adopters"/>
      <sheetName val="Landscape table20"/>
      <sheetName val="Portrait table20"/>
      <sheetName val="versionB table12"/>
      <sheetName val="VersionC table20"/>
      <sheetName val="Change Table1"/>
      <sheetName val="SCPC2010"/>
      <sheetName val="share2010"/>
      <sheetName val="SCPC2011"/>
      <sheetName val="share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VarName</v>
          </cell>
        </row>
      </sheetData>
      <sheetData sheetId="43">
        <row r="1">
          <cell r="A1" t="str">
            <v>varname</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1">
          <cell r="A1" t="str">
            <v>VarName</v>
          </cell>
        </row>
      </sheetData>
      <sheetData sheetId="62">
        <row r="1">
          <cell r="A1" t="str">
            <v>varname</v>
          </cell>
        </row>
      </sheetData>
      <sheetData sheetId="63">
        <row r="1">
          <cell r="A1" t="str">
            <v>VarName</v>
          </cell>
        </row>
      </sheetData>
      <sheetData sheetId="64">
        <row r="1">
          <cell r="A1" t="str">
            <v>varname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9"/>
  <sheetViews>
    <sheetView tabSelected="1" showWhiteSpace="0" view="pageLayout" topLeftCell="A31" zoomScaleNormal="100" workbookViewId="0">
      <selection activeCell="G35" sqref="G35"/>
    </sheetView>
  </sheetViews>
  <sheetFormatPr defaultColWidth="8.88671875" defaultRowHeight="14.4" x14ac:dyDescent="0.3"/>
  <cols>
    <col min="1" max="1" width="25.5546875" customWidth="1"/>
    <col min="2" max="7" width="10.5546875" customWidth="1"/>
    <col min="8" max="9" width="10.5546875" style="3" customWidth="1"/>
    <col min="10" max="10" width="15.109375" style="3" customWidth="1"/>
    <col min="11" max="11" width="10.5546875" style="3" customWidth="1"/>
    <col min="13" max="13" width="26.109375" style="3" customWidth="1"/>
    <col min="14" max="14" width="19.44140625" bestFit="1" customWidth="1"/>
    <col min="15" max="15" width="6" customWidth="1"/>
    <col min="18" max="18" width="4.33203125" customWidth="1"/>
  </cols>
  <sheetData>
    <row r="1" spans="1:20" x14ac:dyDescent="0.3">
      <c r="A1" s="10" t="s">
        <v>117</v>
      </c>
      <c r="B1" s="10"/>
      <c r="C1" s="10"/>
      <c r="D1" s="10"/>
      <c r="E1" s="10"/>
      <c r="F1" s="10"/>
      <c r="G1" s="10"/>
      <c r="H1" s="10"/>
      <c r="I1" s="228">
        <f xml:space="preserve"> 100 - G30</f>
        <v>91.507086902856827</v>
      </c>
      <c r="J1" s="10"/>
      <c r="K1" s="10"/>
      <c r="N1" s="3"/>
      <c r="O1" s="3"/>
    </row>
    <row r="2" spans="1:20" x14ac:dyDescent="0.3">
      <c r="A2" s="48" t="s">
        <v>551</v>
      </c>
      <c r="B2" s="48"/>
      <c r="C2" s="10"/>
      <c r="D2" s="10"/>
      <c r="E2" s="10"/>
      <c r="F2" s="10"/>
      <c r="G2" s="10"/>
      <c r="H2" s="10"/>
      <c r="I2" s="228"/>
      <c r="J2" s="229"/>
      <c r="K2" s="10"/>
      <c r="N2" s="3"/>
      <c r="O2" s="3"/>
    </row>
    <row r="3" spans="1:20" x14ac:dyDescent="0.3">
      <c r="A3" s="49" t="s">
        <v>841</v>
      </c>
      <c r="B3" s="49"/>
      <c r="C3" s="13"/>
      <c r="D3" s="13"/>
      <c r="E3" s="13"/>
      <c r="F3" s="13"/>
      <c r="G3" s="13"/>
      <c r="H3" s="13"/>
      <c r="I3" s="13"/>
      <c r="J3" s="13"/>
      <c r="K3" s="13"/>
      <c r="N3" s="3"/>
      <c r="O3" s="3"/>
    </row>
    <row r="4" spans="1:20" ht="18" customHeight="1" x14ac:dyDescent="0.3">
      <c r="A4" s="230"/>
      <c r="B4" s="230" t="s">
        <v>365</v>
      </c>
      <c r="C4" s="230"/>
      <c r="D4" s="230"/>
      <c r="E4" s="232" t="s">
        <v>549</v>
      </c>
      <c r="F4" s="230"/>
      <c r="G4" s="230"/>
      <c r="H4" s="19"/>
      <c r="I4" s="42" t="s">
        <v>365</v>
      </c>
      <c r="J4" s="19"/>
      <c r="K4" s="19"/>
      <c r="L4" s="42" t="s">
        <v>549</v>
      </c>
      <c r="N4" s="3"/>
      <c r="O4" s="3"/>
      <c r="P4" s="218" t="s">
        <v>2031</v>
      </c>
      <c r="Q4" s="218" t="s">
        <v>2032</v>
      </c>
    </row>
    <row r="5" spans="1:20" ht="18" customHeight="1" x14ac:dyDescent="0.3">
      <c r="A5" s="231"/>
      <c r="B5" s="34">
        <v>2015</v>
      </c>
      <c r="C5" s="34">
        <v>2016</v>
      </c>
      <c r="D5" s="34">
        <v>2017</v>
      </c>
      <c r="E5" s="35">
        <v>2015</v>
      </c>
      <c r="F5" s="34">
        <v>2016</v>
      </c>
      <c r="G5" s="34">
        <v>2017</v>
      </c>
      <c r="H5" s="39"/>
      <c r="I5" s="39">
        <v>2015</v>
      </c>
      <c r="J5" s="39">
        <v>2016</v>
      </c>
      <c r="K5" s="39">
        <v>2017</v>
      </c>
      <c r="L5" s="39">
        <v>2015</v>
      </c>
      <c r="M5" s="39">
        <v>2016</v>
      </c>
      <c r="N5" s="39">
        <v>2017</v>
      </c>
      <c r="O5" s="3"/>
      <c r="P5" s="219">
        <v>2017</v>
      </c>
      <c r="Q5" s="219">
        <v>2017</v>
      </c>
    </row>
    <row r="6" spans="1:20" ht="3.6" customHeight="1" x14ac:dyDescent="0.3">
      <c r="A6" s="3"/>
      <c r="B6" s="3"/>
      <c r="C6" s="3"/>
      <c r="D6" s="3"/>
      <c r="E6" s="23"/>
      <c r="F6" s="3"/>
      <c r="G6" s="3"/>
      <c r="N6" s="3"/>
      <c r="O6" s="3"/>
    </row>
    <row r="7" spans="1:20" ht="15" customHeight="1" x14ac:dyDescent="0.3">
      <c r="A7" s="7" t="s">
        <v>4</v>
      </c>
      <c r="B7" s="32">
        <f>VLOOKUP(I7,data2015!$A:$F, 2, FALSE)</f>
        <v>51.396595001220703</v>
      </c>
      <c r="C7" s="32">
        <f>VLOOKUP(J7,data2016!$A:$F, 2, FALSE)</f>
        <v>45.892116546630859</v>
      </c>
      <c r="D7" s="32">
        <f>VLOOKUP(K7,data2017!$A:$F, 2, FALSE)</f>
        <v>41.032054901123047</v>
      </c>
      <c r="E7" s="127">
        <f>VLOOKUP(L7,data2015!$A:$D, 2, FALSE)</f>
        <v>3599.81103515625</v>
      </c>
      <c r="F7" s="36">
        <f>VLOOKUP(M7,data2016!$A:$D, 2, FALSE)</f>
        <v>3915.683349609375</v>
      </c>
      <c r="G7" s="36">
        <f>VLOOKUP(N7,data2017!$A:$D, 2, FALSE)</f>
        <v>3417.861572265625</v>
      </c>
      <c r="H7" s="40"/>
      <c r="I7" s="3" t="s">
        <v>597</v>
      </c>
      <c r="J7" s="3" t="s">
        <v>235</v>
      </c>
      <c r="K7" s="3" t="s">
        <v>432</v>
      </c>
      <c r="L7" s="3" t="s">
        <v>598</v>
      </c>
      <c r="M7" s="3" t="s">
        <v>236</v>
      </c>
      <c r="N7" s="3" t="s">
        <v>433</v>
      </c>
      <c r="O7" s="146"/>
      <c r="P7" s="145">
        <f>VLOOKUP(K7, data2017!$A:$J, 8, FALSE)</f>
        <v>0</v>
      </c>
      <c r="Q7" s="220">
        <f>VLOOKUP(N7, data2017!$A:$J, 8, FALSE)</f>
        <v>0</v>
      </c>
      <c r="S7" s="221">
        <f>D7-P7</f>
        <v>41.032054901123047</v>
      </c>
      <c r="T7" s="222">
        <f>G7-Q7</f>
        <v>3417.861572265625</v>
      </c>
    </row>
    <row r="8" spans="1:20" x14ac:dyDescent="0.3">
      <c r="A8" s="15" t="s">
        <v>5</v>
      </c>
      <c r="B8" s="32">
        <f>VLOOKUP(I8,data2015!$A:$F, 2, FALSE)</f>
        <v>20.384500503540039</v>
      </c>
      <c r="C8" s="32">
        <f>VLOOKUP(J8,data2016!$A:$F, 2, FALSE)</f>
        <v>17.57328987121582</v>
      </c>
      <c r="D8" s="32">
        <f>VLOOKUP(K8,data2017!$A:$F, 2, FALSE)</f>
        <v>15.075983047485352</v>
      </c>
      <c r="E8" s="127">
        <f>VLOOKUP(L8,data2015!$A:$D, 2, FALSE)</f>
        <v>1107.56591796875</v>
      </c>
      <c r="F8" s="36">
        <f>VLOOKUP(M8,data2016!$A:$D, 2, FALSE)</f>
        <v>1168.40087890625</v>
      </c>
      <c r="G8" s="36">
        <f>VLOOKUP(N8,data2017!$A:$D, 2, FALSE)</f>
        <v>928.11920166015625</v>
      </c>
      <c r="H8" s="40"/>
      <c r="I8" s="3" t="s">
        <v>693</v>
      </c>
      <c r="J8" s="3" t="s">
        <v>160</v>
      </c>
      <c r="K8" s="3" t="s">
        <v>517</v>
      </c>
      <c r="L8" s="3" t="s">
        <v>694</v>
      </c>
      <c r="M8" s="3" t="s">
        <v>166</v>
      </c>
      <c r="N8" s="3" t="s">
        <v>518</v>
      </c>
      <c r="P8" s="145">
        <f>VLOOKUP(K8, data2017!$A:$J, 8, FALSE)</f>
        <v>0</v>
      </c>
      <c r="Q8" s="220">
        <f>VLOOKUP(N8, data2017!$A:$J, 8, FALSE)</f>
        <v>0</v>
      </c>
      <c r="S8" s="145">
        <f>D8-P8</f>
        <v>15.075983047485352</v>
      </c>
      <c r="T8" s="222">
        <f t="shared" ref="T8:T24" si="0">G8-Q8</f>
        <v>928.11920166015625</v>
      </c>
    </row>
    <row r="9" spans="1:20" ht="15" customHeight="1" x14ac:dyDescent="0.3">
      <c r="A9" s="14" t="s">
        <v>6</v>
      </c>
      <c r="B9" s="33">
        <f>VLOOKUP(I9,data2015!$A:$F, 2, FALSE)</f>
        <v>17.101106643676758</v>
      </c>
      <c r="C9" s="33">
        <f>VLOOKUP(J9,data2016!$A:$F, 2, FALSE)</f>
        <v>14.142501831054688</v>
      </c>
      <c r="D9" s="33">
        <f>VLOOKUP(K9,data2017!$A:$F, 2, FALSE)</f>
        <v>12.414820671081543</v>
      </c>
      <c r="E9" s="128">
        <f>VLOOKUP(L9,data2015!$A:$D, 2, FALSE)</f>
        <v>380.770751953125</v>
      </c>
      <c r="F9" s="37">
        <f>VLOOKUP(M9,data2016!$A:$D, 2, FALSE)</f>
        <v>304.185302734375</v>
      </c>
      <c r="G9" s="37">
        <f>VLOOKUP(N9,data2017!$A:$D, 2, FALSE)</f>
        <v>290.27603149414063</v>
      </c>
      <c r="H9" s="41"/>
      <c r="I9" s="3" t="s">
        <v>607</v>
      </c>
      <c r="J9" s="3" t="s">
        <v>132</v>
      </c>
      <c r="K9" s="3" t="s">
        <v>442</v>
      </c>
      <c r="L9" s="3" t="s">
        <v>608</v>
      </c>
      <c r="M9" s="3" t="s">
        <v>133</v>
      </c>
      <c r="N9" s="3" t="s">
        <v>443</v>
      </c>
      <c r="P9" s="145">
        <f>VLOOKUP(K9, data2017!$A:$J, 8, FALSE)</f>
        <v>0</v>
      </c>
      <c r="Q9" s="220">
        <f>VLOOKUP(N9, data2017!$A:$J, 8, FALSE)</f>
        <v>0</v>
      </c>
      <c r="S9" s="145">
        <f t="shared" ref="S9:S24" si="1">D9-P9</f>
        <v>12.414820671081543</v>
      </c>
      <c r="T9" s="220">
        <f t="shared" si="0"/>
        <v>290.27603149414063</v>
      </c>
    </row>
    <row r="10" spans="1:20" x14ac:dyDescent="0.3">
      <c r="A10" s="14" t="s">
        <v>24</v>
      </c>
      <c r="B10" s="33">
        <f>VLOOKUP(I10,data2015!$A:$F, 2, FALSE)</f>
        <v>3.0694842338562012</v>
      </c>
      <c r="C10" s="33">
        <f>VLOOKUP(J10,data2016!$A:$F, 2, FALSE)</f>
        <v>3.3445370197296143</v>
      </c>
      <c r="D10" s="33">
        <f>VLOOKUP(K10,data2017!$A:$F, 2, FALSE)</f>
        <v>2.5442578792572021</v>
      </c>
      <c r="E10" s="128">
        <f>VLOOKUP(L10,data2015!$A:$D, 2, FALSE)</f>
        <v>685.32122802734375</v>
      </c>
      <c r="F10" s="37">
        <f>VLOOKUP(M10,data2016!$A:$D, 2, FALSE)</f>
        <v>832.22735595703125</v>
      </c>
      <c r="G10" s="37">
        <f>VLOOKUP(N10,data2017!$A:$D, 2, FALSE)</f>
        <v>605.680419921875</v>
      </c>
      <c r="H10" s="41"/>
      <c r="I10" s="2" t="s">
        <v>612</v>
      </c>
      <c r="J10" s="2" t="s">
        <v>134</v>
      </c>
      <c r="K10" s="2" t="s">
        <v>447</v>
      </c>
      <c r="L10" s="3" t="s">
        <v>613</v>
      </c>
      <c r="M10" s="3" t="s">
        <v>135</v>
      </c>
      <c r="N10" s="3" t="s">
        <v>448</v>
      </c>
      <c r="P10" s="145">
        <f>VLOOKUP(K10, data2017!$A:$J, 8, FALSE)</f>
        <v>0</v>
      </c>
      <c r="Q10" s="220">
        <f>VLOOKUP(N10, data2017!$A:$J, 8, FALSE)</f>
        <v>0</v>
      </c>
      <c r="S10" s="145">
        <f t="shared" si="1"/>
        <v>2.5442578792572021</v>
      </c>
      <c r="T10" s="222">
        <f t="shared" si="0"/>
        <v>605.680419921875</v>
      </c>
    </row>
    <row r="11" spans="1:20" x14ac:dyDescent="0.3">
      <c r="A11" s="14" t="s">
        <v>25</v>
      </c>
      <c r="B11" s="33">
        <f>VLOOKUP(I11,data2015!$A:$F, 2, FALSE)</f>
        <v>0.21390923857688904</v>
      </c>
      <c r="C11" s="33">
        <f>VLOOKUP(J11,data2016!$A:$F, 2, FALSE)</f>
        <v>8.6251683533191681E-2</v>
      </c>
      <c r="D11" s="33">
        <f>VLOOKUP(K11,data2017!$A:$F, 2, FALSE)</f>
        <v>0.11690417677164078</v>
      </c>
      <c r="E11" s="128">
        <f>VLOOKUP(L11,data2015!$A:$D, 2, FALSE)</f>
        <v>41.473926544189453</v>
      </c>
      <c r="F11" s="37">
        <f>VLOOKUP(M11,data2016!$A:$D, 2, FALSE)</f>
        <v>31.988193511962891</v>
      </c>
      <c r="G11" s="37">
        <f>VLOOKUP(N11,data2017!$A:$D, 2, FALSE)</f>
        <v>32.1627197265625</v>
      </c>
      <c r="H11" s="41"/>
      <c r="I11" s="2" t="s">
        <v>642</v>
      </c>
      <c r="J11" s="2" t="s">
        <v>146</v>
      </c>
      <c r="K11" s="2" t="s">
        <v>477</v>
      </c>
      <c r="L11" s="3" t="s">
        <v>643</v>
      </c>
      <c r="M11" s="3" t="s">
        <v>147</v>
      </c>
      <c r="N11" s="3" t="s">
        <v>478</v>
      </c>
      <c r="P11" s="145">
        <f>VLOOKUP(K11, data2017!$A:$J, 8, FALSE)</f>
        <v>0</v>
      </c>
      <c r="Q11" s="220">
        <f>VLOOKUP(N11, data2017!$A:$J, 8, FALSE)</f>
        <v>0</v>
      </c>
      <c r="S11" s="145">
        <f t="shared" si="1"/>
        <v>0.11690417677164078</v>
      </c>
      <c r="T11" s="220">
        <f t="shared" si="0"/>
        <v>32.1627197265625</v>
      </c>
    </row>
    <row r="12" spans="1:20" x14ac:dyDescent="0.3">
      <c r="A12" s="15" t="s">
        <v>7</v>
      </c>
      <c r="B12" s="32">
        <f>VLOOKUP(I12,data2015!$A:$F, 2, FALSE)</f>
        <v>25.721086502075195</v>
      </c>
      <c r="C12" s="32">
        <f>VLOOKUP(J12,data2016!$A:$F, 2, FALSE)</f>
        <v>21.966337203979492</v>
      </c>
      <c r="D12" s="32">
        <f>VLOOKUP(K12,data2017!$A:$F, 2, FALSE)</f>
        <v>20.099885940551758</v>
      </c>
      <c r="E12" s="127">
        <f>VLOOKUP(L12,data2015!$A:$D, 2, FALSE)</f>
        <v>1308.214111328125</v>
      </c>
      <c r="F12" s="36">
        <f>VLOOKUP(M12,data2016!$A:$D, 2, FALSE)</f>
        <v>1057.576904296875</v>
      </c>
      <c r="G12" s="36">
        <f>VLOOKUP(N12,data2017!$A:$D, 2, FALSE)</f>
        <v>1054.5277099609375</v>
      </c>
      <c r="H12" s="40"/>
      <c r="I12" s="2" t="s">
        <v>698</v>
      </c>
      <c r="J12" s="2" t="s">
        <v>161</v>
      </c>
      <c r="K12" s="2" t="s">
        <v>522</v>
      </c>
      <c r="L12" t="s">
        <v>699</v>
      </c>
      <c r="M12" t="s">
        <v>167</v>
      </c>
      <c r="N12" t="s">
        <v>523</v>
      </c>
      <c r="P12" s="145">
        <f>VLOOKUP(K12, data2017!$A:$J, 8, FALSE)</f>
        <v>0</v>
      </c>
      <c r="Q12" s="220">
        <f>VLOOKUP(N12, data2017!$A:$J, 8, FALSE)</f>
        <v>0</v>
      </c>
      <c r="S12" s="145">
        <f t="shared" si="1"/>
        <v>20.099885940551758</v>
      </c>
      <c r="T12" s="222">
        <f t="shared" si="0"/>
        <v>1054.5277099609375</v>
      </c>
    </row>
    <row r="13" spans="1:20" x14ac:dyDescent="0.3">
      <c r="A13" s="14" t="s">
        <v>8</v>
      </c>
      <c r="B13" s="33">
        <f>VLOOKUP(I13,data2015!$A:$F, 2, FALSE)</f>
        <v>15.15847110748291</v>
      </c>
      <c r="C13" s="33">
        <f>VLOOKUP(J13,data2016!$A:$F, 2, FALSE)</f>
        <v>12.430848121643066</v>
      </c>
      <c r="D13" s="33">
        <f>VLOOKUP(K13,data2017!$A:$F, 2, FALSE)</f>
        <v>10.745909690856934</v>
      </c>
      <c r="E13" s="128">
        <f>VLOOKUP(L13,data2015!$A:$D, 2, FALSE)</f>
        <v>685.59344482421875</v>
      </c>
      <c r="F13" s="37">
        <f>VLOOKUP(M13,data2016!$A:$D, 2, FALSE)</f>
        <v>549.21826171875</v>
      </c>
      <c r="G13" s="37">
        <f>VLOOKUP(N13,data2017!$A:$D, 2, FALSE)</f>
        <v>507.03952026367188</v>
      </c>
      <c r="H13" s="41"/>
      <c r="I13" s="2" t="s">
        <v>622</v>
      </c>
      <c r="J13" s="2" t="s">
        <v>138</v>
      </c>
      <c r="K13" s="2" t="s">
        <v>457</v>
      </c>
      <c r="L13" t="s">
        <v>623</v>
      </c>
      <c r="M13" t="s">
        <v>139</v>
      </c>
      <c r="N13" t="s">
        <v>458</v>
      </c>
      <c r="P13" s="145">
        <f>VLOOKUP(K13, data2017!$A:$J, 8, FALSE)</f>
        <v>0</v>
      </c>
      <c r="Q13" s="220">
        <f>VLOOKUP(N13, data2017!$A:$J, 8, FALSE)</f>
        <v>0</v>
      </c>
      <c r="S13" s="145">
        <f t="shared" si="1"/>
        <v>10.745909690856934</v>
      </c>
      <c r="T13" s="222">
        <f t="shared" si="0"/>
        <v>507.03952026367188</v>
      </c>
    </row>
    <row r="14" spans="1:20" x14ac:dyDescent="0.3">
      <c r="A14" s="14" t="s">
        <v>547</v>
      </c>
      <c r="B14" s="33">
        <f>VLOOKUP(I14,data2015!$A:$F, 2, FALSE)</f>
        <v>9.3871803283691406</v>
      </c>
      <c r="C14" s="33">
        <f>VLOOKUP(J14,data2016!$A:$F, 2, FALSE)</f>
        <v>8.3420858383178711</v>
      </c>
      <c r="D14" s="33">
        <f>VLOOKUP(K14,data2017!$A:$F, 2, FALSE)</f>
        <v>8.6291532516479492</v>
      </c>
      <c r="E14" s="128">
        <f>VLOOKUP(L14,data2015!$A:$D, 2, FALSE)</f>
        <v>582.62066650390625</v>
      </c>
      <c r="F14" s="37">
        <f>VLOOKUP(M14,data2016!$A:$D, 2, FALSE)</f>
        <v>473.40972900390625</v>
      </c>
      <c r="G14" s="37">
        <f>VLOOKUP(N14,data2017!$A:$D, 2, FALSE)</f>
        <v>528.97894287109375</v>
      </c>
      <c r="H14" s="41"/>
      <c r="I14" s="2" t="s">
        <v>617</v>
      </c>
      <c r="J14" s="2" t="s">
        <v>136</v>
      </c>
      <c r="K14" s="2" t="s">
        <v>452</v>
      </c>
      <c r="L14" t="s">
        <v>618</v>
      </c>
      <c r="M14" t="s">
        <v>137</v>
      </c>
      <c r="N14" t="s">
        <v>453</v>
      </c>
      <c r="P14" s="145">
        <f>VLOOKUP(K14, data2017!$A:$J, 8, FALSE)</f>
        <v>0</v>
      </c>
      <c r="Q14" s="220">
        <f>VLOOKUP(N14, data2017!$A:$J, 8, FALSE)</f>
        <v>0</v>
      </c>
      <c r="S14" s="145">
        <f t="shared" si="1"/>
        <v>8.6291532516479492</v>
      </c>
      <c r="T14" s="220">
        <f t="shared" si="0"/>
        <v>528.97894287109375</v>
      </c>
    </row>
    <row r="15" spans="1:20" x14ac:dyDescent="0.3">
      <c r="A15" s="14" t="s">
        <v>548</v>
      </c>
      <c r="B15" s="33">
        <f>VLOOKUP(I15,data2015!$A:$F, 2, FALSE)</f>
        <v>1.1754348278045654</v>
      </c>
      <c r="C15" s="33">
        <f>VLOOKUP(J15,data2016!$A:$F, 2, FALSE)</f>
        <v>1.1934032440185547</v>
      </c>
      <c r="D15" s="33">
        <f>VLOOKUP(K15,data2017!$A:$F, 2, FALSE)</f>
        <v>0.72482407093048096</v>
      </c>
      <c r="E15" s="128">
        <f>VLOOKUP(L15,data2015!$A:$D, 2, FALSE)</f>
        <v>39.999916076660156</v>
      </c>
      <c r="F15" s="37">
        <f>VLOOKUP(M15,data2016!$A:$D, 2, FALSE)</f>
        <v>34.948928833007812</v>
      </c>
      <c r="G15" s="37">
        <f>VLOOKUP(N15,data2017!$A:$D, 2, FALSE)</f>
        <v>18.509223937988281</v>
      </c>
      <c r="H15" s="41"/>
      <c r="I15" s="2" t="s">
        <v>627</v>
      </c>
      <c r="J15" s="2" t="s">
        <v>140</v>
      </c>
      <c r="K15" s="2" t="s">
        <v>462</v>
      </c>
      <c r="L15" t="s">
        <v>628</v>
      </c>
      <c r="M15" t="s">
        <v>141</v>
      </c>
      <c r="N15" t="s">
        <v>463</v>
      </c>
      <c r="P15" s="145">
        <f>VLOOKUP(K15, data2017!$A:$J, 8, FALSE)</f>
        <v>0</v>
      </c>
      <c r="Q15" s="220">
        <f>VLOOKUP(N15, data2017!$A:$J, 8, FALSE)</f>
        <v>0</v>
      </c>
      <c r="S15" s="145">
        <f t="shared" si="1"/>
        <v>0.72482407093048096</v>
      </c>
      <c r="T15" s="220">
        <f t="shared" si="0"/>
        <v>18.509223937988281</v>
      </c>
    </row>
    <row r="16" spans="1:20" x14ac:dyDescent="0.3">
      <c r="A16" s="15" t="s">
        <v>9</v>
      </c>
      <c r="B16" s="32">
        <f>VLOOKUP(I16,data2015!$A:$F, 2, FALSE)</f>
        <v>4.1954107284545898</v>
      </c>
      <c r="C16" s="32">
        <f>VLOOKUP(J16,data2016!$A:$F, 2, FALSE)</f>
        <v>4.3760495185852051</v>
      </c>
      <c r="D16" s="32">
        <f>VLOOKUP(K16,data2017!$A:$F, 2, FALSE)</f>
        <v>3.6324305534362793</v>
      </c>
      <c r="E16" s="127">
        <f>VLOOKUP(L16,data2015!$A:$D, 2, FALSE)</f>
        <v>1085.33544921875</v>
      </c>
      <c r="F16" s="36">
        <f>VLOOKUP(M16,data2016!$A:$D, 2, FALSE)</f>
        <v>1303.4383544921875</v>
      </c>
      <c r="G16" s="36">
        <f>VLOOKUP(N16,data2017!$A:$D, 2, FALSE)</f>
        <v>1035.900146484375</v>
      </c>
      <c r="H16" s="40"/>
      <c r="I16" s="2" t="s">
        <v>703</v>
      </c>
      <c r="J16" s="2" t="s">
        <v>162</v>
      </c>
      <c r="K16" s="2" t="s">
        <v>527</v>
      </c>
      <c r="L16" t="s">
        <v>704</v>
      </c>
      <c r="M16" t="s">
        <v>168</v>
      </c>
      <c r="N16" t="s">
        <v>528</v>
      </c>
      <c r="P16" s="145">
        <f>VLOOKUP(K16, data2017!$A:$J, 8, FALSE)</f>
        <v>0</v>
      </c>
      <c r="Q16" s="220">
        <f>VLOOKUP(N16, data2017!$A:$J, 8, FALSE)</f>
        <v>0</v>
      </c>
      <c r="S16" s="221">
        <f t="shared" si="1"/>
        <v>3.6324305534362793</v>
      </c>
      <c r="T16" s="222">
        <f t="shared" si="0"/>
        <v>1035.900146484375</v>
      </c>
    </row>
    <row r="17" spans="1:20" x14ac:dyDescent="0.3">
      <c r="A17" s="14" t="s">
        <v>10</v>
      </c>
      <c r="B17" s="33">
        <f>VLOOKUP(I17,data2015!$A:$F, 2, FALSE)</f>
        <v>1.7766832113265991</v>
      </c>
      <c r="C17" s="33">
        <f>VLOOKUP(J17,data2016!$A:$F, 2, FALSE)</f>
        <v>2.0892486572265625</v>
      </c>
      <c r="D17" s="33">
        <f>VLOOKUP(K17,data2017!$A:$F, 2, FALSE)</f>
        <v>1.9722508192062378</v>
      </c>
      <c r="E17" s="128">
        <f>VLOOKUP(L17,data2015!$A:$D, 2, FALSE)</f>
        <v>405.95962524414062</v>
      </c>
      <c r="F17" s="37">
        <f>VLOOKUP(M17,data2016!$A:$D, 2, FALSE)</f>
        <v>632.53204345703125</v>
      </c>
      <c r="G17" s="37">
        <f>VLOOKUP(N17,data2017!$A:$D, 2, FALSE)</f>
        <v>611.42022705078125</v>
      </c>
      <c r="H17" s="41"/>
      <c r="I17" s="2" t="s">
        <v>632</v>
      </c>
      <c r="J17" s="2" t="s">
        <v>142</v>
      </c>
      <c r="K17" s="2" t="s">
        <v>467</v>
      </c>
      <c r="L17" t="s">
        <v>633</v>
      </c>
      <c r="M17" t="s">
        <v>143</v>
      </c>
      <c r="N17" t="s">
        <v>468</v>
      </c>
      <c r="P17" s="145">
        <f>VLOOKUP(K17, data2017!$A:$J, 8, FALSE)</f>
        <v>0</v>
      </c>
      <c r="Q17" s="220">
        <f>VLOOKUP(N17, data2017!$A:$J, 8, FALSE)</f>
        <v>0</v>
      </c>
      <c r="S17" s="221">
        <f t="shared" si="1"/>
        <v>1.9722508192062378</v>
      </c>
      <c r="T17" s="222">
        <f t="shared" si="0"/>
        <v>611.42022705078125</v>
      </c>
    </row>
    <row r="18" spans="1:20" x14ac:dyDescent="0.3">
      <c r="A18" s="14" t="s">
        <v>11</v>
      </c>
      <c r="B18" s="33">
        <f>VLOOKUP(I18,data2015!$A:$F, 2, FALSE)</f>
        <v>2.4187276363372803</v>
      </c>
      <c r="C18" s="33">
        <f>VLOOKUP(J18,data2016!$A:$F, 2, FALSE)</f>
        <v>2.2868006229400635</v>
      </c>
      <c r="D18" s="33">
        <f>VLOOKUP(K18,data2017!$A:$F, 2, FALSE)</f>
        <v>1.6601797342300415</v>
      </c>
      <c r="E18" s="128">
        <f>VLOOKUP(L18,data2015!$A:$D, 2, FALSE)</f>
        <v>679.37579345703125</v>
      </c>
      <c r="F18" s="37">
        <f>VLOOKUP(M18,data2016!$A:$D, 2, FALSE)</f>
        <v>670.9063720703125</v>
      </c>
      <c r="G18" s="37">
        <f>VLOOKUP(N18,data2017!$A:$D, 2, FALSE)</f>
        <v>424.47988891601562</v>
      </c>
      <c r="H18" s="41"/>
      <c r="I18" s="2" t="s">
        <v>637</v>
      </c>
      <c r="J18" s="2" t="s">
        <v>144</v>
      </c>
      <c r="K18" s="2" t="s">
        <v>472</v>
      </c>
      <c r="L18" t="s">
        <v>638</v>
      </c>
      <c r="M18" t="s">
        <v>145</v>
      </c>
      <c r="N18" t="s">
        <v>473</v>
      </c>
      <c r="P18" s="145">
        <f>VLOOKUP(K18, data2017!$A:$J, 8, FALSE)</f>
        <v>0</v>
      </c>
      <c r="Q18" s="220">
        <f>VLOOKUP(N18, data2017!$A:$J, 8, FALSE)</f>
        <v>0</v>
      </c>
      <c r="S18" s="145">
        <f t="shared" si="1"/>
        <v>1.6601797342300415</v>
      </c>
      <c r="T18" s="222">
        <f t="shared" si="0"/>
        <v>424.47988891601562</v>
      </c>
    </row>
    <row r="19" spans="1:20" x14ac:dyDescent="0.3">
      <c r="A19" s="15" t="s">
        <v>12</v>
      </c>
      <c r="B19" s="32">
        <f>VLOOKUP(I19,data2015!$A:$F, 2, FALSE)</f>
        <v>1.0955981016159058</v>
      </c>
      <c r="C19" s="32">
        <f>VLOOKUP(J19,data2016!$A:$F, 2, FALSE)</f>
        <v>1.9764400720596313</v>
      </c>
      <c r="D19" s="32">
        <f>VLOOKUP(K19,data2017!$A:$F, 2, FALSE)</f>
        <v>2.2237529754638672</v>
      </c>
      <c r="E19" s="156">
        <f>VLOOKUP(L19,data2015!$A:$D, 2, FALSE)</f>
        <v>98.695610046386719</v>
      </c>
      <c r="F19" s="36">
        <f>VLOOKUP(M19,data2016!$A:$D, 2, FALSE)</f>
        <v>386.26715087890625</v>
      </c>
      <c r="G19" s="157">
        <f>VLOOKUP(N19,data2017!$A:$D, 2, FALSE)</f>
        <v>399.31460571289062</v>
      </c>
      <c r="H19" s="41"/>
      <c r="I19" s="2" t="s">
        <v>708</v>
      </c>
      <c r="J19" s="2" t="s">
        <v>163</v>
      </c>
      <c r="K19" s="2" t="s">
        <v>532</v>
      </c>
      <c r="L19" t="s">
        <v>709</v>
      </c>
      <c r="M19" t="s">
        <v>169</v>
      </c>
      <c r="N19" t="s">
        <v>533</v>
      </c>
      <c r="P19" s="145">
        <f>VLOOKUP(K19, data2017!$A:$J, 8, FALSE)</f>
        <v>0</v>
      </c>
      <c r="Q19" s="220">
        <f>VLOOKUP(N19, data2017!$A:$J, 8, FALSE)</f>
        <v>0</v>
      </c>
      <c r="S19" s="221">
        <f t="shared" si="1"/>
        <v>2.2237529754638672</v>
      </c>
      <c r="T19" s="222">
        <f t="shared" si="0"/>
        <v>399.31460571289062</v>
      </c>
    </row>
    <row r="20" spans="1:20" x14ac:dyDescent="0.3">
      <c r="A20" s="14" t="s">
        <v>876</v>
      </c>
      <c r="B20" s="33">
        <f>VLOOKUP(I20,data2015!$A:$F, 2, FALSE)</f>
        <v>0.1573738306760788</v>
      </c>
      <c r="C20" s="33">
        <f>VLOOKUP(J20,data2016!$A:$F, 2, FALSE)</f>
        <v>0.3162057101726532</v>
      </c>
      <c r="D20" s="33">
        <f>VLOOKUP(K20,data2017!$A:$F, 2, FALSE)</f>
        <v>0.33270531892776489</v>
      </c>
      <c r="E20" s="128">
        <f>VLOOKUP(L20,data2015!$A:$D, 2, FALSE)</f>
        <v>21.197450637817383</v>
      </c>
      <c r="F20" s="37">
        <f>VLOOKUP(M20,data2016!$A:$D, 2, FALSE)</f>
        <v>17.231063842773437</v>
      </c>
      <c r="G20" s="37">
        <f>VLOOKUP(N20,data2017!$A:$D, 2, FALSE)</f>
        <v>10.830941200256348</v>
      </c>
      <c r="H20" s="41"/>
      <c r="I20" s="2" t="s">
        <v>647</v>
      </c>
      <c r="J20" s="2" t="s">
        <v>148</v>
      </c>
      <c r="K20" s="2" t="s">
        <v>482</v>
      </c>
      <c r="L20" s="2" t="s">
        <v>648</v>
      </c>
      <c r="M20" s="2" t="s">
        <v>149</v>
      </c>
      <c r="N20" s="2" t="s">
        <v>483</v>
      </c>
      <c r="P20" s="145">
        <f>VLOOKUP(K20, data2017!$A:$J, 8, FALSE)</f>
        <v>0</v>
      </c>
      <c r="Q20" s="220">
        <f>VLOOKUP(N20, data2017!$A:$J, 8, FALSE)</f>
        <v>0</v>
      </c>
      <c r="S20" s="145">
        <f t="shared" si="1"/>
        <v>0.33270531892776489</v>
      </c>
      <c r="T20" s="220">
        <f t="shared" si="0"/>
        <v>10.830941200256348</v>
      </c>
    </row>
    <row r="21" spans="1:20" x14ac:dyDescent="0.3">
      <c r="A21" s="14" t="s">
        <v>879</v>
      </c>
      <c r="B21" s="33">
        <f>VLOOKUP(I21,data2015!$A:$F, 2, FALSE)</f>
        <v>0.21306195855140686</v>
      </c>
      <c r="C21" s="33">
        <f>VLOOKUP(J21,data2016!$A:$F, 2, FALSE)</f>
        <v>0.36565577983856201</v>
      </c>
      <c r="D21" s="33">
        <f>VLOOKUP(K21,data2017!$A:$F, 2, FALSE)</f>
        <v>0.34064003825187683</v>
      </c>
      <c r="E21" s="128">
        <f>VLOOKUP(L21,data2015!$A:$D, 2, FALSE)</f>
        <v>41.908065795898438</v>
      </c>
      <c r="F21" s="37">
        <f>VLOOKUP(M21,data2016!$A:$D, 2, FALSE)</f>
        <v>167.29582214355469</v>
      </c>
      <c r="G21" s="37">
        <f>VLOOKUP(N21,data2017!$A:$D, 2, FALSE)</f>
        <v>231.21043395996094</v>
      </c>
      <c r="H21" s="41"/>
      <c r="I21" s="2" t="s">
        <v>652</v>
      </c>
      <c r="J21" s="2" t="s">
        <v>150</v>
      </c>
      <c r="K21" s="2" t="s">
        <v>487</v>
      </c>
      <c r="L21" s="2" t="s">
        <v>653</v>
      </c>
      <c r="M21" s="2" t="s">
        <v>151</v>
      </c>
      <c r="N21" s="2" t="s">
        <v>488</v>
      </c>
      <c r="P21" s="145">
        <f>VLOOKUP(K21, data2017!$A:$J, 8, FALSE)</f>
        <v>0</v>
      </c>
      <c r="Q21" s="220">
        <f>VLOOKUP(N21, data2017!$A:$J, 8, FALSE)</f>
        <v>0</v>
      </c>
      <c r="S21" s="145">
        <f t="shared" si="1"/>
        <v>0.34064003825187683</v>
      </c>
      <c r="T21" s="222">
        <f t="shared" si="0"/>
        <v>231.21043395996094</v>
      </c>
    </row>
    <row r="22" spans="1:20" x14ac:dyDescent="0.3">
      <c r="A22" s="14" t="s">
        <v>877</v>
      </c>
      <c r="B22" s="33">
        <f>VLOOKUP(I22,data2015!$A:$F, 2, FALSE)</f>
        <v>0.15028399229049683</v>
      </c>
      <c r="C22" s="33">
        <f>VLOOKUP(J22,data2016!$A:$F, 2, FALSE)</f>
        <v>0.21032314002513885</v>
      </c>
      <c r="D22" s="33">
        <f>VLOOKUP(K22,data2017!$A:$F, 2, FALSE)</f>
        <v>0.30520126223564148</v>
      </c>
      <c r="E22" s="128">
        <f>VLOOKUP(L22,data2015!$A:$D, 2, FALSE)</f>
        <v>10.861006736755371</v>
      </c>
      <c r="F22" s="37">
        <f>VLOOKUP(M22,data2016!$A:$D, 2, FALSE)</f>
        <v>26.93458366394043</v>
      </c>
      <c r="G22" s="37">
        <f>VLOOKUP(N22,data2017!$A:$D, 2, FALSE)</f>
        <v>23.569395065307617</v>
      </c>
      <c r="H22" s="41"/>
      <c r="I22" s="2" t="s">
        <v>657</v>
      </c>
      <c r="J22" s="2" t="s">
        <v>152</v>
      </c>
      <c r="K22" s="2" t="s">
        <v>492</v>
      </c>
      <c r="L22" s="2" t="s">
        <v>658</v>
      </c>
      <c r="M22" s="2" t="s">
        <v>153</v>
      </c>
      <c r="N22" s="2" t="s">
        <v>493</v>
      </c>
      <c r="P22" s="145">
        <f>VLOOKUP(K22, data2017!$A:$J, 8, FALSE)</f>
        <v>0</v>
      </c>
      <c r="Q22" s="220">
        <f>VLOOKUP(N22, data2017!$A:$J, 8, FALSE)</f>
        <v>0</v>
      </c>
      <c r="S22" s="145">
        <f t="shared" si="1"/>
        <v>0.30520126223564148</v>
      </c>
      <c r="T22" s="222">
        <f t="shared" si="0"/>
        <v>23.569395065307617</v>
      </c>
    </row>
    <row r="23" spans="1:20" x14ac:dyDescent="0.3">
      <c r="A23" s="14" t="s">
        <v>878</v>
      </c>
      <c r="B23" s="33">
        <f>VLOOKUP(I23,data2015!$A:$F, 2, FALSE)</f>
        <v>0.10635140538215637</v>
      </c>
      <c r="C23" s="33">
        <f>VLOOKUP(J23,data2016!$A:$F, 2, FALSE)</f>
        <v>0.27820891141891479</v>
      </c>
      <c r="D23" s="33">
        <f>VLOOKUP(K23,data2017!$A:$F, 2, FALSE)</f>
        <v>0.24040216207504272</v>
      </c>
      <c r="E23" s="128">
        <f>VLOOKUP(L23,data2015!$A:$D, 2, FALSE)</f>
        <v>13.282528877258301</v>
      </c>
      <c r="F23" s="37">
        <f>VLOOKUP(M23,data2016!$A:$D, 2, FALSE)</f>
        <v>37.631492614746094</v>
      </c>
      <c r="G23" s="37">
        <f>VLOOKUP(N23,data2017!$A:$D, 2, FALSE)</f>
        <v>43.863124847412109</v>
      </c>
      <c r="H23" s="41"/>
      <c r="I23" s="2" t="s">
        <v>667</v>
      </c>
      <c r="J23" s="2" t="s">
        <v>156</v>
      </c>
      <c r="K23" s="2" t="s">
        <v>502</v>
      </c>
      <c r="L23" s="2" t="s">
        <v>668</v>
      </c>
      <c r="M23" s="2" t="s">
        <v>157</v>
      </c>
      <c r="N23" s="2" t="s">
        <v>503</v>
      </c>
      <c r="P23" s="145">
        <f>VLOOKUP(K23, data2017!$A:$J, 8, FALSE)</f>
        <v>0</v>
      </c>
      <c r="Q23" s="220">
        <f>VLOOKUP(N23, data2017!$A:$J, 8, FALSE)</f>
        <v>0</v>
      </c>
      <c r="S23" s="145">
        <f t="shared" si="1"/>
        <v>0.24040216207504272</v>
      </c>
      <c r="T23" s="220">
        <f t="shared" si="0"/>
        <v>43.863124847412109</v>
      </c>
    </row>
    <row r="24" spans="1:20" x14ac:dyDescent="0.3">
      <c r="A24" s="14" t="s">
        <v>844</v>
      </c>
      <c r="B24" s="33">
        <f>VLOOKUP(I24,data2015!$A:$F, 2, FALSE)</f>
        <v>0.46852695941925049</v>
      </c>
      <c r="C24" s="33">
        <f>VLOOKUP(J24,data2016!$A:$F, 2, FALSE)</f>
        <v>0.80604654550552368</v>
      </c>
      <c r="D24" s="33">
        <f>VLOOKUP(K24,data2017!$A:$F, 2, FALSE)</f>
        <v>1.004804253578186</v>
      </c>
      <c r="E24" s="128">
        <f>VLOOKUP(L24,data2015!$A:$D, 2, FALSE)</f>
        <v>11.446558952331543</v>
      </c>
      <c r="F24" s="37">
        <f>VLOOKUP(M24,data2016!$A:$D, 2, FALSE)</f>
        <v>137.17417907714844</v>
      </c>
      <c r="G24" s="37">
        <f>VLOOKUP(N24,data2017!$A:$D, 2, FALSE)</f>
        <v>89.840721130371094</v>
      </c>
      <c r="H24" s="41"/>
      <c r="I24" s="2" t="s">
        <v>885</v>
      </c>
      <c r="J24" s="2" t="s">
        <v>864</v>
      </c>
      <c r="K24" s="2" t="s">
        <v>846</v>
      </c>
      <c r="L24" s="2" t="s">
        <v>886</v>
      </c>
      <c r="M24" s="2" t="s">
        <v>866</v>
      </c>
      <c r="N24" s="2" t="s">
        <v>847</v>
      </c>
      <c r="P24" s="145">
        <f>VLOOKUP(K24, data2017!$A:$J, 8, FALSE)</f>
        <v>0</v>
      </c>
      <c r="Q24" s="220">
        <f>VLOOKUP(N24, data2017!$A:$J, 8, FALSE)</f>
        <v>0</v>
      </c>
      <c r="S24" s="145">
        <f t="shared" si="1"/>
        <v>1.004804253578186</v>
      </c>
      <c r="T24" s="222">
        <f t="shared" si="0"/>
        <v>89.840721130371094</v>
      </c>
    </row>
    <row r="25" spans="1:20" ht="2.85" customHeight="1" x14ac:dyDescent="0.3">
      <c r="A25" s="43"/>
      <c r="B25" s="43"/>
      <c r="C25" s="43"/>
      <c r="D25" s="44"/>
      <c r="E25" s="45"/>
      <c r="F25" s="43"/>
      <c r="G25" s="46"/>
      <c r="H25" s="41"/>
      <c r="I25" s="41"/>
      <c r="J25" s="41"/>
      <c r="K25" s="2"/>
      <c r="P25" s="145"/>
    </row>
    <row r="26" spans="1:20" ht="28.65" customHeight="1" x14ac:dyDescent="0.3">
      <c r="A26" s="47" t="s">
        <v>550</v>
      </c>
      <c r="B26" s="43"/>
      <c r="C26" s="43"/>
      <c r="D26" s="44"/>
      <c r="E26" s="45"/>
      <c r="F26" s="43"/>
      <c r="G26" s="46"/>
      <c r="H26" s="41"/>
      <c r="I26" s="41"/>
      <c r="J26" s="41"/>
      <c r="K26" s="2"/>
    </row>
    <row r="27" spans="1:20" ht="2.85" customHeight="1" x14ac:dyDescent="0.3">
      <c r="A27" s="14"/>
      <c r="B27" s="14"/>
      <c r="C27" s="14"/>
      <c r="D27" s="33"/>
      <c r="E27" s="31"/>
      <c r="F27" s="14"/>
      <c r="G27" s="37"/>
      <c r="H27" s="41"/>
      <c r="I27" s="41"/>
      <c r="J27" s="41"/>
      <c r="K27" s="2"/>
    </row>
    <row r="28" spans="1:20" ht="15" customHeight="1" x14ac:dyDescent="0.3">
      <c r="A28" s="7" t="s">
        <v>4</v>
      </c>
      <c r="B28" s="173" t="s">
        <v>23</v>
      </c>
      <c r="C28" s="173" t="s">
        <v>23</v>
      </c>
      <c r="D28" s="32" t="s">
        <v>23</v>
      </c>
      <c r="E28" s="174" t="s">
        <v>23</v>
      </c>
      <c r="F28" s="173" t="s">
        <v>23</v>
      </c>
      <c r="G28" s="36" t="s">
        <v>23</v>
      </c>
      <c r="H28" s="40"/>
      <c r="I28" s="40"/>
      <c r="J28" s="40"/>
      <c r="N28" s="3"/>
    </row>
    <row r="29" spans="1:20" x14ac:dyDescent="0.3">
      <c r="A29" s="15" t="s">
        <v>5</v>
      </c>
      <c r="B29" s="32">
        <f>VLOOKUP(I29,data2015!$A:$D, 2, FALSE)*100</f>
        <v>39.661189913749695</v>
      </c>
      <c r="C29" s="32">
        <f>VLOOKUP(J29,data2016!$A:$D, 2, FALSE)*100</f>
        <v>38.292613625526428</v>
      </c>
      <c r="D29" s="32">
        <f>VLOOKUP(K29,data2017!$A:$D, 2, FALSE)*100</f>
        <v>36.741966009140015</v>
      </c>
      <c r="E29" s="129">
        <f>VLOOKUP(L29,data2015!$A:$D, 2, FALSE)*100</f>
        <v>30.767333507537842</v>
      </c>
      <c r="F29" s="32">
        <f>VLOOKUP(M29,data2016!$A:$D, 2, FALSE)*100</f>
        <v>29.839003086090088</v>
      </c>
      <c r="G29" s="32">
        <f>VLOOKUP(N29,data2017!$A:$D, 2, FALSE)*100</f>
        <v>27.154967188835144</v>
      </c>
      <c r="H29" s="40"/>
      <c r="I29" s="3" t="s">
        <v>696</v>
      </c>
      <c r="J29" s="3" t="s">
        <v>223</v>
      </c>
      <c r="K29" s="3" t="s">
        <v>520</v>
      </c>
      <c r="L29" s="3" t="s">
        <v>697</v>
      </c>
      <c r="M29" s="3" t="s">
        <v>224</v>
      </c>
      <c r="N29" s="3" t="s">
        <v>521</v>
      </c>
      <c r="P29" s="145">
        <f>VLOOKUP(K29, data2017!$A:$J, 8, FALSE)*100</f>
        <v>0</v>
      </c>
      <c r="Q29" s="145">
        <f>VLOOKUP(N29, data2017!$A:$J, 8, FALSE)*100</f>
        <v>0</v>
      </c>
      <c r="S29" s="221">
        <f t="shared" ref="S29:S45" si="2">D29-P29</f>
        <v>36.741966009140015</v>
      </c>
      <c r="T29" s="221">
        <f t="shared" ref="T29:T45" si="3">G29-Q29</f>
        <v>27.154967188835144</v>
      </c>
    </row>
    <row r="30" spans="1:20" ht="15" customHeight="1" x14ac:dyDescent="0.3">
      <c r="A30" s="14" t="s">
        <v>6</v>
      </c>
      <c r="B30" s="33">
        <f>VLOOKUP(I30,data2015!$A:$D, 2, FALSE)*100</f>
        <v>33.272841572761536</v>
      </c>
      <c r="C30" s="33">
        <f>VLOOKUP(J30,data2016!$A:$D, 2, FALSE)*100</f>
        <v>30.81684410572052</v>
      </c>
      <c r="D30" s="33">
        <f>VLOOKUP(K30,data2017!$A:$D, 2, FALSE)*100</f>
        <v>30.256396532058716</v>
      </c>
      <c r="E30" s="130">
        <f>VLOOKUP(L30,data2015!$A:$D, 2, FALSE)*100</f>
        <v>10.577520728111267</v>
      </c>
      <c r="F30" s="33">
        <f>VLOOKUP(M30,data2016!$A:$D, 2, FALSE)*100</f>
        <v>7.7683836221694946</v>
      </c>
      <c r="G30" s="33">
        <f>VLOOKUP(N30,data2017!$A:$D, 2, FALSE)*100</f>
        <v>8.4929130971431732</v>
      </c>
      <c r="H30" s="41"/>
      <c r="I30" t="s">
        <v>610</v>
      </c>
      <c r="J30" t="s">
        <v>176</v>
      </c>
      <c r="K30" t="s">
        <v>445</v>
      </c>
      <c r="L30" t="s">
        <v>611</v>
      </c>
      <c r="M30" t="s">
        <v>177</v>
      </c>
      <c r="N30" t="s">
        <v>446</v>
      </c>
      <c r="P30" s="145">
        <f>VLOOKUP(K30, data2017!$A:$J, 8, FALSE)*100</f>
        <v>0</v>
      </c>
      <c r="Q30" s="145">
        <f>VLOOKUP(N30, data2017!$A:$J, 8, FALSE)*100</f>
        <v>0</v>
      </c>
      <c r="S30" s="221">
        <f t="shared" si="2"/>
        <v>30.256396532058716</v>
      </c>
      <c r="T30" s="221">
        <f t="shared" si="3"/>
        <v>8.4929130971431732</v>
      </c>
    </row>
    <row r="31" spans="1:20" x14ac:dyDescent="0.3">
      <c r="A31" s="14" t="s">
        <v>24</v>
      </c>
      <c r="B31" s="33">
        <f>VLOOKUP(I31,data2015!$A:$D, 2, FALSE)*100</f>
        <v>5.9721548110246658</v>
      </c>
      <c r="C31" s="33">
        <f>VLOOKUP(J31,data2016!$A:$D, 2, FALSE)*100</f>
        <v>7.2878241539001465</v>
      </c>
      <c r="D31" s="33">
        <f>VLOOKUP(K31,data2017!$A:$D, 2, FALSE)*100</f>
        <v>6.2006596475839615</v>
      </c>
      <c r="E31" s="130">
        <f>VLOOKUP(L31,data2015!$A:$D, 2, FALSE)*100</f>
        <v>19.037699699401855</v>
      </c>
      <c r="F31" s="33">
        <f>VLOOKUP(M31,data2016!$A:$D, 2, FALSE)*100</f>
        <v>21.253693103790283</v>
      </c>
      <c r="G31" s="33">
        <f>VLOOKUP(N31,data2017!$A:$D, 2, FALSE)*100</f>
        <v>17.721034586429596</v>
      </c>
      <c r="H31" s="41"/>
      <c r="I31" t="s">
        <v>615</v>
      </c>
      <c r="J31" t="s">
        <v>179</v>
      </c>
      <c r="K31" t="s">
        <v>450</v>
      </c>
      <c r="L31" t="s">
        <v>616</v>
      </c>
      <c r="M31" t="s">
        <v>180</v>
      </c>
      <c r="N31" t="s">
        <v>451</v>
      </c>
      <c r="P31" s="145">
        <f>VLOOKUP(K31, data2017!$A:$J, 8, FALSE)*100</f>
        <v>0</v>
      </c>
      <c r="Q31" s="145">
        <f>VLOOKUP(N31, data2017!$A:$J, 8, FALSE)*100</f>
        <v>0</v>
      </c>
      <c r="S31" s="145">
        <f t="shared" si="2"/>
        <v>6.2006596475839615</v>
      </c>
      <c r="T31" s="221">
        <f t="shared" si="3"/>
        <v>17.721034586429596</v>
      </c>
    </row>
    <row r="32" spans="1:20" x14ac:dyDescent="0.3">
      <c r="A32" s="14" t="s">
        <v>25</v>
      </c>
      <c r="B32" s="33">
        <f>VLOOKUP(I32,data2015!$A:$D, 2, FALSE)*100</f>
        <v>0.41619339026510715</v>
      </c>
      <c r="C32" s="33">
        <f>VLOOKUP(J32,data2016!$A:$D, 2, FALSE)*100</f>
        <v>0.1879444345831871</v>
      </c>
      <c r="D32" s="33">
        <f>VLOOKUP(K32,data2017!$A:$D, 2, FALSE)*100</f>
        <v>0.2849093871191144</v>
      </c>
      <c r="E32" s="130">
        <f>VLOOKUP(L32,data2015!$A:$D, 2, FALSE)*100</f>
        <v>1.1521140113472939</v>
      </c>
      <c r="F32" s="33">
        <f>VLOOKUP(M32,data2016!$A:$D, 2, FALSE)*100</f>
        <v>0.81692496314644814</v>
      </c>
      <c r="G32" s="33">
        <f>VLOOKUP(N32,data2017!$A:$D, 2, FALSE)*100</f>
        <v>0.94101876020431519</v>
      </c>
      <c r="H32" s="41"/>
      <c r="I32" t="s">
        <v>645</v>
      </c>
      <c r="J32" t="s">
        <v>197</v>
      </c>
      <c r="K32" t="s">
        <v>480</v>
      </c>
      <c r="L32" t="s">
        <v>646</v>
      </c>
      <c r="M32" t="s">
        <v>198</v>
      </c>
      <c r="N32" t="s">
        <v>481</v>
      </c>
      <c r="P32" s="145">
        <f>VLOOKUP(K32, data2017!$A:$J, 8, FALSE)*100</f>
        <v>0</v>
      </c>
      <c r="Q32" s="145">
        <f>VLOOKUP(N32, data2017!$A:$J, 8, FALSE)*100</f>
        <v>0</v>
      </c>
      <c r="S32" s="145">
        <f t="shared" si="2"/>
        <v>0.2849093871191144</v>
      </c>
      <c r="T32" s="145">
        <f t="shared" si="3"/>
        <v>0.94101876020431519</v>
      </c>
    </row>
    <row r="33" spans="1:20" x14ac:dyDescent="0.3">
      <c r="A33" s="15" t="s">
        <v>7</v>
      </c>
      <c r="B33" s="32">
        <f>VLOOKUP(I33,data2015!$A:$D, 2, FALSE)*100</f>
        <v>50.044339895248413</v>
      </c>
      <c r="C33" s="32">
        <f>VLOOKUP(J33,data2016!$A:$D, 2, FALSE)*100</f>
        <v>47.865164279937744</v>
      </c>
      <c r="D33" s="32">
        <f>VLOOKUP(K33,data2017!$A:$D, 2, FALSE)*100</f>
        <v>48.985818028450012</v>
      </c>
      <c r="E33" s="129">
        <f>VLOOKUP(L33,data2015!$A:$D, 2, FALSE)*100</f>
        <v>36.341187357902527</v>
      </c>
      <c r="F33" s="32">
        <f>VLOOKUP(M33,data2016!$A:$D, 2, FALSE)*100</f>
        <v>27.008745074272156</v>
      </c>
      <c r="G33" s="32">
        <f>VLOOKUP(N33,data2017!$A:$D, 2, FALSE)*100</f>
        <v>30.853435397148132</v>
      </c>
      <c r="H33" s="40"/>
      <c r="I33" s="2" t="s">
        <v>701</v>
      </c>
      <c r="J33" s="2" t="s">
        <v>226</v>
      </c>
      <c r="K33" s="2" t="s">
        <v>525</v>
      </c>
      <c r="L33" s="2" t="s">
        <v>702</v>
      </c>
      <c r="M33" s="2" t="s">
        <v>227</v>
      </c>
      <c r="N33" s="2" t="s">
        <v>526</v>
      </c>
      <c r="P33" s="145">
        <f>VLOOKUP(K33, data2017!$A:$J, 8, FALSE)*100</f>
        <v>0</v>
      </c>
      <c r="Q33" s="145">
        <f>VLOOKUP(N33, data2017!$A:$J, 8, FALSE)*100</f>
        <v>0</v>
      </c>
      <c r="S33" s="221">
        <f t="shared" si="2"/>
        <v>48.985818028450012</v>
      </c>
      <c r="T33" s="221">
        <f t="shared" si="3"/>
        <v>30.853435397148132</v>
      </c>
    </row>
    <row r="34" spans="1:20" x14ac:dyDescent="0.3">
      <c r="A34" s="14" t="s">
        <v>8</v>
      </c>
      <c r="B34" s="33">
        <f>VLOOKUP(I34,data2015!$A:$D, 2, FALSE)*100</f>
        <v>29.493141174316406</v>
      </c>
      <c r="C34" s="33">
        <f>VLOOKUP(J34,data2016!$A:$D, 2, FALSE)*100</f>
        <v>27.087110280990601</v>
      </c>
      <c r="D34" s="33">
        <f>VLOOKUP(K34,data2017!$A:$D, 2, FALSE)*100</f>
        <v>26.189061999320984</v>
      </c>
      <c r="E34" s="130">
        <f>VLOOKUP(L34,data2015!$A:$D, 2, FALSE)*100</f>
        <v>19.045262038707733</v>
      </c>
      <c r="F34" s="33">
        <f>VLOOKUP(M34,data2016!$A:$D, 2, FALSE)*100</f>
        <v>14.026114344596863</v>
      </c>
      <c r="G34" s="33">
        <f>VLOOKUP(N34,data2017!$A:$D, 2, FALSE)*100</f>
        <v>14.834992587566376</v>
      </c>
      <c r="H34" s="41"/>
      <c r="I34" s="2" t="s">
        <v>625</v>
      </c>
      <c r="J34" s="2" t="s">
        <v>185</v>
      </c>
      <c r="K34" s="2" t="s">
        <v>460</v>
      </c>
      <c r="L34" s="2" t="s">
        <v>626</v>
      </c>
      <c r="M34" s="2" t="s">
        <v>186</v>
      </c>
      <c r="N34" s="2" t="s">
        <v>461</v>
      </c>
      <c r="P34" s="145">
        <f>VLOOKUP(K34, data2017!$A:$J, 8, FALSE)*100</f>
        <v>0</v>
      </c>
      <c r="Q34" s="145">
        <f>VLOOKUP(N34, data2017!$A:$J, 8, FALSE)*100</f>
        <v>0</v>
      </c>
      <c r="S34" s="221">
        <f t="shared" si="2"/>
        <v>26.189061999320984</v>
      </c>
      <c r="T34" s="221">
        <f t="shared" si="3"/>
        <v>14.834992587566376</v>
      </c>
    </row>
    <row r="35" spans="1:20" x14ac:dyDescent="0.3">
      <c r="A35" s="14" t="s">
        <v>547</v>
      </c>
      <c r="B35" s="33">
        <f>VLOOKUP(I35,data2015!$A:$D, 2, FALSE)*100</f>
        <v>18.264205753803253</v>
      </c>
      <c r="C35" s="33">
        <f>VLOOKUP(J35,data2016!$A:$D, 2, FALSE)*100</f>
        <v>18.17760169506073</v>
      </c>
      <c r="D35" s="33">
        <f>VLOOKUP(K35,data2017!$A:$D, 2, FALSE)*100</f>
        <v>21.030274033546448</v>
      </c>
      <c r="E35" s="130">
        <f>VLOOKUP(L35,data2015!$A:$D, 2, FALSE)*100</f>
        <v>16.184757649898529</v>
      </c>
      <c r="F35" s="33">
        <f>VLOOKUP(M35,data2016!$A:$D, 2, FALSE)*100</f>
        <v>12.090092897415161</v>
      </c>
      <c r="G35" s="33">
        <f>VLOOKUP(N35,data2017!$A:$D, 2, FALSE)*100</f>
        <v>15.476897358894348</v>
      </c>
      <c r="H35" s="41"/>
      <c r="I35" s="2" t="s">
        <v>620</v>
      </c>
      <c r="J35" s="2" t="s">
        <v>182</v>
      </c>
      <c r="K35" s="2" t="s">
        <v>455</v>
      </c>
      <c r="L35" s="2" t="s">
        <v>621</v>
      </c>
      <c r="M35" s="2" t="s">
        <v>183</v>
      </c>
      <c r="N35" s="2" t="s">
        <v>456</v>
      </c>
      <c r="P35" s="145">
        <f>VLOOKUP(K35, data2017!$A:$J, 8, FALSE)*100</f>
        <v>0</v>
      </c>
      <c r="Q35" s="145">
        <f>VLOOKUP(N35, data2017!$A:$J, 8, FALSE)*100</f>
        <v>0</v>
      </c>
      <c r="S35" s="221">
        <f t="shared" si="2"/>
        <v>21.030274033546448</v>
      </c>
      <c r="T35" s="221">
        <f t="shared" si="3"/>
        <v>15.476897358894348</v>
      </c>
    </row>
    <row r="36" spans="1:20" x14ac:dyDescent="0.3">
      <c r="A36" s="14" t="s">
        <v>548</v>
      </c>
      <c r="B36" s="33">
        <f>VLOOKUP(I36,data2015!$A:$D, 2, FALSE)*100</f>
        <v>2.286989614367485</v>
      </c>
      <c r="C36" s="33">
        <f>VLOOKUP(J36,data2016!$A:$D, 2, FALSE)*100</f>
        <v>2.600453794002533</v>
      </c>
      <c r="D36" s="33">
        <f>VLOOKUP(K36,data2017!$A:$D, 2, FALSE)*100</f>
        <v>1.7664825543761253</v>
      </c>
      <c r="E36" s="130">
        <f>VLOOKUP(L36,data2015!$A:$D, 2, FALSE)*100</f>
        <v>1.1111671105027199</v>
      </c>
      <c r="F36" s="33">
        <f>VLOOKUP(M36,data2016!$A:$D, 2, FALSE)*100</f>
        <v>0.89253718033432961</v>
      </c>
      <c r="G36" s="33">
        <f>VLOOKUP(N36,data2017!$A:$D, 2, FALSE)*100</f>
        <v>0.54154396057128906</v>
      </c>
      <c r="H36" s="41"/>
      <c r="I36" s="2" t="s">
        <v>630</v>
      </c>
      <c r="J36" s="2" t="s">
        <v>188</v>
      </c>
      <c r="K36" s="2" t="s">
        <v>465</v>
      </c>
      <c r="L36" s="2" t="s">
        <v>631</v>
      </c>
      <c r="M36" s="2" t="s">
        <v>189</v>
      </c>
      <c r="N36" s="2" t="s">
        <v>466</v>
      </c>
      <c r="P36" s="145">
        <f>VLOOKUP(K36, data2017!$A:$J, 8, FALSE)*100</f>
        <v>0</v>
      </c>
      <c r="Q36" s="145">
        <f>VLOOKUP(N36, data2017!$A:$J, 8, FALSE)*100</f>
        <v>0</v>
      </c>
      <c r="S36" s="145">
        <f t="shared" si="2"/>
        <v>1.7664825543761253</v>
      </c>
      <c r="T36" s="145">
        <f t="shared" si="3"/>
        <v>0.54154396057128906</v>
      </c>
    </row>
    <row r="37" spans="1:20" x14ac:dyDescent="0.3">
      <c r="A37" s="15" t="s">
        <v>9</v>
      </c>
      <c r="B37" s="32">
        <f>VLOOKUP(I37,data2015!$A:$D, 2, FALSE)*100</f>
        <v>8.1628188490867615</v>
      </c>
      <c r="C37" s="32">
        <f>VLOOKUP(J37,data2016!$A:$D, 2, FALSE)*100</f>
        <v>9.5355145633220673</v>
      </c>
      <c r="D37" s="32">
        <f>VLOOKUP(K37,data2017!$A:$D, 2, FALSE)*100</f>
        <v>8.8526658713817596</v>
      </c>
      <c r="E37" s="129">
        <f>VLOOKUP(L37,data2015!$A:$D, 2, FALSE)*100</f>
        <v>30.149790644645691</v>
      </c>
      <c r="F37" s="32">
        <f>VLOOKUP(M37,data2016!$A:$D, 2, FALSE)*100</f>
        <v>33.287635445594788</v>
      </c>
      <c r="G37" s="32">
        <f>VLOOKUP(N37,data2017!$A:$D, 2, FALSE)*100</f>
        <v>30.308428406715393</v>
      </c>
      <c r="H37" s="40"/>
      <c r="I37" s="2" t="s">
        <v>706</v>
      </c>
      <c r="J37" s="2" t="s">
        <v>229</v>
      </c>
      <c r="K37" s="2" t="s">
        <v>530</v>
      </c>
      <c r="L37" s="2" t="s">
        <v>707</v>
      </c>
      <c r="M37" s="2" t="s">
        <v>230</v>
      </c>
      <c r="N37" s="2" t="s">
        <v>531</v>
      </c>
      <c r="P37" s="145">
        <f>VLOOKUP(K37, data2017!$A:$J, 8, FALSE)*100</f>
        <v>0</v>
      </c>
      <c r="Q37" s="145">
        <f>VLOOKUP(N37, data2017!$A:$J, 8, FALSE)*100</f>
        <v>0</v>
      </c>
      <c r="S37" s="221">
        <f t="shared" si="2"/>
        <v>8.8526658713817596</v>
      </c>
      <c r="T37" s="221">
        <f t="shared" si="3"/>
        <v>30.308428406715393</v>
      </c>
    </row>
    <row r="38" spans="1:20" x14ac:dyDescent="0.3">
      <c r="A38" s="14" t="s">
        <v>10</v>
      </c>
      <c r="B38" s="33">
        <f>VLOOKUP(I38,data2015!$A:$D, 2, FALSE)*100</f>
        <v>3.4568112343549728</v>
      </c>
      <c r="C38" s="33">
        <f>VLOOKUP(J38,data2016!$A:$D, 2, FALSE)*100</f>
        <v>4.5525219291448593</v>
      </c>
      <c r="D38" s="33">
        <f>VLOOKUP(K38,data2017!$A:$D, 2, FALSE)*100</f>
        <v>4.8066101968288422</v>
      </c>
      <c r="E38" s="130">
        <f>VLOOKUP(L38,data2015!$A:$D, 2, FALSE)*100</f>
        <v>11.277248710393906</v>
      </c>
      <c r="F38" s="33">
        <f>VLOOKUP(M38,data2016!$A:$D, 2, FALSE)*100</f>
        <v>16.153810918331146</v>
      </c>
      <c r="G38" s="33">
        <f>VLOOKUP(N38,data2017!$A:$D, 2, FALSE)*100</f>
        <v>17.888970673084259</v>
      </c>
      <c r="H38" s="41"/>
      <c r="I38" s="2" t="s">
        <v>635</v>
      </c>
      <c r="J38" s="2" t="s">
        <v>191</v>
      </c>
      <c r="K38" s="2" t="s">
        <v>470</v>
      </c>
      <c r="L38" s="2" t="s">
        <v>636</v>
      </c>
      <c r="M38" s="2" t="s">
        <v>192</v>
      </c>
      <c r="N38" s="2" t="s">
        <v>471</v>
      </c>
      <c r="P38" s="145">
        <f>VLOOKUP(K38, data2017!$A:$J, 8, FALSE)*100</f>
        <v>0</v>
      </c>
      <c r="Q38" s="145">
        <f>VLOOKUP(N38, data2017!$A:$J, 8, FALSE)*100</f>
        <v>0</v>
      </c>
      <c r="S38" s="221">
        <f t="shared" si="2"/>
        <v>4.8066101968288422</v>
      </c>
      <c r="T38" s="221">
        <f t="shared" si="3"/>
        <v>17.888970673084259</v>
      </c>
    </row>
    <row r="39" spans="1:20" x14ac:dyDescent="0.3">
      <c r="A39" s="14" t="s">
        <v>11</v>
      </c>
      <c r="B39" s="33">
        <f>VLOOKUP(I39,data2015!$A:$D, 2, FALSE)*100</f>
        <v>4.7060076147317886</v>
      </c>
      <c r="C39" s="33">
        <f>VLOOKUP(J39,data2016!$A:$D, 2, FALSE)*100</f>
        <v>4.9829922616481781</v>
      </c>
      <c r="D39" s="33">
        <f>VLOOKUP(K39,data2017!$A:$D, 2, FALSE)*100</f>
        <v>4.0460556745529175</v>
      </c>
      <c r="E39" s="130">
        <f>VLOOKUP(L39,data2015!$A:$D, 2, FALSE)*100</f>
        <v>18.872541189193726</v>
      </c>
      <c r="F39" s="33">
        <f>VLOOKUP(M39,data2016!$A:$D, 2, FALSE)*100</f>
        <v>17.133826017379761</v>
      </c>
      <c r="G39" s="33">
        <f>VLOOKUP(N39,data2017!$A:$D, 2, FALSE)*100</f>
        <v>12.419458478689194</v>
      </c>
      <c r="H39" s="41"/>
      <c r="I39" s="2" t="s">
        <v>640</v>
      </c>
      <c r="J39" s="2" t="s">
        <v>194</v>
      </c>
      <c r="K39" s="2" t="s">
        <v>475</v>
      </c>
      <c r="L39" s="2" t="s">
        <v>641</v>
      </c>
      <c r="M39" s="2" t="s">
        <v>195</v>
      </c>
      <c r="N39" s="2" t="s">
        <v>476</v>
      </c>
      <c r="P39" s="145">
        <f>VLOOKUP(K39, data2017!$A:$J, 8, FALSE)*100</f>
        <v>0</v>
      </c>
      <c r="Q39" s="145">
        <f>VLOOKUP(N39, data2017!$A:$J, 8, FALSE)*100</f>
        <v>0</v>
      </c>
      <c r="S39" s="145">
        <f t="shared" si="2"/>
        <v>4.0460556745529175</v>
      </c>
      <c r="T39" s="221">
        <f t="shared" si="3"/>
        <v>12.419458478689194</v>
      </c>
    </row>
    <row r="40" spans="1:20" x14ac:dyDescent="0.3">
      <c r="A40" s="15" t="s">
        <v>12</v>
      </c>
      <c r="B40" s="155">
        <f>VLOOKUP(I40,data2015!$A:$D, 2, FALSE)*100</f>
        <v>2.1316550672054291</v>
      </c>
      <c r="C40" s="155">
        <f>VLOOKUP(J40,data2016!$A:$D, 2, FALSE)*100</f>
        <v>4.3067093938589096</v>
      </c>
      <c r="D40" s="155">
        <f>VLOOKUP(K40,data2017!$A:$D, 2, FALSE)*100</f>
        <v>5.4195508360862732</v>
      </c>
      <c r="E40" s="158">
        <f>VLOOKUP(L40,data2015!$A:$D, 2, FALSE)*100</f>
        <v>2.7416886761784554</v>
      </c>
      <c r="F40" s="155">
        <f>VLOOKUP(M40,data2016!$A:$D, 2, FALSE)*100</f>
        <v>9.8646163940429687</v>
      </c>
      <c r="G40" s="155">
        <f>VLOOKUP(N40,data2017!$A:$D, 2, FALSE)*100</f>
        <v>11.68317124247551</v>
      </c>
      <c r="H40" s="41"/>
      <c r="I40" s="2" t="s">
        <v>711</v>
      </c>
      <c r="J40" s="2" t="s">
        <v>232</v>
      </c>
      <c r="K40" s="2" t="s">
        <v>535</v>
      </c>
      <c r="L40" s="2" t="s">
        <v>712</v>
      </c>
      <c r="M40" s="2" t="s">
        <v>233</v>
      </c>
      <c r="N40" s="2" t="s">
        <v>536</v>
      </c>
      <c r="P40" s="145">
        <f>VLOOKUP(K40, data2017!$A:$J, 8, FALSE)*100</f>
        <v>0</v>
      </c>
      <c r="Q40" s="145">
        <f>VLOOKUP(N40, data2017!$A:$J, 8, FALSE)*100</f>
        <v>0</v>
      </c>
      <c r="S40" s="221">
        <f t="shared" si="2"/>
        <v>5.4195508360862732</v>
      </c>
      <c r="T40" s="221">
        <f t="shared" si="3"/>
        <v>11.68317124247551</v>
      </c>
    </row>
    <row r="41" spans="1:20" x14ac:dyDescent="0.3">
      <c r="A41" s="14" t="s">
        <v>876</v>
      </c>
      <c r="B41" s="33">
        <f>VLOOKUP(I41,data2015!$A:$D, 2, FALSE)*100</f>
        <v>0.30619504395872355</v>
      </c>
      <c r="C41" s="33">
        <f>VLOOKUP(J41,data2016!$A:$D, 2, FALSE)*100</f>
        <v>0.68901968188583851</v>
      </c>
      <c r="D41" s="33">
        <f>VLOOKUP(K41,data2017!$A:$D, 2, FALSE)*100</f>
        <v>0.81084249541163445</v>
      </c>
      <c r="E41" s="130">
        <f>VLOOKUP(L41,data2015!$A:$D, 2, FALSE)*100</f>
        <v>0.58884900063276291</v>
      </c>
      <c r="F41" s="33">
        <f>VLOOKUP(M41,data2016!$A:$D, 2, FALSE)*100</f>
        <v>0.44005257077515125</v>
      </c>
      <c r="G41" s="33">
        <f>VLOOKUP(N41,data2017!$A:$D, 2, FALSE)*100</f>
        <v>0.31689230818301439</v>
      </c>
      <c r="H41" s="41"/>
      <c r="I41" s="2" t="s">
        <v>650</v>
      </c>
      <c r="J41" s="2" t="s">
        <v>200</v>
      </c>
      <c r="K41" s="2" t="s">
        <v>485</v>
      </c>
      <c r="L41" s="2" t="s">
        <v>651</v>
      </c>
      <c r="M41" s="2" t="s">
        <v>201</v>
      </c>
      <c r="N41" s="2" t="s">
        <v>486</v>
      </c>
      <c r="P41" s="145">
        <f>VLOOKUP(K41, data2017!$A:$J, 8, FALSE)*100</f>
        <v>0</v>
      </c>
      <c r="Q41" s="145">
        <f>VLOOKUP(N41, data2017!$A:$J, 8, FALSE)*100</f>
        <v>0</v>
      </c>
      <c r="S41" s="145">
        <f t="shared" si="2"/>
        <v>0.81084249541163445</v>
      </c>
      <c r="T41" s="145">
        <f t="shared" si="3"/>
        <v>0.31689230818301439</v>
      </c>
    </row>
    <row r="42" spans="1:20" x14ac:dyDescent="0.3">
      <c r="A42" s="14" t="s">
        <v>879</v>
      </c>
      <c r="B42" s="33">
        <f>VLOOKUP(I42,data2015!$A:$D, 2, FALSE)*100</f>
        <v>0.4145448561757803</v>
      </c>
      <c r="C42" s="33">
        <f>VLOOKUP(J42,data2016!$A:$D, 2, FALSE)*100</f>
        <v>0.7967725396156311</v>
      </c>
      <c r="D42" s="33">
        <f>VLOOKUP(K42,data2017!$A:$D, 2, FALSE)*100</f>
        <v>0.83018038421869278</v>
      </c>
      <c r="E42" s="130">
        <f>VLOOKUP(L42,data2015!$A:$D, 2, FALSE)*100</f>
        <v>1.1641740798950195</v>
      </c>
      <c r="F42" s="33">
        <f>VLOOKUP(M42,data2016!$A:$D, 2, FALSE)*100</f>
        <v>4.2724553495645523</v>
      </c>
      <c r="G42" s="33">
        <f>VLOOKUP(N42,data2017!$A:$D, 2, FALSE)*100</f>
        <v>6.7647688090801239</v>
      </c>
      <c r="H42" s="41"/>
      <c r="I42" s="2" t="s">
        <v>655</v>
      </c>
      <c r="J42" s="2" t="s">
        <v>203</v>
      </c>
      <c r="K42" s="2" t="s">
        <v>490</v>
      </c>
      <c r="L42" s="2" t="s">
        <v>656</v>
      </c>
      <c r="M42" s="2" t="s">
        <v>204</v>
      </c>
      <c r="N42" s="2" t="s">
        <v>491</v>
      </c>
      <c r="P42" s="145">
        <f>VLOOKUP(K42, data2017!$A:$J, 8, FALSE)*100</f>
        <v>0</v>
      </c>
      <c r="Q42" s="145">
        <f>VLOOKUP(N42, data2017!$A:$J, 8, FALSE)*100</f>
        <v>0</v>
      </c>
      <c r="S42" s="145">
        <f t="shared" si="2"/>
        <v>0.83018038421869278</v>
      </c>
      <c r="T42" s="221">
        <f t="shared" si="3"/>
        <v>6.7647688090801239</v>
      </c>
    </row>
    <row r="43" spans="1:20" x14ac:dyDescent="0.3">
      <c r="A43" s="14" t="s">
        <v>877</v>
      </c>
      <c r="B43" s="33">
        <f>VLOOKUP(I43,data2015!$A:$D, 2, FALSE)*100</f>
        <v>0.29240066651254892</v>
      </c>
      <c r="C43" s="33">
        <f>VLOOKUP(J43,data2016!$A:$D, 2, FALSE)*100</f>
        <v>0.45829904265701771</v>
      </c>
      <c r="D43" s="33">
        <f>VLOOKUP(K43,data2017!$A:$D, 2, FALSE)*100</f>
        <v>0.74381185695528984</v>
      </c>
      <c r="E43" s="130">
        <f>VLOOKUP(L43,data2015!$A:$D, 2, FALSE)*100</f>
        <v>0.301710469648242</v>
      </c>
      <c r="F43" s="33">
        <f>VLOOKUP(M43,data2016!$A:$D, 2, FALSE)*100</f>
        <v>0.68786418996751308</v>
      </c>
      <c r="G43" s="33">
        <f>VLOOKUP(N43,data2017!$A:$D, 2, FALSE)*100</f>
        <v>0.68959477357566357</v>
      </c>
      <c r="H43" s="41"/>
      <c r="I43" s="2" t="s">
        <v>660</v>
      </c>
      <c r="J43" s="2" t="s">
        <v>206</v>
      </c>
      <c r="K43" s="2" t="s">
        <v>495</v>
      </c>
      <c r="L43" s="2" t="s">
        <v>661</v>
      </c>
      <c r="M43" s="2" t="s">
        <v>207</v>
      </c>
      <c r="N43" s="2" t="s">
        <v>496</v>
      </c>
      <c r="P43" s="145">
        <f>VLOOKUP(K43, data2017!$A:$J, 8, FALSE)*100</f>
        <v>0</v>
      </c>
      <c r="Q43" s="145">
        <f>VLOOKUP(N43, data2017!$A:$J, 8, FALSE)*100</f>
        <v>0</v>
      </c>
      <c r="S43" s="145">
        <f t="shared" si="2"/>
        <v>0.74381185695528984</v>
      </c>
      <c r="T43" s="145">
        <f t="shared" si="3"/>
        <v>0.68959477357566357</v>
      </c>
    </row>
    <row r="44" spans="1:20" x14ac:dyDescent="0.3">
      <c r="A44" s="14" t="s">
        <v>878</v>
      </c>
      <c r="B44" s="33">
        <f>VLOOKUP(I44,data2015!$A:$D, 2, FALSE)*100</f>
        <v>0.20692304242402315</v>
      </c>
      <c r="C44" s="33">
        <f>VLOOKUP(J44,data2016!$A:$D, 2, FALSE)*100</f>
        <v>0.60622375458478928</v>
      </c>
      <c r="D44" s="33">
        <f>VLOOKUP(K44,data2017!$A:$D, 2, FALSE)*100</f>
        <v>0.58588869869709015</v>
      </c>
      <c r="E44" s="130">
        <f>VLOOKUP(L44,data2015!$A:$D, 2, FALSE)*100</f>
        <v>0.36897850222885609</v>
      </c>
      <c r="F44" s="33">
        <f>VLOOKUP(M44,data2016!$A:$D, 2, FALSE)*100</f>
        <v>0.96104536205530167</v>
      </c>
      <c r="G44" s="33">
        <f>VLOOKUP(N44,data2017!$A:$D, 2, FALSE)*100</f>
        <v>1.2833499349653721</v>
      </c>
      <c r="H44" s="41"/>
      <c r="I44" s="2" t="s">
        <v>670</v>
      </c>
      <c r="J44" s="2" t="s">
        <v>212</v>
      </c>
      <c r="K44" s="2" t="s">
        <v>505</v>
      </c>
      <c r="L44" s="2" t="s">
        <v>671</v>
      </c>
      <c r="M44" s="2" t="s">
        <v>213</v>
      </c>
      <c r="N44" s="2" t="s">
        <v>506</v>
      </c>
      <c r="P44" s="145">
        <f>VLOOKUP(K44, data2017!$A:$J, 8, FALSE)*100</f>
        <v>0</v>
      </c>
      <c r="Q44" s="145">
        <f>VLOOKUP(N44, data2017!$A:$J, 8, FALSE)*100</f>
        <v>0</v>
      </c>
      <c r="S44" s="145">
        <f t="shared" si="2"/>
        <v>0.58588869869709015</v>
      </c>
      <c r="T44" s="145">
        <f t="shared" si="3"/>
        <v>1.2833499349653721</v>
      </c>
    </row>
    <row r="45" spans="1:20" x14ac:dyDescent="0.3">
      <c r="A45" s="14" t="s">
        <v>844</v>
      </c>
      <c r="B45" s="33">
        <f>VLOOKUP(I45,data2015!$A:$D, 2, FALSE)*100</f>
        <v>0.91159138828516006</v>
      </c>
      <c r="C45" s="33">
        <f>VLOOKUP(J45,data2016!$A:$D, 2, FALSE)*100</f>
        <v>1.7563942819833755</v>
      </c>
      <c r="D45" s="33">
        <f>VLOOKUP(K45,data2017!$A:$D, 2, FALSE)*100</f>
        <v>2.448827400803566</v>
      </c>
      <c r="E45" s="130">
        <f>VLOOKUP(L45,data2015!$A:$D, 2, FALSE)*100</f>
        <v>0.31797667033970356</v>
      </c>
      <c r="F45" s="33">
        <f>VLOOKUP(M45,data2016!$A:$D, 2, FALSE)*100</f>
        <v>3.5031989216804504</v>
      </c>
      <c r="G45" s="33">
        <f>VLOOKUP(N45,data2017!$A:$D, 2, FALSE)*100</f>
        <v>2.6285652071237564</v>
      </c>
      <c r="H45" s="41"/>
      <c r="I45" s="2" t="s">
        <v>888</v>
      </c>
      <c r="J45" s="2" t="s">
        <v>872</v>
      </c>
      <c r="K45" s="2" t="s">
        <v>871</v>
      </c>
      <c r="L45" s="2" t="s">
        <v>889</v>
      </c>
      <c r="M45" s="2" t="s">
        <v>875</v>
      </c>
      <c r="N45" s="2" t="s">
        <v>874</v>
      </c>
      <c r="P45" s="145">
        <f>VLOOKUP(K45, data2017!$A:$J, 8, FALSE)*100</f>
        <v>0</v>
      </c>
      <c r="Q45" s="145">
        <f>VLOOKUP(N45, data2017!$A:$J, 8, FALSE)*100</f>
        <v>0</v>
      </c>
      <c r="S45" s="221">
        <f t="shared" si="2"/>
        <v>2.448827400803566</v>
      </c>
      <c r="T45" s="221">
        <f t="shared" si="3"/>
        <v>2.6285652071237564</v>
      </c>
    </row>
    <row r="46" spans="1:20" ht="3.6" customHeight="1" x14ac:dyDescent="0.3">
      <c r="A46" s="1"/>
      <c r="B46" s="1"/>
      <c r="C46" s="1"/>
      <c r="D46" s="1"/>
      <c r="E46" s="22"/>
      <c r="F46" s="1"/>
      <c r="G46" s="1"/>
    </row>
    <row r="47" spans="1:20" ht="3.6" customHeight="1" x14ac:dyDescent="0.3"/>
    <row r="48" spans="1:20" s="3" customFormat="1" ht="28.65" customHeight="1" x14ac:dyDescent="0.3">
      <c r="A48" s="233" t="s">
        <v>2050</v>
      </c>
      <c r="B48" s="233"/>
      <c r="C48" s="233"/>
      <c r="D48" s="233"/>
      <c r="E48" s="233"/>
      <c r="F48" s="233"/>
      <c r="G48" s="233"/>
      <c r="H48" s="38"/>
      <c r="I48" s="38"/>
      <c r="K48" s="38"/>
      <c r="N48"/>
      <c r="O48"/>
    </row>
    <row r="51" spans="1:13" x14ac:dyDescent="0.3">
      <c r="M51"/>
    </row>
    <row r="53" spans="1:13" x14ac:dyDescent="0.3">
      <c r="M53" s="2"/>
    </row>
    <row r="55" spans="1:13" x14ac:dyDescent="0.3">
      <c r="M55" s="2"/>
    </row>
    <row r="57" spans="1:13" ht="28.65" customHeight="1" x14ac:dyDescent="0.3">
      <c r="A57" s="233"/>
      <c r="B57" s="233"/>
      <c r="C57" s="233"/>
      <c r="D57" s="233"/>
      <c r="E57" s="233"/>
      <c r="F57" s="233"/>
      <c r="G57" s="233"/>
      <c r="M57" s="2"/>
    </row>
    <row r="59" spans="1:13" x14ac:dyDescent="0.3">
      <c r="M59" s="2"/>
    </row>
    <row r="61" spans="1:13" x14ac:dyDescent="0.3">
      <c r="M61" s="2"/>
    </row>
    <row r="63" spans="1:13" x14ac:dyDescent="0.3">
      <c r="M63" s="2"/>
    </row>
    <row r="65" spans="13:13" x14ac:dyDescent="0.3">
      <c r="M65" s="2"/>
    </row>
    <row r="67" spans="13:13" x14ac:dyDescent="0.3">
      <c r="M67" s="2"/>
    </row>
    <row r="69" spans="13:13" x14ac:dyDescent="0.3">
      <c r="M69" s="2"/>
    </row>
  </sheetData>
  <mergeCells count="5">
    <mergeCell ref="A4:A5"/>
    <mergeCell ref="B4:D4"/>
    <mergeCell ref="E4:G4"/>
    <mergeCell ref="A48:G48"/>
    <mergeCell ref="A57:G57"/>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69"/>
  <sheetViews>
    <sheetView view="pageLayout" zoomScaleNormal="100" workbookViewId="0">
      <selection activeCell="B53" sqref="B53"/>
    </sheetView>
  </sheetViews>
  <sheetFormatPr defaultColWidth="8.88671875" defaultRowHeight="14.4" x14ac:dyDescent="0.3"/>
  <cols>
    <col min="1" max="1" width="25.5546875" customWidth="1"/>
    <col min="2" max="7" width="10.5546875" customWidth="1"/>
    <col min="8" max="9" width="10.5546875" style="3" customWidth="1"/>
    <col min="10" max="10" width="15.109375" style="3" customWidth="1"/>
    <col min="11" max="11" width="10.5546875" style="3" customWidth="1"/>
    <col min="13" max="13" width="26.109375" style="3" customWidth="1"/>
    <col min="14" max="14" width="19.44140625" bestFit="1" customWidth="1"/>
    <col min="15" max="15" width="23" customWidth="1"/>
  </cols>
  <sheetData>
    <row r="1" spans="1:16" x14ac:dyDescent="0.3">
      <c r="A1" s="10" t="s">
        <v>2055</v>
      </c>
      <c r="B1" s="10"/>
      <c r="C1" s="10"/>
      <c r="D1" s="10"/>
      <c r="E1" s="10"/>
      <c r="F1" s="10"/>
      <c r="G1" s="10"/>
      <c r="H1" s="10"/>
      <c r="I1" s="10"/>
      <c r="J1" s="10"/>
      <c r="K1" s="10"/>
      <c r="N1" s="3"/>
      <c r="O1" s="3"/>
    </row>
    <row r="2" spans="1:16" x14ac:dyDescent="0.3">
      <c r="A2" s="48" t="s">
        <v>551</v>
      </c>
      <c r="B2" s="48"/>
      <c r="C2" s="10"/>
      <c r="D2" s="10"/>
      <c r="E2" s="10"/>
      <c r="F2" s="10"/>
      <c r="G2" s="10"/>
      <c r="H2" s="10"/>
      <c r="I2" s="10"/>
      <c r="J2" s="10"/>
      <c r="K2" s="10"/>
      <c r="N2" s="3"/>
      <c r="O2" s="3"/>
    </row>
    <row r="3" spans="1:16" x14ac:dyDescent="0.3">
      <c r="A3" s="49" t="s">
        <v>841</v>
      </c>
      <c r="B3" s="49"/>
      <c r="C3" s="13"/>
      <c r="D3" s="13"/>
      <c r="E3" s="13"/>
      <c r="F3" s="13"/>
      <c r="G3" s="13"/>
      <c r="H3" s="13"/>
      <c r="I3" s="13"/>
      <c r="J3" s="13"/>
      <c r="K3" s="13"/>
      <c r="N3" s="3"/>
      <c r="O3" s="3"/>
    </row>
    <row r="4" spans="1:16" ht="18" customHeight="1" x14ac:dyDescent="0.3">
      <c r="A4" s="230"/>
      <c r="B4" s="230" t="s">
        <v>365</v>
      </c>
      <c r="C4" s="230"/>
      <c r="D4" s="230"/>
      <c r="E4" s="232" t="s">
        <v>549</v>
      </c>
      <c r="F4" s="230"/>
      <c r="G4" s="230"/>
      <c r="H4" s="19"/>
      <c r="I4" s="42" t="s">
        <v>365</v>
      </c>
      <c r="J4" s="19"/>
      <c r="K4" s="19"/>
      <c r="L4" s="42" t="s">
        <v>549</v>
      </c>
      <c r="N4" s="3"/>
      <c r="O4" s="3"/>
    </row>
    <row r="5" spans="1:16" ht="18" customHeight="1" x14ac:dyDescent="0.3">
      <c r="A5" s="231"/>
      <c r="B5" s="206">
        <v>2015</v>
      </c>
      <c r="C5" s="206">
        <v>2016</v>
      </c>
      <c r="D5" s="206">
        <v>2017</v>
      </c>
      <c r="E5" s="209">
        <v>2015</v>
      </c>
      <c r="F5" s="206">
        <v>2016</v>
      </c>
      <c r="G5" s="206">
        <v>2017</v>
      </c>
      <c r="H5" s="39"/>
      <c r="I5" s="39">
        <v>2015</v>
      </c>
      <c r="J5" s="39">
        <v>2016</v>
      </c>
      <c r="K5" s="39">
        <v>2017</v>
      </c>
      <c r="L5" s="39">
        <v>2015</v>
      </c>
      <c r="M5" s="39">
        <v>2016</v>
      </c>
      <c r="N5" s="39">
        <v>2017</v>
      </c>
      <c r="O5" s="3"/>
    </row>
    <row r="6" spans="1:16" ht="3.6" customHeight="1" x14ac:dyDescent="0.3">
      <c r="A6" s="3"/>
      <c r="B6" s="207"/>
      <c r="C6" s="207"/>
      <c r="D6" s="207"/>
      <c r="E6" s="210"/>
      <c r="F6" s="207"/>
      <c r="G6" s="207"/>
      <c r="N6" s="3"/>
      <c r="O6" s="3"/>
    </row>
    <row r="7" spans="1:16" ht="15" customHeight="1" x14ac:dyDescent="0.3">
      <c r="A7" s="7" t="s">
        <v>4</v>
      </c>
      <c r="B7" s="165" t="str">
        <f xml:space="preserve"> "[" &amp; FIXED(VLOOKUP(I7,data2015!$A:$F, 5, FALSE), 1) &amp; ", " &amp; FIXED(VLOOKUP(I7, data2015!$A:$F, 6, FALSE), 1) &amp; "]"</f>
        <v>[48.0, 54.8]</v>
      </c>
      <c r="C7" s="165" t="str">
        <f xml:space="preserve"> "[" &amp; FIXED(VLOOKUP(J7,data2016!$A:$F, 5, FALSE), 1) &amp; ", " &amp; FIXED(VLOOKUP(J7, data2016!$A:$F, 6, FALSE), 1) &amp; "]"</f>
        <v>[44.2, 47.6]</v>
      </c>
      <c r="D7" s="165" t="str">
        <f xml:space="preserve"> "[" &amp; FIXED(VLOOKUP(K7,data2017!$A:$F, 5, FALSE), 1) &amp; ", " &amp; FIXED(VLOOKUP(K7, data2017!$A:$F, 6, FALSE), 1) &amp; "]"</f>
        <v>[39.1, 42.9]</v>
      </c>
      <c r="E7" s="167" t="str">
        <f xml:space="preserve"> "[" &amp; FIXED(VLOOKUP(L7,data2015!$A:$F, 5, FALSE), 0, TRUE) &amp; ", " &amp; FIXED(VLOOKUP(L7, data2015!$A:$F, 6, FALSE), 0, TRUE) &amp; "]"</f>
        <v>[3107, 4093]</v>
      </c>
      <c r="F7" s="165" t="str">
        <f xml:space="preserve"> "[" &amp; FIXED(VLOOKUP(M7,data2016!$A:$F, 5, FALSE), 0, TRUE) &amp; ", " &amp; FIXED(VLOOKUP(M7, data2016!$A:$F, 6, FALSE), 0, TRUE) &amp; "]"</f>
        <v>[3534, 4297]</v>
      </c>
      <c r="G7" s="165" t="str">
        <f xml:space="preserve"> "[" &amp; FIXED(VLOOKUP(N7,data2017!$A:$F, 5, FALSE), 0, TRUE) &amp; ", " &amp; FIXED(VLOOKUP(N7, data2017!$A:$F, 6, FALSE), 0, TRUE) &amp; "]"</f>
        <v>[3015, 3821]</v>
      </c>
      <c r="H7" s="40"/>
      <c r="I7" s="3" t="s">
        <v>597</v>
      </c>
      <c r="J7" s="3" t="s">
        <v>235</v>
      </c>
      <c r="K7" s="3" t="s">
        <v>432</v>
      </c>
      <c r="L7" s="3" t="s">
        <v>598</v>
      </c>
      <c r="M7" s="3" t="s">
        <v>236</v>
      </c>
      <c r="N7" s="3" t="s">
        <v>433</v>
      </c>
      <c r="O7" s="146"/>
    </row>
    <row r="8" spans="1:16" x14ac:dyDescent="0.3">
      <c r="A8" s="15" t="s">
        <v>5</v>
      </c>
      <c r="B8" s="165" t="str">
        <f xml:space="preserve"> "[" &amp; FIXED(VLOOKUP(I8,data2015!$A:$F, 5, FALSE), 1) &amp; ", " &amp; FIXED(VLOOKUP(I8, data2015!$A:$F, 6, FALSE), 1) &amp; "]"</f>
        <v>[18.3, 22.4]</v>
      </c>
      <c r="C8" s="165" t="str">
        <f xml:space="preserve"> "[" &amp; FIXED(VLOOKUP(J8,data2016!$A:$F, 5, FALSE), 1) &amp; ", " &amp; FIXED(VLOOKUP(J8, data2016!$A:$F, 6, FALSE), 1) &amp; "]"</f>
        <v>[16.6, 18.5]</v>
      </c>
      <c r="D8" s="165" t="str">
        <f xml:space="preserve"> "[" &amp; FIXED(VLOOKUP(K8,data2017!$A:$F, 5, FALSE), 1) &amp; ", " &amp; FIXED(VLOOKUP(K8, data2017!$A:$F, 6, FALSE), 1) &amp; "]"</f>
        <v>[14.1, 16.0]</v>
      </c>
      <c r="E8" s="167" t="str">
        <f xml:space="preserve"> "[" &amp; FIXED(VLOOKUP(L8,data2015!$A:$F, 5, FALSE), 0, TRUE) &amp; ", " &amp; FIXED(VLOOKUP(L8, data2015!$A:$F, 6, FALSE), 0, TRUE) &amp; "]"</f>
        <v>[803, 1412]</v>
      </c>
      <c r="F8" s="165" t="str">
        <f xml:space="preserve"> "[" &amp; FIXED(VLOOKUP(M8,data2016!$A:$F, 5, FALSE), 0, TRUE) &amp; ", " &amp; FIXED(VLOOKUP(M8, data2016!$A:$F, 6, FALSE), 0, TRUE) &amp; "]"</f>
        <v>[975, 1362]</v>
      </c>
      <c r="G8" s="165" t="str">
        <f xml:space="preserve"> "[" &amp; FIXED(VLOOKUP(N8,data2017!$A:$F, 5, FALSE), 0, TRUE) &amp; ", " &amp; FIXED(VLOOKUP(N8, data2017!$A:$F, 6, FALSE), 0, TRUE) &amp; "]"</f>
        <v>[772, 1084]</v>
      </c>
      <c r="H8" s="40"/>
      <c r="I8" s="3" t="s">
        <v>693</v>
      </c>
      <c r="J8" s="3" t="s">
        <v>160</v>
      </c>
      <c r="K8" s="3" t="s">
        <v>517</v>
      </c>
      <c r="L8" s="3" t="s">
        <v>694</v>
      </c>
      <c r="M8" s="3" t="s">
        <v>166</v>
      </c>
      <c r="N8" s="3" t="s">
        <v>518</v>
      </c>
      <c r="P8" s="145"/>
    </row>
    <row r="9" spans="1:16" ht="15" customHeight="1" x14ac:dyDescent="0.3">
      <c r="A9" s="14" t="s">
        <v>6</v>
      </c>
      <c r="B9" s="166" t="str">
        <f xml:space="preserve"> "[" &amp; FIXED(VLOOKUP(I9,data2015!$A:$F, 5, FALSE), 1) &amp; ", " &amp; FIXED(VLOOKUP(I9, data2015!$A:$F, 6, FALSE), 1) &amp; "]"</f>
        <v>[15.2, 19.0]</v>
      </c>
      <c r="C9" s="166" t="str">
        <f xml:space="preserve"> "[" &amp; FIXED(VLOOKUP(J9,data2016!$A:$F, 5, FALSE), 1) &amp; ", " &amp; FIXED(VLOOKUP(J9, data2016!$A:$F, 6, FALSE), 1) &amp; "]"</f>
        <v>[13.3, 15.0]</v>
      </c>
      <c r="D9" s="166" t="str">
        <f xml:space="preserve"> "[" &amp; FIXED(VLOOKUP(K9,data2017!$A:$F, 5, FALSE), 1) &amp; ", " &amp; FIXED(VLOOKUP(K9, data2017!$A:$F, 6, FALSE), 1) &amp; "]"</f>
        <v>[11.6, 13.2]</v>
      </c>
      <c r="E9" s="168" t="str">
        <f xml:space="preserve"> "[" &amp; FIXED(VLOOKUP(L9,data2015!$A:$F, 5, FALSE), 0, TRUE) &amp; ", " &amp; FIXED(VLOOKUP(L9, data2015!$A:$F, 6, FALSE), 0, TRUE) &amp; "]"</f>
        <v>[291, 470]</v>
      </c>
      <c r="F9" s="166" t="str">
        <f xml:space="preserve"> "[" &amp; FIXED(VLOOKUP(M9,data2016!$A:$F, 5, FALSE), 0, TRUE) &amp; ", " &amp; FIXED(VLOOKUP(M9, data2016!$A:$F, 6, FALSE), 0, TRUE) &amp; "]"</f>
        <v>[270, 339]</v>
      </c>
      <c r="G9" s="166" t="str">
        <f xml:space="preserve"> "[" &amp; FIXED(VLOOKUP(N9,data2017!$A:$F, 5, FALSE), 0, TRUE) &amp; ", " &amp; FIXED(VLOOKUP(N9, data2017!$A:$F, 6, FALSE), 0, TRUE) &amp; "]"</f>
        <v>[253, 328]</v>
      </c>
      <c r="H9" s="41"/>
      <c r="I9" s="3" t="s">
        <v>607</v>
      </c>
      <c r="J9" s="3" t="s">
        <v>132</v>
      </c>
      <c r="K9" s="3" t="s">
        <v>442</v>
      </c>
      <c r="L9" s="3" t="s">
        <v>608</v>
      </c>
      <c r="M9" s="3" t="s">
        <v>133</v>
      </c>
      <c r="N9" s="3" t="s">
        <v>443</v>
      </c>
      <c r="P9" s="145"/>
    </row>
    <row r="10" spans="1:16" x14ac:dyDescent="0.3">
      <c r="A10" s="14" t="s">
        <v>24</v>
      </c>
      <c r="B10" s="166" t="str">
        <f xml:space="preserve"> "[" &amp; FIXED(VLOOKUP(I10,data2015!$A:$F, 5, FALSE), 1) &amp; ", " &amp; FIXED(VLOOKUP(I10, data2015!$A:$F, 6, FALSE), 1) &amp; "]"</f>
        <v>[2.3, 3.8]</v>
      </c>
      <c r="C10" s="166" t="str">
        <f xml:space="preserve"> "[" &amp; FIXED(VLOOKUP(J10,data2016!$A:$F, 5, FALSE), 1) &amp; ", " &amp; FIXED(VLOOKUP(J10, data2016!$A:$F, 6, FALSE), 1) &amp; "]"</f>
        <v>[2.9, 3.8]</v>
      </c>
      <c r="D10" s="166" t="str">
        <f xml:space="preserve"> "[" &amp; FIXED(VLOOKUP(K10,data2017!$A:$F, 5, FALSE), 1) &amp; ", " &amp; FIXED(VLOOKUP(K10, data2017!$A:$F, 6, FALSE), 1) &amp; "]"</f>
        <v>[2.1, 3.0]</v>
      </c>
      <c r="E10" s="168" t="str">
        <f xml:space="preserve"> "[" &amp; FIXED(VLOOKUP(L10,data2015!$A:$F, 5, FALSE), 0, TRUE) &amp; ", " &amp; FIXED(VLOOKUP(L10, data2015!$A:$F, 6, FALSE), 0, TRUE) &amp; "]"</f>
        <v>[394, 977]</v>
      </c>
      <c r="F10" s="166" t="str">
        <f xml:space="preserve"> "[" &amp; FIXED(VLOOKUP(M10,data2016!$A:$F, 5, FALSE), 0, TRUE) &amp; ", " &amp; FIXED(VLOOKUP(M10, data2016!$A:$F, 6, FALSE), 0, TRUE) &amp; "]"</f>
        <v>[643, 1021]</v>
      </c>
      <c r="G10" s="166" t="str">
        <f xml:space="preserve"> "[" &amp; FIXED(VLOOKUP(N10,data2017!$A:$F, 5, FALSE), 0, TRUE) &amp; ", " &amp; FIXED(VLOOKUP(N10, data2017!$A:$F, 6, FALSE), 0, TRUE) &amp; "]"</f>
        <v>[458, 753]</v>
      </c>
      <c r="H10" s="41"/>
      <c r="I10" s="2" t="s">
        <v>612</v>
      </c>
      <c r="J10" s="2" t="s">
        <v>134</v>
      </c>
      <c r="K10" s="2" t="s">
        <v>447</v>
      </c>
      <c r="L10" s="3" t="s">
        <v>613</v>
      </c>
      <c r="M10" s="3" t="s">
        <v>135</v>
      </c>
      <c r="N10" s="3" t="s">
        <v>448</v>
      </c>
      <c r="P10" s="145"/>
    </row>
    <row r="11" spans="1:16" x14ac:dyDescent="0.3">
      <c r="A11" s="14" t="s">
        <v>25</v>
      </c>
      <c r="B11" s="166" t="str">
        <f xml:space="preserve"> "[" &amp; FIXED(VLOOKUP(I11,data2015!$A:$F, 5, FALSE), 1) &amp; ", " &amp; FIXED(VLOOKUP(I11, data2015!$A:$F, 6, FALSE), 1) &amp; "]"</f>
        <v>[0.0, 0.4]</v>
      </c>
      <c r="C11" s="166" t="str">
        <f xml:space="preserve"> "[" &amp; FIXED(VLOOKUP(J11,data2016!$A:$F, 5, FALSE), 1) &amp; ", " &amp; FIXED(VLOOKUP(J11, data2016!$A:$F, 6, FALSE), 1) &amp; "]"</f>
        <v>[0.0, 0.1]</v>
      </c>
      <c r="D11" s="166" t="str">
        <f xml:space="preserve"> "[" &amp; FIXED(VLOOKUP(K11,data2017!$A:$F, 5, FALSE), 1) &amp; ", " &amp; FIXED(VLOOKUP(K11, data2017!$A:$F, 6, FALSE), 1) &amp; "]"</f>
        <v>[0.0, 0.2]</v>
      </c>
      <c r="E11" s="168" t="str">
        <f xml:space="preserve"> "[" &amp; FIXED(VLOOKUP(L11,data2015!$A:$F, 5, FALSE), 0, TRUE) &amp; ", " &amp; FIXED(VLOOKUP(L11, data2015!$A:$F, 6, FALSE), 0, TRUE) &amp; "]"</f>
        <v>[7, 76]</v>
      </c>
      <c r="F11" s="166" t="str">
        <f xml:space="preserve"> "[" &amp; FIXED(VLOOKUP(M11,data2016!$A:$F, 5, FALSE), 0, TRUE) &amp; ", " &amp; FIXED(VLOOKUP(M11, data2016!$A:$F, 6, FALSE), 0, TRUE) &amp; "]"</f>
        <v>[6, 58]</v>
      </c>
      <c r="G11" s="166" t="str">
        <f xml:space="preserve"> "[" &amp; FIXED(VLOOKUP(N11,data2017!$A:$F, 5, FALSE), 0, TRUE) &amp; ", " &amp; FIXED(VLOOKUP(N11, data2017!$A:$F, 6, FALSE), 0, TRUE) &amp; "]"</f>
        <v>[2, 62]</v>
      </c>
      <c r="H11" s="41"/>
      <c r="I11" s="2" t="s">
        <v>642</v>
      </c>
      <c r="J11" s="2" t="s">
        <v>146</v>
      </c>
      <c r="K11" s="2" t="s">
        <v>477</v>
      </c>
      <c r="L11" s="3" t="s">
        <v>643</v>
      </c>
      <c r="M11" s="3" t="s">
        <v>147</v>
      </c>
      <c r="N11" s="3" t="s">
        <v>478</v>
      </c>
      <c r="P11" s="145"/>
    </row>
    <row r="12" spans="1:16" x14ac:dyDescent="0.3">
      <c r="A12" s="15" t="s">
        <v>7</v>
      </c>
      <c r="B12" s="165" t="str">
        <f xml:space="preserve"> "[" &amp; FIXED(VLOOKUP(I12,data2015!$A:$F, 5, FALSE), 1) &amp; ", " &amp; FIXED(VLOOKUP(I12, data2015!$A:$F, 6, FALSE), 1) &amp; "]"</f>
        <v>[23.2, 28.3]</v>
      </c>
      <c r="C12" s="165" t="str">
        <f xml:space="preserve"> "[" &amp; FIXED(VLOOKUP(J12,data2016!$A:$F, 5, FALSE), 1) &amp; ", " &amp; FIXED(VLOOKUP(J12, data2016!$A:$F, 6, FALSE), 1) &amp; "]"</f>
        <v>[20.9, 23.1]</v>
      </c>
      <c r="D12" s="165" t="str">
        <f xml:space="preserve"> "[" &amp; FIXED(VLOOKUP(K12,data2017!$A:$F, 5, FALSE), 1) &amp; ", " &amp; FIXED(VLOOKUP(K12, data2017!$A:$F, 6, FALSE), 1) &amp; "]"</f>
        <v>[18.8, 21.4]</v>
      </c>
      <c r="E12" s="167" t="str">
        <f xml:space="preserve"> "[" &amp; FIXED(VLOOKUP(L12,data2015!$A:$F, 5, FALSE), 0, TRUE) &amp; ", " &amp; FIXED(VLOOKUP(L12, data2015!$A:$F, 6, FALSE), 0, TRUE) &amp; "]"</f>
        <v>[1118, 1499]</v>
      </c>
      <c r="F12" s="165" t="str">
        <f xml:space="preserve"> "[" &amp; FIXED(VLOOKUP(M12,data2016!$A:$F, 5, FALSE), 0, TRUE) &amp; ", " &amp; FIXED(VLOOKUP(M12, data2016!$A:$F, 6, FALSE), 0, TRUE) &amp; "]"</f>
        <v>[979, 1136]</v>
      </c>
      <c r="G12" s="165" t="str">
        <f xml:space="preserve"> "[" &amp; FIXED(VLOOKUP(N12,data2017!$A:$F, 5, FALSE), 0, TRUE) &amp; ", " &amp; FIXED(VLOOKUP(N12, data2017!$A:$F, 6, FALSE), 0, TRUE) &amp; "]"</f>
        <v>[941, 1168]</v>
      </c>
      <c r="H12" s="40"/>
      <c r="I12" s="2" t="s">
        <v>698</v>
      </c>
      <c r="J12" s="2" t="s">
        <v>161</v>
      </c>
      <c r="K12" s="2" t="s">
        <v>522</v>
      </c>
      <c r="L12" t="s">
        <v>699</v>
      </c>
      <c r="M12" t="s">
        <v>167</v>
      </c>
      <c r="N12" t="s">
        <v>523</v>
      </c>
      <c r="P12" s="145"/>
    </row>
    <row r="13" spans="1:16" x14ac:dyDescent="0.3">
      <c r="A13" s="14" t="s">
        <v>8</v>
      </c>
      <c r="B13" s="166" t="str">
        <f xml:space="preserve"> "[" &amp; FIXED(VLOOKUP(I13,data2015!$A:$F, 5, FALSE), 1) &amp; ", " &amp; FIXED(VLOOKUP(I13, data2015!$A:$F, 6, FALSE), 1) &amp; "]"</f>
        <v>[12.9, 17.5]</v>
      </c>
      <c r="C13" s="166" t="str">
        <f xml:space="preserve"> "[" &amp; FIXED(VLOOKUP(J13,data2016!$A:$F, 5, FALSE), 1) &amp; ", " &amp; FIXED(VLOOKUP(J13, data2016!$A:$F, 6, FALSE), 1) &amp; "]"</f>
        <v>[11.5, 13.3]</v>
      </c>
      <c r="D13" s="166" t="str">
        <f xml:space="preserve"> "[" &amp; FIXED(VLOOKUP(K13,data2017!$A:$F, 5, FALSE), 1) &amp; ", " &amp; FIXED(VLOOKUP(K13, data2017!$A:$F, 6, FALSE), 1) &amp; "]"</f>
        <v>[9.7, 11.8]</v>
      </c>
      <c r="E13" s="168" t="str">
        <f xml:space="preserve"> "[" &amp; FIXED(VLOOKUP(L13,data2015!$A:$F, 5, FALSE), 0, TRUE) &amp; ", " &amp; FIXED(VLOOKUP(L13, data2015!$A:$F, 6, FALSE), 0, TRUE) &amp; "]"</f>
        <v>[535, 836]</v>
      </c>
      <c r="F13" s="166" t="str">
        <f xml:space="preserve"> "[" &amp; FIXED(VLOOKUP(M13,data2016!$A:$F, 5, FALSE), 0, TRUE) &amp; ", " &amp; FIXED(VLOOKUP(M13, data2016!$A:$F, 6, FALSE), 0, TRUE) &amp; "]"</f>
        <v>[493, 605]</v>
      </c>
      <c r="G13" s="166" t="str">
        <f xml:space="preserve"> "[" &amp; FIXED(VLOOKUP(N13,data2017!$A:$F, 5, FALSE), 0, TRUE) &amp; ", " &amp; FIXED(VLOOKUP(N13, data2017!$A:$F, 6, FALSE), 0, TRUE) &amp; "]"</f>
        <v>[437, 577]</v>
      </c>
      <c r="H13" s="41"/>
      <c r="I13" s="2" t="s">
        <v>622</v>
      </c>
      <c r="J13" s="2" t="s">
        <v>138</v>
      </c>
      <c r="K13" s="2" t="s">
        <v>457</v>
      </c>
      <c r="L13" t="s">
        <v>623</v>
      </c>
      <c r="M13" t="s">
        <v>139</v>
      </c>
      <c r="N13" t="s">
        <v>458</v>
      </c>
      <c r="P13" s="145"/>
    </row>
    <row r="14" spans="1:16" x14ac:dyDescent="0.3">
      <c r="A14" s="14" t="s">
        <v>547</v>
      </c>
      <c r="B14" s="166" t="str">
        <f xml:space="preserve"> "[" &amp; FIXED(VLOOKUP(I14,data2015!$A:$F, 5, FALSE), 1) &amp; ", " &amp; FIXED(VLOOKUP(I14, data2015!$A:$F, 6, FALSE), 1) &amp; "]"</f>
        <v>[7.9, 10.8]</v>
      </c>
      <c r="C14" s="166" t="str">
        <f xml:space="preserve"> "[" &amp; FIXED(VLOOKUP(J14,data2016!$A:$F, 5, FALSE), 1) &amp; ", " &amp; FIXED(VLOOKUP(J14, data2016!$A:$F, 6, FALSE), 1) &amp; "]"</f>
        <v>[7.6, 9.1]</v>
      </c>
      <c r="D14" s="166" t="str">
        <f xml:space="preserve"> "[" &amp; FIXED(VLOOKUP(K14,data2017!$A:$F, 5, FALSE), 1) &amp; ", " &amp; FIXED(VLOOKUP(K14, data2017!$A:$F, 6, FALSE), 1) &amp; "]"</f>
        <v>[7.7, 9.6]</v>
      </c>
      <c r="E14" s="168" t="str">
        <f xml:space="preserve"> "[" &amp; FIXED(VLOOKUP(L14,data2015!$A:$F, 5, FALSE), 0, TRUE) &amp; ", " &amp; FIXED(VLOOKUP(L14, data2015!$A:$F, 6, FALSE), 0, TRUE) &amp; "]"</f>
        <v>[460, 705]</v>
      </c>
      <c r="F14" s="166" t="str">
        <f xml:space="preserve"> "[" &amp; FIXED(VLOOKUP(M14,data2016!$A:$F, 5, FALSE), 0, TRUE) &amp; ", " &amp; FIXED(VLOOKUP(M14, data2016!$A:$F, 6, FALSE), 0, TRUE) &amp; "]"</f>
        <v>[416, 531]</v>
      </c>
      <c r="G14" s="166" t="str">
        <f xml:space="preserve"> "[" &amp; FIXED(VLOOKUP(N14,data2017!$A:$F, 5, FALSE), 0, TRUE) &amp; ", " &amp; FIXED(VLOOKUP(N14, data2017!$A:$F, 6, FALSE), 0, TRUE) &amp; "]"</f>
        <v>[438, 620]</v>
      </c>
      <c r="H14" s="41"/>
      <c r="I14" s="2" t="s">
        <v>617</v>
      </c>
      <c r="J14" s="2" t="s">
        <v>136</v>
      </c>
      <c r="K14" s="2" t="s">
        <v>452</v>
      </c>
      <c r="L14" t="s">
        <v>618</v>
      </c>
      <c r="M14" t="s">
        <v>137</v>
      </c>
      <c r="N14" t="s">
        <v>453</v>
      </c>
      <c r="P14" s="145"/>
    </row>
    <row r="15" spans="1:16" x14ac:dyDescent="0.3">
      <c r="A15" s="14" t="s">
        <v>548</v>
      </c>
      <c r="B15" s="166" t="str">
        <f xml:space="preserve"> "[" &amp; FIXED(VLOOKUP(I15,data2015!$A:$F, 5, FALSE), 1) &amp; ", " &amp; FIXED(VLOOKUP(I15, data2015!$A:$F, 6, FALSE), 1) &amp; "]"</f>
        <v>[0.7, 1.6]</v>
      </c>
      <c r="C15" s="166" t="str">
        <f xml:space="preserve"> "[" &amp; FIXED(VLOOKUP(J15,data2016!$A:$F, 5, FALSE), 1) &amp; ", " &amp; FIXED(VLOOKUP(J15, data2016!$A:$F, 6, FALSE), 1) &amp; "]"</f>
        <v>[1.0, 1.4]</v>
      </c>
      <c r="D15" s="166" t="str">
        <f xml:space="preserve"> "[" &amp; FIXED(VLOOKUP(K15,data2017!$A:$F, 5, FALSE), 1) &amp; ", " &amp; FIXED(VLOOKUP(K15, data2017!$A:$F, 6, FALSE), 1) &amp; "]"</f>
        <v>[0.6, 0.9]</v>
      </c>
      <c r="E15" s="168" t="str">
        <f xml:space="preserve"> "[" &amp; FIXED(VLOOKUP(L15,data2015!$A:$F, 5, FALSE), 0, TRUE) &amp; ", " &amp; FIXED(VLOOKUP(L15, data2015!$A:$F, 6, FALSE), 0, TRUE) &amp; "]"</f>
        <v>[16, 64]</v>
      </c>
      <c r="F15" s="166" t="str">
        <f xml:space="preserve"> "[" &amp; FIXED(VLOOKUP(M15,data2016!$A:$F, 5, FALSE), 0, TRUE) &amp; ", " &amp; FIXED(VLOOKUP(M15, data2016!$A:$F, 6, FALSE), 0, TRUE) &amp; "]"</f>
        <v>[22, 48]</v>
      </c>
      <c r="G15" s="166" t="str">
        <f xml:space="preserve"> "[" &amp; FIXED(VLOOKUP(N15,data2017!$A:$F, 5, FALSE), 0, TRUE) &amp; ", " &amp; FIXED(VLOOKUP(N15, data2017!$A:$F, 6, FALSE), 0, TRUE) &amp; "]"</f>
        <v>[10, 27]</v>
      </c>
      <c r="H15" s="41"/>
      <c r="I15" s="2" t="s">
        <v>627</v>
      </c>
      <c r="J15" s="2" t="s">
        <v>140</v>
      </c>
      <c r="K15" s="2" t="s">
        <v>462</v>
      </c>
      <c r="L15" t="s">
        <v>628</v>
      </c>
      <c r="M15" t="s">
        <v>141</v>
      </c>
      <c r="N15" t="s">
        <v>463</v>
      </c>
      <c r="P15" s="145"/>
    </row>
    <row r="16" spans="1:16" x14ac:dyDescent="0.3">
      <c r="A16" s="15" t="s">
        <v>9</v>
      </c>
      <c r="B16" s="165" t="str">
        <f xml:space="preserve"> "[" &amp; FIXED(VLOOKUP(I16,data2015!$A:$F, 5, FALSE), 1) &amp; ", " &amp; FIXED(VLOOKUP(I16, data2015!$A:$F, 6, FALSE), 1) &amp; "]"</f>
        <v>[3.3, 5.1]</v>
      </c>
      <c r="C16" s="165" t="str">
        <f xml:space="preserve"> "[" &amp; FIXED(VLOOKUP(J16,data2016!$A:$F, 5, FALSE), 1) &amp; ", " &amp; FIXED(VLOOKUP(J16, data2016!$A:$F, 6, FALSE), 1) &amp; "]"</f>
        <v>[3.8, 4.9]</v>
      </c>
      <c r="D16" s="165" t="str">
        <f xml:space="preserve"> "[" &amp; FIXED(VLOOKUP(K16,data2017!$A:$F, 5, FALSE), 1) &amp; ", " &amp; FIXED(VLOOKUP(K16, data2017!$A:$F, 6, FALSE), 1) &amp; "]"</f>
        <v>[3.1, 4.1]</v>
      </c>
      <c r="E16" s="167" t="str">
        <f xml:space="preserve"> "[" &amp; FIXED(VLOOKUP(L16,data2015!$A:$F, 5, FALSE), 0, TRUE) &amp; ", " &amp; FIXED(VLOOKUP(L16, data2015!$A:$F, 6, FALSE), 0, TRUE) &amp; "]"</f>
        <v>[787, 1383]</v>
      </c>
      <c r="F16" s="165" t="str">
        <f xml:space="preserve"> "[" &amp; FIXED(VLOOKUP(M16,data2016!$A:$F, 5, FALSE), 0, TRUE) &amp; ", " &amp; FIXED(VLOOKUP(M16, data2016!$A:$F, 6, FALSE), 0, TRUE) &amp; "]"</f>
        <v>[1055, 1552]</v>
      </c>
      <c r="G16" s="165" t="str">
        <f xml:space="preserve"> "[" &amp; FIXED(VLOOKUP(N16,data2017!$A:$F, 5, FALSE), 0, TRUE) &amp; ", " &amp; FIXED(VLOOKUP(N16, data2017!$A:$F, 6, FALSE), 0, TRUE) &amp; "]"</f>
        <v>[816, 1256]</v>
      </c>
      <c r="H16" s="40"/>
      <c r="I16" s="2" t="s">
        <v>703</v>
      </c>
      <c r="J16" s="2" t="s">
        <v>162</v>
      </c>
      <c r="K16" s="2" t="s">
        <v>527</v>
      </c>
      <c r="L16" t="s">
        <v>704</v>
      </c>
      <c r="M16" t="s">
        <v>168</v>
      </c>
      <c r="N16" t="s">
        <v>528</v>
      </c>
      <c r="P16" s="145"/>
    </row>
    <row r="17" spans="1:16" x14ac:dyDescent="0.3">
      <c r="A17" s="14" t="s">
        <v>10</v>
      </c>
      <c r="B17" s="166" t="str">
        <f xml:space="preserve"> "[" &amp; FIXED(VLOOKUP(I17,data2015!$A:$F, 5, FALSE), 1) &amp; ", " &amp; FIXED(VLOOKUP(I17, data2015!$A:$F, 6, FALSE), 1) &amp; "]"</f>
        <v>[1.2, 2.3]</v>
      </c>
      <c r="C17" s="166" t="str">
        <f xml:space="preserve"> "[" &amp; FIXED(VLOOKUP(J17,data2016!$A:$F, 5, FALSE), 1) &amp; ", " &amp; FIXED(VLOOKUP(J17, data2016!$A:$F, 6, FALSE), 1) &amp; "]"</f>
        <v>[1.7, 2.4]</v>
      </c>
      <c r="D17" s="166" t="str">
        <f xml:space="preserve"> "[" &amp; FIXED(VLOOKUP(K17,data2017!$A:$F, 5, FALSE), 1) &amp; ", " &amp; FIXED(VLOOKUP(K17, data2017!$A:$F, 6, FALSE), 1) &amp; "]"</f>
        <v>[1.6, 2.4]</v>
      </c>
      <c r="E17" s="168" t="str">
        <f xml:space="preserve"> "[" &amp; FIXED(VLOOKUP(L17,data2015!$A:$F, 5, FALSE), 0, TRUE) &amp; ", " &amp; FIXED(VLOOKUP(L17, data2015!$A:$F, 6, FALSE), 0, TRUE) &amp; "]"</f>
        <v>[263, 549]</v>
      </c>
      <c r="F17" s="166" t="str">
        <f xml:space="preserve"> "[" &amp; FIXED(VLOOKUP(M17,data2016!$A:$F, 5, FALSE), 0, TRUE) &amp; ", " &amp; FIXED(VLOOKUP(M17, data2016!$A:$F, 6, FALSE), 0, TRUE) &amp; "]"</f>
        <v>[483, 782]</v>
      </c>
      <c r="G17" s="166" t="str">
        <f xml:space="preserve"> "[" &amp; FIXED(VLOOKUP(N17,data2017!$A:$F, 5, FALSE), 0, TRUE) &amp; ", " &amp; FIXED(VLOOKUP(N17, data2017!$A:$F, 6, FALSE), 0, TRUE) &amp; "]"</f>
        <v>[420, 802]</v>
      </c>
      <c r="H17" s="41"/>
      <c r="I17" s="2" t="s">
        <v>632</v>
      </c>
      <c r="J17" s="2" t="s">
        <v>142</v>
      </c>
      <c r="K17" s="2" t="s">
        <v>467</v>
      </c>
      <c r="L17" t="s">
        <v>633</v>
      </c>
      <c r="M17" t="s">
        <v>143</v>
      </c>
      <c r="N17" t="s">
        <v>468</v>
      </c>
      <c r="P17" s="145"/>
    </row>
    <row r="18" spans="1:16" x14ac:dyDescent="0.3">
      <c r="A18" s="14" t="s">
        <v>11</v>
      </c>
      <c r="B18" s="166" t="str">
        <f xml:space="preserve"> "[" &amp; FIXED(VLOOKUP(I18,data2015!$A:$F, 5, FALSE), 1) &amp; ", " &amp; FIXED(VLOOKUP(I18, data2015!$A:$F, 6, FALSE), 1) &amp; "]"</f>
        <v>[1.7, 3.1]</v>
      </c>
      <c r="C18" s="166" t="str">
        <f xml:space="preserve"> "[" &amp; FIXED(VLOOKUP(J18,data2016!$A:$F, 5, FALSE), 1) &amp; ", " &amp; FIXED(VLOOKUP(J18, data2016!$A:$F, 6, FALSE), 1) &amp; "]"</f>
        <v>[1.9, 2.6]</v>
      </c>
      <c r="D18" s="166" t="str">
        <f xml:space="preserve"> "[" &amp; FIXED(VLOOKUP(K18,data2017!$A:$F, 5, FALSE), 1) &amp; ", " &amp; FIXED(VLOOKUP(K18, data2017!$A:$F, 6, FALSE), 1) &amp; "]"</f>
        <v>[1.3, 2.0]</v>
      </c>
      <c r="E18" s="168" t="str">
        <f xml:space="preserve"> "[" &amp; FIXED(VLOOKUP(L18,data2015!$A:$F, 5, FALSE), 0, TRUE) &amp; ", " &amp; FIXED(VLOOKUP(L18, data2015!$A:$F, 6, FALSE), 0, TRUE) &amp; "]"</f>
        <v>[424, 935]</v>
      </c>
      <c r="F18" s="166" t="str">
        <f xml:space="preserve"> "[" &amp; FIXED(VLOOKUP(M18,data2016!$A:$F, 5, FALSE), 0, TRUE) &amp; ", " &amp; FIXED(VLOOKUP(M18, data2016!$A:$F, 6, FALSE), 0, TRUE) &amp; "]"</f>
        <v>[482, 860]</v>
      </c>
      <c r="G18" s="166" t="str">
        <f xml:space="preserve"> "[" &amp; FIXED(VLOOKUP(N18,data2017!$A:$F, 5, FALSE), 0, TRUE) &amp; ", " &amp; FIXED(VLOOKUP(N18, data2017!$A:$F, 6, FALSE), 0, TRUE) &amp; "]"</f>
        <v>[315, 534]</v>
      </c>
      <c r="H18" s="41"/>
      <c r="I18" s="2" t="s">
        <v>637</v>
      </c>
      <c r="J18" s="2" t="s">
        <v>144</v>
      </c>
      <c r="K18" s="2" t="s">
        <v>472</v>
      </c>
      <c r="L18" t="s">
        <v>638</v>
      </c>
      <c r="M18" t="s">
        <v>145</v>
      </c>
      <c r="N18" t="s">
        <v>473</v>
      </c>
      <c r="P18" s="145"/>
    </row>
    <row r="19" spans="1:16" x14ac:dyDescent="0.3">
      <c r="A19" s="15" t="s">
        <v>12</v>
      </c>
      <c r="B19" s="165" t="str">
        <f xml:space="preserve"> "[" &amp; FIXED(VLOOKUP(I19,data2015!$A:$F, 5, FALSE), 1) &amp; ", " &amp; FIXED(VLOOKUP(I19, data2015!$A:$F, 6, FALSE), 1) &amp; "]"</f>
        <v>[0.7, 1.4]</v>
      </c>
      <c r="C19" s="165" t="str">
        <f xml:space="preserve"> "[" &amp; FIXED(VLOOKUP(J19,data2016!$A:$F, 5, FALSE), 1) &amp; ", " &amp; FIXED(VLOOKUP(J19, data2016!$A:$F, 6, FALSE), 1) &amp; "]"</f>
        <v>[1.7, 2.2]</v>
      </c>
      <c r="D19" s="165" t="str">
        <f xml:space="preserve"> "[" &amp; FIXED(VLOOKUP(K19,data2017!$A:$F, 5, FALSE), 1) &amp; ", " &amp; FIXED(VLOOKUP(K19, data2017!$A:$F, 6, FALSE), 1) &amp; "]"</f>
        <v>[1.8, 2.6]</v>
      </c>
      <c r="E19" s="167" t="str">
        <f xml:space="preserve"> "[" &amp; FIXED(VLOOKUP(L19,data2015!$A:$F, 5, FALSE), 0, TRUE) &amp; ", " &amp; FIXED(VLOOKUP(L19, data2015!$A:$F, 6, FALSE), 0, TRUE) &amp; "]"</f>
        <v>[57, 140]</v>
      </c>
      <c r="F19" s="165" t="str">
        <f xml:space="preserve"> "[" &amp; FIXED(VLOOKUP(M19,data2016!$A:$F, 5, FALSE), 0, TRUE) &amp; ", " &amp; FIXED(VLOOKUP(M19, data2016!$A:$F, 6, FALSE), 0, TRUE) &amp; "]"</f>
        <v>[232, 540]</v>
      </c>
      <c r="G19" s="165" t="str">
        <f xml:space="preserve"> "[" &amp; FIXED(VLOOKUP(N19,data2017!$A:$F, 5, FALSE), 0, TRUE) &amp; ", " &amp; FIXED(VLOOKUP(N19, data2017!$A:$F, 6, FALSE), 0, TRUE) &amp; "]"</f>
        <v>[215, 584]</v>
      </c>
      <c r="H19" s="41"/>
      <c r="I19" s="2" t="s">
        <v>708</v>
      </c>
      <c r="J19" s="2" t="s">
        <v>163</v>
      </c>
      <c r="K19" s="2" t="s">
        <v>532</v>
      </c>
      <c r="L19" t="s">
        <v>709</v>
      </c>
      <c r="M19" t="s">
        <v>169</v>
      </c>
      <c r="N19" t="s">
        <v>533</v>
      </c>
      <c r="P19" s="145"/>
    </row>
    <row r="20" spans="1:16" x14ac:dyDescent="0.3">
      <c r="A20" s="14" t="s">
        <v>876</v>
      </c>
      <c r="B20" s="166" t="str">
        <f xml:space="preserve"> "[" &amp; FIXED(VLOOKUP(I20,data2015!$A:$F, 5, FALSE), 1) &amp; ", " &amp; FIXED(VLOOKUP(I20, data2015!$A:$F, 6, FALSE), 1) &amp; "]"</f>
        <v>[0.1, 0.2]</v>
      </c>
      <c r="C20" s="166" t="str">
        <f xml:space="preserve"> "[" &amp; FIXED(VLOOKUP(J20,data2016!$A:$F, 5, FALSE), 1) &amp; ", " &amp; FIXED(VLOOKUP(J20, data2016!$A:$F, 6, FALSE), 1) &amp; "]"</f>
        <v>[0.2, 0.4]</v>
      </c>
      <c r="D20" s="166" t="str">
        <f xml:space="preserve"> "[" &amp; FIXED(VLOOKUP(K20,data2017!$A:$F, 5, FALSE), 1) &amp; ", " &amp; FIXED(VLOOKUP(K20, data2017!$A:$F, 6, FALSE), 1) &amp; "]"</f>
        <v>[0.2, 0.5]</v>
      </c>
      <c r="E20" s="168" t="str">
        <f xml:space="preserve"> "[" &amp; FIXED(VLOOKUP(L20,data2015!$A:$F, 5, FALSE), 0, TRUE) &amp; ", " &amp; FIXED(VLOOKUP(L20, data2015!$A:$F, 6, FALSE), 0, TRUE) &amp; "]"</f>
        <v>[1, 41]</v>
      </c>
      <c r="F20" s="166" t="str">
        <f xml:space="preserve"> "[" &amp; FIXED(VLOOKUP(M20,data2016!$A:$F, 5, FALSE), 0, TRUE) &amp; ", " &amp; FIXED(VLOOKUP(M20, data2016!$A:$F, 6, FALSE), 0, TRUE) &amp; "]"</f>
        <v>[10, 25]</v>
      </c>
      <c r="G20" s="166" t="str">
        <f xml:space="preserve"> "[" &amp; FIXED(VLOOKUP(N20,data2017!$A:$F, 5, FALSE), 0, TRUE) &amp; ", " &amp; FIXED(VLOOKUP(N20, data2017!$A:$F, 6, FALSE), 0, TRUE) &amp; "]"</f>
        <v>[7, 15]</v>
      </c>
      <c r="H20" s="41"/>
      <c r="I20" s="2" t="s">
        <v>647</v>
      </c>
      <c r="J20" s="2" t="s">
        <v>148</v>
      </c>
      <c r="K20" s="2" t="s">
        <v>482</v>
      </c>
      <c r="L20" s="2" t="s">
        <v>648</v>
      </c>
      <c r="M20" s="2" t="s">
        <v>149</v>
      </c>
      <c r="N20" s="2" t="s">
        <v>483</v>
      </c>
      <c r="P20" s="145"/>
    </row>
    <row r="21" spans="1:16" x14ac:dyDescent="0.3">
      <c r="A21" s="14" t="s">
        <v>879</v>
      </c>
      <c r="B21" s="166" t="str">
        <f xml:space="preserve"> "[" &amp; FIXED(VLOOKUP(I21,data2015!$A:$F, 5, FALSE), 1) &amp; ", " &amp; FIXED(VLOOKUP(I21, data2015!$A:$F, 6, FALSE), 1) &amp; "]"</f>
        <v>[0.1, 0.3]</v>
      </c>
      <c r="C21" s="166" t="str">
        <f xml:space="preserve"> "[" &amp; FIXED(VLOOKUP(J21,data2016!$A:$F, 5, FALSE), 1) &amp; ", " &amp; FIXED(VLOOKUP(J21, data2016!$A:$F, 6, FALSE), 1) &amp; "]"</f>
        <v>[0.3, 0.5]</v>
      </c>
      <c r="D21" s="166" t="str">
        <f xml:space="preserve"> "[" &amp; FIXED(VLOOKUP(K21,data2017!$A:$F, 5, FALSE), 1) &amp; ", " &amp; FIXED(VLOOKUP(K21, data2017!$A:$F, 6, FALSE), 1) &amp; "]"</f>
        <v>[0.2, 0.5]</v>
      </c>
      <c r="E21" s="168" t="str">
        <f xml:space="preserve"> "[" &amp; FIXED(VLOOKUP(L21,data2015!$A:$F, 5, FALSE), 0, TRUE) &amp; ", " &amp; FIXED(VLOOKUP(L21, data2015!$A:$F, 6, FALSE), 0, TRUE) &amp; "]"</f>
        <v>[12, 72]</v>
      </c>
      <c r="F21" s="166" t="str">
        <f xml:space="preserve"> "[" &amp; FIXED(VLOOKUP(M21,data2016!$A:$F, 5, FALSE), 0, TRUE) &amp; ", " &amp; FIXED(VLOOKUP(M21, data2016!$A:$F, 6, FALSE), 0, TRUE) &amp; "]"</f>
        <v>[34, 300]</v>
      </c>
      <c r="G21" s="166" t="str">
        <f xml:space="preserve"> "[" &amp; FIXED(VLOOKUP(N21,data2017!$A:$F, 5, FALSE), 0, TRUE) &amp; ", " &amp; FIXED(VLOOKUP(N21, data2017!$A:$F, 6, FALSE), 0, TRUE) &amp; "]"</f>
        <v>[61, 402]</v>
      </c>
      <c r="H21" s="41"/>
      <c r="I21" s="2" t="s">
        <v>652</v>
      </c>
      <c r="J21" s="2" t="s">
        <v>150</v>
      </c>
      <c r="K21" s="2" t="s">
        <v>487</v>
      </c>
      <c r="L21" s="2" t="s">
        <v>653</v>
      </c>
      <c r="M21" s="2" t="s">
        <v>151</v>
      </c>
      <c r="N21" s="2" t="s">
        <v>488</v>
      </c>
      <c r="P21" s="145"/>
    </row>
    <row r="22" spans="1:16" x14ac:dyDescent="0.3">
      <c r="A22" s="14" t="s">
        <v>877</v>
      </c>
      <c r="B22" s="166" t="str">
        <f xml:space="preserve"> "[" &amp; FIXED(VLOOKUP(I22,data2015!$A:$F, 5, FALSE), 1) &amp; ", " &amp; FIXED(VLOOKUP(I22, data2015!$A:$F, 6, FALSE), 1) &amp; "]"</f>
        <v>[0.1, 0.2]</v>
      </c>
      <c r="C22" s="166" t="str">
        <f xml:space="preserve"> "[" &amp; FIXED(VLOOKUP(J22,data2016!$A:$F, 5, FALSE), 1) &amp; ", " &amp; FIXED(VLOOKUP(J22, data2016!$A:$F, 6, FALSE), 1) &amp; "]"</f>
        <v>[0.1, 0.3]</v>
      </c>
      <c r="D22" s="166" t="str">
        <f xml:space="preserve"> "[" &amp; FIXED(VLOOKUP(K22,data2017!$A:$F, 5, FALSE), 1) &amp; ", " &amp; FIXED(VLOOKUP(K22, data2017!$A:$F, 6, FALSE), 1) &amp; "]"</f>
        <v>[0.1, 0.5]</v>
      </c>
      <c r="E22" s="168" t="str">
        <f xml:space="preserve"> "[" &amp; FIXED(VLOOKUP(L22,data2015!$A:$F, 5, FALSE), 0, TRUE) &amp; ", " &amp; FIXED(VLOOKUP(L22, data2015!$A:$F, 6, FALSE), 0, TRUE) &amp; "]"</f>
        <v>[-1, 23]</v>
      </c>
      <c r="F22" s="166" t="str">
        <f xml:space="preserve"> "[" &amp; FIXED(VLOOKUP(M22,data2016!$A:$F, 5, FALSE), 0, TRUE) &amp; ", " &amp; FIXED(VLOOKUP(M22, data2016!$A:$F, 6, FALSE), 0, TRUE) &amp; "]"</f>
        <v>[8, 46]</v>
      </c>
      <c r="G22" s="166" t="str">
        <f xml:space="preserve"> "[" &amp; FIXED(VLOOKUP(N22,data2017!$A:$F, 5, FALSE), 0, TRUE) &amp; ", " &amp; FIXED(VLOOKUP(N22, data2017!$A:$F, 6, FALSE), 0, TRUE) &amp; "]"</f>
        <v>[3, 44]</v>
      </c>
      <c r="H22" s="41"/>
      <c r="I22" s="2" t="s">
        <v>657</v>
      </c>
      <c r="J22" s="2" t="s">
        <v>152</v>
      </c>
      <c r="K22" s="2" t="s">
        <v>492</v>
      </c>
      <c r="L22" s="2" t="s">
        <v>658</v>
      </c>
      <c r="M22" s="2" t="s">
        <v>153</v>
      </c>
      <c r="N22" s="2" t="s">
        <v>493</v>
      </c>
      <c r="P22" s="145"/>
    </row>
    <row r="23" spans="1:16" x14ac:dyDescent="0.3">
      <c r="A23" s="14" t="s">
        <v>878</v>
      </c>
      <c r="B23" s="166" t="str">
        <f xml:space="preserve"> "[" &amp; FIXED(VLOOKUP(I23,data2015!$A:$F, 5, FALSE), 1) &amp; ", " &amp; FIXED(VLOOKUP(I23, data2015!$A:$F, 6, FALSE), 1) &amp; "]"</f>
        <v>[0.0, 0.2]</v>
      </c>
      <c r="C23" s="166" t="str">
        <f xml:space="preserve"> "[" &amp; FIXED(VLOOKUP(J23,data2016!$A:$F, 5, FALSE), 1) &amp; ", " &amp; FIXED(VLOOKUP(J23, data2016!$A:$F, 6, FALSE), 1) &amp; "]"</f>
        <v>[0.2, 0.4]</v>
      </c>
      <c r="D23" s="166" t="str">
        <f xml:space="preserve"> "[" &amp; FIXED(VLOOKUP(K23,data2017!$A:$F, 5, FALSE), 1) &amp; ", " &amp; FIXED(VLOOKUP(K23, data2017!$A:$F, 6, FALSE), 1) &amp; "]"</f>
        <v>[0.1, 0.3]</v>
      </c>
      <c r="E23" s="168" t="str">
        <f xml:space="preserve"> "[" &amp; FIXED(VLOOKUP(L23,data2015!$A:$F, 5, FALSE), 0, TRUE) &amp; ", " &amp; FIXED(VLOOKUP(L23, data2015!$A:$F, 6, FALSE), 0, TRUE) &amp; "]"</f>
        <v>[1, 25]</v>
      </c>
      <c r="F23" s="166" t="str">
        <f xml:space="preserve"> "[" &amp; FIXED(VLOOKUP(M23,data2016!$A:$F, 5, FALSE), 0, TRUE) &amp; ", " &amp; FIXED(VLOOKUP(M23, data2016!$A:$F, 6, FALSE), 0, TRUE) &amp; "]"</f>
        <v>[13, 62]</v>
      </c>
      <c r="G23" s="166" t="str">
        <f xml:space="preserve"> "[" &amp; FIXED(VLOOKUP(N23,data2017!$A:$F, 5, FALSE), 0, TRUE) &amp; ", " &amp; FIXED(VLOOKUP(N23, data2017!$A:$F, 6, FALSE), 0, TRUE) &amp; "]"</f>
        <v>[14, 73]</v>
      </c>
      <c r="H23" s="41"/>
      <c r="I23" s="2" t="s">
        <v>667</v>
      </c>
      <c r="J23" s="2" t="s">
        <v>156</v>
      </c>
      <c r="K23" s="2" t="s">
        <v>502</v>
      </c>
      <c r="L23" s="2" t="s">
        <v>668</v>
      </c>
      <c r="M23" s="2" t="s">
        <v>157</v>
      </c>
      <c r="N23" s="2" t="s">
        <v>503</v>
      </c>
      <c r="P23" s="145"/>
    </row>
    <row r="24" spans="1:16" x14ac:dyDescent="0.3">
      <c r="A24" s="14" t="s">
        <v>844</v>
      </c>
      <c r="B24" s="166" t="str">
        <f xml:space="preserve"> "[" &amp; FIXED(VLOOKUP(I24,data2015!$A:$F, 5, FALSE), 1) &amp; ", " &amp; FIXED(VLOOKUP(I24, data2015!$A:$F, 6, FALSE), 1) &amp; "]"</f>
        <v>[0.2, 0.8]</v>
      </c>
      <c r="C24" s="166" t="str">
        <f xml:space="preserve"> "[" &amp; FIXED(VLOOKUP(J24,data2016!$A:$F, 5, FALSE), 1) &amp; ", " &amp; FIXED(VLOOKUP(J24, data2016!$A:$F, 6, FALSE), 1) &amp; "]"</f>
        <v>[0.7, 1.0]</v>
      </c>
      <c r="D24" s="166" t="str">
        <f xml:space="preserve"> "[" &amp; FIXED(VLOOKUP(K24,data2017!$A:$F, 5, FALSE), 1) &amp; ", " &amp; FIXED(VLOOKUP(K24, data2017!$A:$F, 6, FALSE), 1) &amp; "]"</f>
        <v>[0.7, 1.3]</v>
      </c>
      <c r="E24" s="168" t="str">
        <f xml:space="preserve"> "[" &amp; FIXED(VLOOKUP(L24,data2015!$A:$F, 5, FALSE), 0, TRUE) &amp; ", " &amp; FIXED(VLOOKUP(L24, data2015!$A:$F, 6, FALSE), 0, TRUE) &amp; "]"</f>
        <v>[1, 22]</v>
      </c>
      <c r="F24" s="166" t="str">
        <f xml:space="preserve"> "[" &amp; FIXED(VLOOKUP(M24,data2016!$A:$F, 5, FALSE), 0, TRUE) &amp; ", " &amp; FIXED(VLOOKUP(M24, data2016!$A:$F, 6, FALSE), 0, TRUE) &amp; "]"</f>
        <v>[70, 204]</v>
      </c>
      <c r="G24" s="166" t="str">
        <f xml:space="preserve"> "[" &amp; FIXED(VLOOKUP(N24,data2017!$A:$F, 5, FALSE), 0, TRUE) &amp; ", " &amp; FIXED(VLOOKUP(N24, data2017!$A:$F, 6, FALSE), 0, TRUE) &amp; "]"</f>
        <v>[28, 152]</v>
      </c>
      <c r="H24" s="41"/>
      <c r="I24" s="2" t="s">
        <v>885</v>
      </c>
      <c r="J24" s="2" t="s">
        <v>864</v>
      </c>
      <c r="K24" s="2" t="s">
        <v>846</v>
      </c>
      <c r="L24" s="2" t="s">
        <v>886</v>
      </c>
      <c r="M24" s="2" t="s">
        <v>866</v>
      </c>
      <c r="N24" s="2" t="s">
        <v>847</v>
      </c>
      <c r="P24" s="145"/>
    </row>
    <row r="25" spans="1:16" ht="2.85" customHeight="1" x14ac:dyDescent="0.3">
      <c r="A25" s="43"/>
      <c r="B25" s="211"/>
      <c r="C25" s="211"/>
      <c r="D25" s="212"/>
      <c r="E25" s="213"/>
      <c r="F25" s="211"/>
      <c r="G25" s="214"/>
      <c r="H25" s="41"/>
      <c r="I25" s="41"/>
      <c r="J25" s="41"/>
      <c r="K25" s="2"/>
      <c r="P25" s="145"/>
    </row>
    <row r="26" spans="1:16" ht="28.65" customHeight="1" x14ac:dyDescent="0.3">
      <c r="A26" s="47" t="s">
        <v>550</v>
      </c>
      <c r="B26" s="211"/>
      <c r="C26" s="211"/>
      <c r="D26" s="212"/>
      <c r="E26" s="213"/>
      <c r="F26" s="211"/>
      <c r="G26" s="214"/>
      <c r="H26" s="41"/>
      <c r="I26" s="41"/>
      <c r="J26" s="41"/>
      <c r="K26" s="2"/>
    </row>
    <row r="27" spans="1:16" ht="2.85" customHeight="1" x14ac:dyDescent="0.3">
      <c r="A27" s="14"/>
      <c r="B27" s="215"/>
      <c r="C27" s="215"/>
      <c r="D27" s="166"/>
      <c r="E27" s="216"/>
      <c r="F27" s="215"/>
      <c r="G27" s="217"/>
      <c r="H27" s="41"/>
      <c r="I27" s="41"/>
      <c r="J27" s="41"/>
      <c r="K27" s="2"/>
    </row>
    <row r="28" spans="1:16" ht="15" customHeight="1" x14ac:dyDescent="0.3">
      <c r="A28" s="7" t="s">
        <v>4</v>
      </c>
      <c r="B28" s="170" t="s">
        <v>23</v>
      </c>
      <c r="C28" s="170" t="s">
        <v>23</v>
      </c>
      <c r="D28" s="165" t="s">
        <v>23</v>
      </c>
      <c r="E28" s="171" t="s">
        <v>23</v>
      </c>
      <c r="F28" s="170" t="s">
        <v>23</v>
      </c>
      <c r="G28" s="172" t="s">
        <v>23</v>
      </c>
      <c r="H28" s="40"/>
      <c r="I28" s="40"/>
      <c r="J28" s="40"/>
      <c r="N28" s="3"/>
    </row>
    <row r="29" spans="1:16" x14ac:dyDescent="0.3">
      <c r="A29" s="15" t="s">
        <v>5</v>
      </c>
      <c r="B29" s="165" t="str">
        <f xml:space="preserve"> "[" &amp; FIXED(VLOOKUP(I29,data2015!$A:$F, 5, FALSE)*100, 1) &amp; ", " &amp; FIXED(VLOOKUP(I29, data2015!$A:$F, 6, FALSE)*100, 1) &amp; "]"</f>
        <v>[36.4, 42.9]</v>
      </c>
      <c r="C29" s="165" t="str">
        <f xml:space="preserve"> "[" &amp; FIXED(VLOOKUP(J29,data2016!$A:$F, 5, FALSE)*100, 1) &amp; ", " &amp; FIXED(VLOOKUP(J29, data2016!$A:$F, 6, FALSE)*100, 1) &amp; "]"</f>
        <v>[36.6, 39.9]</v>
      </c>
      <c r="D29" s="165" t="str">
        <f xml:space="preserve"> "[" &amp; FIXED(VLOOKUP(K29,data2017!$A:$F, 5, FALSE)*100, 1) &amp; ", " &amp; FIXED(VLOOKUP(K29, data2017!$A:$F, 6, FALSE)*100, 1) &amp; "]"</f>
        <v>[34.8, 38.7]</v>
      </c>
      <c r="E29" s="167" t="str">
        <f xml:space="preserve"> "[" &amp; FIXED(VLOOKUP(L29,data2015!$A:$F, 5, FALSE)*100, 1) &amp; ", " &amp; FIXED(VLOOKUP(L29, data2015!$A:$F, 6, FALSE)*100, 1) &amp; "]"</f>
        <v>[24.2, 37.3]</v>
      </c>
      <c r="F29" s="165" t="str">
        <f xml:space="preserve"> "[" &amp; FIXED(VLOOKUP(M29,data2016!$A:$F, 5, FALSE)*100, 1) &amp; ", " &amp; FIXED(VLOOKUP(M29, data2016!$A:$F, 6, FALSE)*100, 1) &amp; "]"</f>
        <v>[25.8, 33.9]</v>
      </c>
      <c r="G29" s="165" t="str">
        <f xml:space="preserve"> "[" &amp; FIXED(VLOOKUP(N29,data2017!$A:$F, 5, FALSE)*100, 1) &amp; ", " &amp; FIXED(VLOOKUP(N29, data2017!$A:$F, 6, FALSE)*100, 1) &amp; "]"</f>
        <v>[23.8, 30.5]</v>
      </c>
      <c r="H29" s="40"/>
      <c r="I29" s="3" t="s">
        <v>696</v>
      </c>
      <c r="J29" s="3" t="s">
        <v>223</v>
      </c>
      <c r="K29" s="3" t="s">
        <v>520</v>
      </c>
      <c r="L29" s="3" t="s">
        <v>697</v>
      </c>
      <c r="M29" s="3" t="s">
        <v>224</v>
      </c>
      <c r="N29" s="3" t="s">
        <v>521</v>
      </c>
    </row>
    <row r="30" spans="1:16" ht="15" customHeight="1" x14ac:dyDescent="0.3">
      <c r="A30" s="14" t="s">
        <v>6</v>
      </c>
      <c r="B30" s="166" t="str">
        <f xml:space="preserve"> "[" &amp; FIXED(VLOOKUP(I30,data2015!$A:$F, 5, FALSE)*100, 1) &amp; ", " &amp; FIXED(VLOOKUP(I30, data2015!$A:$F, 6, FALSE)*100, 1) &amp; "]"</f>
        <v>[30.0, 36.6]</v>
      </c>
      <c r="C30" s="166" t="str">
        <f xml:space="preserve"> "[" &amp; FIXED(VLOOKUP(J30,data2016!$A:$F, 5, FALSE)*100, 1) &amp; ", " &amp; FIXED(VLOOKUP(J30, data2016!$A:$F, 6, FALSE)*100, 1) &amp; "]"</f>
        <v>[29.3, 32.4]</v>
      </c>
      <c r="D30" s="166" t="str">
        <f xml:space="preserve"> "[" &amp; FIXED(VLOOKUP(K30,data2017!$A:$F, 5, FALSE)*100, 1) &amp; ", " &amp; FIXED(VLOOKUP(K30, data2017!$A:$F, 6, FALSE)*100, 1) &amp; "]"</f>
        <v>[28.5, 32.1]</v>
      </c>
      <c r="E30" s="168" t="str">
        <f xml:space="preserve"> "[" &amp; FIXED(VLOOKUP(L30,data2015!$A:$F, 5, FALSE)*100, 1) &amp; ", " &amp; FIXED(VLOOKUP(L30, data2015!$A:$F, 6, FALSE)*100, 1) &amp; "]"</f>
        <v>[7.8, 13.3]</v>
      </c>
      <c r="F30" s="166" t="str">
        <f xml:space="preserve"> "[" &amp; FIXED(VLOOKUP(M30,data2016!$A:$F, 5, FALSE)*100, 1) &amp; ", " &amp; FIXED(VLOOKUP(M30, data2016!$A:$F, 6, FALSE)*100, 1) &amp; "]"</f>
        <v>[6.7, 8.9]</v>
      </c>
      <c r="G30" s="166" t="str">
        <f xml:space="preserve"> "[" &amp; FIXED(VLOOKUP(N30,data2017!$A:$F, 5, FALSE)*100, 1) &amp; ", " &amp; FIXED(VLOOKUP(N30, data2017!$A:$F, 6, FALSE)*100, 1) &amp; "]"</f>
        <v>[7.1, 9.9]</v>
      </c>
      <c r="H30" s="41"/>
      <c r="I30" t="s">
        <v>610</v>
      </c>
      <c r="J30" t="s">
        <v>176</v>
      </c>
      <c r="K30" t="s">
        <v>445</v>
      </c>
      <c r="L30" t="s">
        <v>611</v>
      </c>
      <c r="M30" t="s">
        <v>177</v>
      </c>
      <c r="N30" t="s">
        <v>446</v>
      </c>
    </row>
    <row r="31" spans="1:16" x14ac:dyDescent="0.3">
      <c r="A31" s="14" t="s">
        <v>24</v>
      </c>
      <c r="B31" s="166" t="str">
        <f xml:space="preserve"> "[" &amp; FIXED(VLOOKUP(I31,data2015!$A:$F, 5, FALSE)*100, 1) &amp; ", " &amp; FIXED(VLOOKUP(I31, data2015!$A:$F, 6, FALSE)*100, 1) &amp; "]"</f>
        <v>[4.6, 7.4]</v>
      </c>
      <c r="C31" s="166" t="str">
        <f xml:space="preserve"> "[" &amp; FIXED(VLOOKUP(J31,data2016!$A:$F, 5, FALSE)*100, 1) &amp; ", " &amp; FIXED(VLOOKUP(J31, data2016!$A:$F, 6, FALSE)*100, 1) &amp; "]"</f>
        <v>[6.4, 8.1]</v>
      </c>
      <c r="D31" s="166" t="str">
        <f xml:space="preserve"> "[" &amp; FIXED(VLOOKUP(K31,data2017!$A:$F, 5, FALSE)*100, 1) &amp; ", " &amp; FIXED(VLOOKUP(K31, data2017!$A:$F, 6, FALSE)*100, 1) &amp; "]"</f>
        <v>[5.2, 7.2]</v>
      </c>
      <c r="E31" s="168" t="str">
        <f xml:space="preserve"> "[" &amp; FIXED(VLOOKUP(L31,data2015!$A:$F, 5, FALSE)*100, 1) &amp; ", " &amp; FIXED(VLOOKUP(L31, data2015!$A:$F, 6, FALSE)*100, 1) &amp; "]"</f>
        <v>[12.3, 25.8]</v>
      </c>
      <c r="F31" s="166" t="str">
        <f xml:space="preserve"> "[" &amp; FIXED(VLOOKUP(M31,data2016!$A:$F, 5, FALSE)*100, 1) &amp; ", " &amp; FIXED(VLOOKUP(M31, data2016!$A:$F, 6, FALSE)*100, 1) &amp; "]"</f>
        <v>[17.2, 25.3]</v>
      </c>
      <c r="G31" s="166" t="str">
        <f xml:space="preserve"> "[" &amp; FIXED(VLOOKUP(N31,data2017!$A:$F, 5, FALSE)*100, 1) &amp; ", " &amp; FIXED(VLOOKUP(N31, data2017!$A:$F, 6, FALSE)*100, 1) &amp; "]"</f>
        <v>[14.4, 21.1]</v>
      </c>
      <c r="H31" s="41"/>
      <c r="I31" t="s">
        <v>615</v>
      </c>
      <c r="J31" t="s">
        <v>179</v>
      </c>
      <c r="K31" t="s">
        <v>450</v>
      </c>
      <c r="L31" t="s">
        <v>616</v>
      </c>
      <c r="M31" t="s">
        <v>180</v>
      </c>
      <c r="N31" t="s">
        <v>451</v>
      </c>
    </row>
    <row r="32" spans="1:16" x14ac:dyDescent="0.3">
      <c r="A32" s="14" t="s">
        <v>25</v>
      </c>
      <c r="B32" s="166" t="str">
        <f xml:space="preserve"> "[" &amp; FIXED(VLOOKUP(I32,data2015!$A:$F, 5, FALSE)*100, 1) &amp; ", " &amp; FIXED(VLOOKUP(I32, data2015!$A:$F, 6, FALSE)*100, 1) &amp; "]"</f>
        <v>[0.1, 0.8]</v>
      </c>
      <c r="C32" s="166" t="str">
        <f xml:space="preserve"> "[" &amp; FIXED(VLOOKUP(J32,data2016!$A:$F, 5, FALSE)*100, 1) &amp; ", " &amp; FIXED(VLOOKUP(J32, data2016!$A:$F, 6, FALSE)*100, 1) &amp; "]"</f>
        <v>[0.1, 0.3]</v>
      </c>
      <c r="D32" s="166" t="str">
        <f xml:space="preserve"> "[" &amp; FIXED(VLOOKUP(K32,data2017!$A:$F, 5, FALSE)*100, 1) &amp; ", " &amp; FIXED(VLOOKUP(K32, data2017!$A:$F, 6, FALSE)*100, 1) &amp; "]"</f>
        <v>[0.1, 0.5]</v>
      </c>
      <c r="E32" s="168" t="str">
        <f xml:space="preserve"> "[" &amp; FIXED(VLOOKUP(L32,data2015!$A:$F, 5, FALSE)*100, 1) &amp; ", " &amp; FIXED(VLOOKUP(L32, data2015!$A:$F, 6, FALSE)*100, 1) &amp; "]"</f>
        <v>[0.2, 2.1]</v>
      </c>
      <c r="F32" s="166" t="str">
        <f xml:space="preserve"> "[" &amp; FIXED(VLOOKUP(M32,data2016!$A:$F, 5, FALSE)*100, 1) &amp; ", " &amp; FIXED(VLOOKUP(M32, data2016!$A:$F, 6, FALSE)*100, 1) &amp; "]"</f>
        <v>[0.2, 1.5]</v>
      </c>
      <c r="G32" s="166" t="str">
        <f xml:space="preserve"> "[" &amp; FIXED(VLOOKUP(N32,data2017!$A:$F, 5, FALSE)*100, 1) &amp; ", " &amp; FIXED(VLOOKUP(N32, data2017!$A:$F, 6, FALSE)*100, 1) &amp; "]"</f>
        <v>[0.1, 1.8]</v>
      </c>
      <c r="H32" s="41"/>
      <c r="I32" t="s">
        <v>645</v>
      </c>
      <c r="J32" t="s">
        <v>197</v>
      </c>
      <c r="K32" t="s">
        <v>480</v>
      </c>
      <c r="L32" t="s">
        <v>646</v>
      </c>
      <c r="M32" t="s">
        <v>198</v>
      </c>
      <c r="N32" t="s">
        <v>481</v>
      </c>
    </row>
    <row r="33" spans="1:15" x14ac:dyDescent="0.3">
      <c r="A33" s="15" t="s">
        <v>7</v>
      </c>
      <c r="B33" s="165" t="str">
        <f xml:space="preserve"> "[" &amp; FIXED(VLOOKUP(I33,data2015!$A:$F, 5, FALSE)*100, 1) &amp; ", " &amp; FIXED(VLOOKUP(I33, data2015!$A:$F, 6, FALSE)*100, 1) &amp; "]"</f>
        <v>[46.8, 53.3]</v>
      </c>
      <c r="C33" s="165" t="str">
        <f xml:space="preserve"> "[" &amp; FIXED(VLOOKUP(J33,data2016!$A:$F, 5, FALSE)*100, 1) &amp; ", " &amp; FIXED(VLOOKUP(J33, data2016!$A:$F, 6, FALSE)*100, 1) &amp; "]"</f>
        <v>[46.3, 49.5]</v>
      </c>
      <c r="D33" s="165" t="str">
        <f xml:space="preserve"> "[" &amp; FIXED(VLOOKUP(K33,data2017!$A:$F, 5, FALSE)*100, 1) &amp; ", " &amp; FIXED(VLOOKUP(K33, data2017!$A:$F, 6, FALSE)*100, 1) &amp; "]"</f>
        <v>[47.0, 50.9]</v>
      </c>
      <c r="E33" s="167" t="str">
        <f xml:space="preserve"> "[" &amp; FIXED(VLOOKUP(L33,data2015!$A:$F, 5, FALSE)*100, 1) &amp; ", " &amp; FIXED(VLOOKUP(L33, data2015!$A:$F, 6, FALSE)*100, 1) &amp; "]"</f>
        <v>[31.2, 41.5]</v>
      </c>
      <c r="F33" s="165" t="str">
        <f xml:space="preserve"> "[" &amp; FIXED(VLOOKUP(M33,data2016!$A:$F, 5, FALSE)*100, 1) &amp; ", " &amp; FIXED(VLOOKUP(M33, data2016!$A:$F, 6, FALSE)*100, 1) &amp; "]"</f>
        <v>[24.3, 29.7]</v>
      </c>
      <c r="G33" s="165" t="str">
        <f xml:space="preserve"> "[" &amp; FIXED(VLOOKUP(N33,data2017!$A:$F, 5, FALSE)*100, 1) &amp; ", " &amp; FIXED(VLOOKUP(N33, data2017!$A:$F, 6, FALSE)*100, 1) &amp; "]"</f>
        <v>[27.1, 34.6]</v>
      </c>
      <c r="H33" s="40"/>
      <c r="I33" s="2" t="s">
        <v>701</v>
      </c>
      <c r="J33" s="2" t="s">
        <v>226</v>
      </c>
      <c r="K33" s="2" t="s">
        <v>525</v>
      </c>
      <c r="L33" s="2" t="s">
        <v>702</v>
      </c>
      <c r="M33" s="2" t="s">
        <v>227</v>
      </c>
      <c r="N33" s="2" t="s">
        <v>526</v>
      </c>
    </row>
    <row r="34" spans="1:15" x14ac:dyDescent="0.3">
      <c r="A34" s="14" t="s">
        <v>8</v>
      </c>
      <c r="B34" s="166" t="str">
        <f xml:space="preserve"> "[" &amp; FIXED(VLOOKUP(I34,data2015!$A:$F, 5, FALSE)*100, 1) &amp; ", " &amp; FIXED(VLOOKUP(I34, data2015!$A:$F, 6, FALSE)*100, 1) &amp; "]"</f>
        <v>[25.8, 33.2]</v>
      </c>
      <c r="C34" s="166" t="str">
        <f xml:space="preserve"> "[" &amp; FIXED(VLOOKUP(J34,data2016!$A:$F, 5, FALSE)*100, 1) &amp; ", " &amp; FIXED(VLOOKUP(J34, data2016!$A:$F, 6, FALSE)*100, 1) &amp; "]"</f>
        <v>[25.4, 28.8]</v>
      </c>
      <c r="D34" s="166" t="str">
        <f xml:space="preserve"> "[" &amp; FIXED(VLOOKUP(K34,data2017!$A:$F, 5, FALSE)*100, 1) &amp; ", " &amp; FIXED(VLOOKUP(K34, data2017!$A:$F, 6, FALSE)*100, 1) &amp; "]"</f>
        <v>[24.1, 28.3]</v>
      </c>
      <c r="E34" s="168" t="str">
        <f xml:space="preserve"> "[" &amp; FIXED(VLOOKUP(L34,data2015!$A:$F, 5, FALSE)*100, 1) &amp; ", " &amp; FIXED(VLOOKUP(L34, data2015!$A:$F, 6, FALSE)*100, 1) &amp; "]"</f>
        <v>[14.8, 23.3]</v>
      </c>
      <c r="F34" s="166" t="str">
        <f xml:space="preserve"> "[" &amp; FIXED(VLOOKUP(M34,data2016!$A:$F, 5, FALSE)*100, 1) &amp; ", " &amp; FIXED(VLOOKUP(M34, data2016!$A:$F, 6, FALSE)*100, 1) &amp; "]"</f>
        <v>[12.3, 15.8]</v>
      </c>
      <c r="G34" s="166" t="str">
        <f xml:space="preserve"> "[" &amp; FIXED(VLOOKUP(N34,data2017!$A:$F, 5, FALSE)*100, 1) &amp; ", " &amp; FIXED(VLOOKUP(N34, data2017!$A:$F, 6, FALSE)*100, 1) &amp; "]"</f>
        <v>[12.4, 17.3]</v>
      </c>
      <c r="H34" s="41"/>
      <c r="I34" s="2" t="s">
        <v>625</v>
      </c>
      <c r="J34" s="2" t="s">
        <v>185</v>
      </c>
      <c r="K34" s="2" t="s">
        <v>460</v>
      </c>
      <c r="L34" s="2" t="s">
        <v>626</v>
      </c>
      <c r="M34" s="2" t="s">
        <v>186</v>
      </c>
      <c r="N34" s="2" t="s">
        <v>461</v>
      </c>
    </row>
    <row r="35" spans="1:15" x14ac:dyDescent="0.3">
      <c r="A35" s="14" t="s">
        <v>547</v>
      </c>
      <c r="B35" s="166" t="str">
        <f xml:space="preserve"> "[" &amp; FIXED(VLOOKUP(I35,data2015!$A:$F, 5, FALSE)*100, 1) &amp; ", " &amp; FIXED(VLOOKUP(I35, data2015!$A:$F, 6, FALSE)*100, 1) &amp; "]"</f>
        <v>[15.7, 20.9]</v>
      </c>
      <c r="C35" s="166" t="str">
        <f xml:space="preserve"> "[" &amp; FIXED(VLOOKUP(J35,data2016!$A:$F, 5, FALSE)*100, 1) &amp; ", " &amp; FIXED(VLOOKUP(J35, data2016!$A:$F, 6, FALSE)*100, 1) &amp; "]"</f>
        <v>[16.7, 19.6]</v>
      </c>
      <c r="D35" s="166" t="str">
        <f xml:space="preserve"> "[" &amp; FIXED(VLOOKUP(K35,data2017!$A:$F, 5, FALSE)*100, 1) &amp; ", " &amp; FIXED(VLOOKUP(K35, data2017!$A:$F, 6, FALSE)*100, 1) &amp; "]"</f>
        <v>[19.0, 23.1]</v>
      </c>
      <c r="E35" s="168" t="str">
        <f xml:space="preserve"> "[" &amp; FIXED(VLOOKUP(L35,data2015!$A:$F, 5, FALSE)*100, 1) &amp; ", " &amp; FIXED(VLOOKUP(L35, data2015!$A:$F, 6, FALSE)*100, 1) &amp; "]"</f>
        <v>[13.0, 19.4]</v>
      </c>
      <c r="F35" s="166" t="str">
        <f xml:space="preserve"> "[" &amp; FIXED(VLOOKUP(M35,data2016!$A:$F, 5, FALSE)*100, 1) &amp; ", " &amp; FIXED(VLOOKUP(M35, data2016!$A:$F, 6, FALSE)*100, 1) &amp; "]"</f>
        <v>[10.4, 13.7]</v>
      </c>
      <c r="G35" s="166" t="str">
        <f xml:space="preserve"> "[" &amp; FIXED(VLOOKUP(N35,data2017!$A:$F, 5, FALSE)*100, 1) &amp; ", " &amp; FIXED(VLOOKUP(N35, data2017!$A:$F, 6, FALSE)*100, 1) &amp; "]"</f>
        <v>[12.9, 18.1]</v>
      </c>
      <c r="H35" s="41"/>
      <c r="I35" s="2" t="s">
        <v>620</v>
      </c>
      <c r="J35" s="2" t="s">
        <v>182</v>
      </c>
      <c r="K35" s="2" t="s">
        <v>455</v>
      </c>
      <c r="L35" s="2" t="s">
        <v>621</v>
      </c>
      <c r="M35" s="2" t="s">
        <v>183</v>
      </c>
      <c r="N35" s="2" t="s">
        <v>456</v>
      </c>
    </row>
    <row r="36" spans="1:15" x14ac:dyDescent="0.3">
      <c r="A36" s="14" t="s">
        <v>548</v>
      </c>
      <c r="B36" s="166" t="str">
        <f xml:space="preserve"> "[" &amp; FIXED(VLOOKUP(I36,data2015!$A:$F, 5, FALSE)*100, 1) &amp; ", " &amp; FIXED(VLOOKUP(I36, data2015!$A:$F, 6, FALSE)*100, 1) &amp; "]"</f>
        <v>[1.4, 3.1]</v>
      </c>
      <c r="C36" s="166" t="str">
        <f xml:space="preserve"> "[" &amp; FIXED(VLOOKUP(J36,data2016!$A:$F, 5, FALSE)*100, 1) &amp; ", " &amp; FIXED(VLOOKUP(J36, data2016!$A:$F, 6, FALSE)*100, 1) &amp; "]"</f>
        <v>[2.1, 3.1]</v>
      </c>
      <c r="D36" s="166" t="str">
        <f xml:space="preserve"> "[" &amp; FIXED(VLOOKUP(K36,data2017!$A:$F, 5, FALSE)*100, 1) &amp; ", " &amp; FIXED(VLOOKUP(K36, data2017!$A:$F, 6, FALSE)*100, 1) &amp; "]"</f>
        <v>[1.4, 2.2]</v>
      </c>
      <c r="E36" s="168" t="str">
        <f xml:space="preserve"> "[" &amp; FIXED(VLOOKUP(L36,data2015!$A:$F, 5, FALSE)*100, 1) &amp; ", " &amp; FIXED(VLOOKUP(L36, data2015!$A:$F, 6, FALSE)*100, 1) &amp; "]"</f>
        <v>[0.4, 1.8]</v>
      </c>
      <c r="F36" s="166" t="str">
        <f xml:space="preserve"> "[" &amp; FIXED(VLOOKUP(M36,data2016!$A:$F, 5, FALSE)*100, 1) &amp; ", " &amp; FIXED(VLOOKUP(M36, data2016!$A:$F, 6, FALSE)*100, 1) &amp; "]"</f>
        <v>[0.6, 1.2]</v>
      </c>
      <c r="G36" s="166" t="str">
        <f xml:space="preserve"> "[" &amp; FIXED(VLOOKUP(N36,data2017!$A:$F, 5, FALSE)*100, 1) &amp; ", " &amp; FIXED(VLOOKUP(N36, data2017!$A:$F, 6, FALSE)*100, 1) &amp; "]"</f>
        <v>[0.3, 0.8]</v>
      </c>
      <c r="H36" s="41"/>
      <c r="I36" s="2" t="s">
        <v>630</v>
      </c>
      <c r="J36" s="2" t="s">
        <v>188</v>
      </c>
      <c r="K36" s="2" t="s">
        <v>465</v>
      </c>
      <c r="L36" s="2" t="s">
        <v>631</v>
      </c>
      <c r="M36" s="2" t="s">
        <v>189</v>
      </c>
      <c r="N36" s="2" t="s">
        <v>466</v>
      </c>
    </row>
    <row r="37" spans="1:15" x14ac:dyDescent="0.3">
      <c r="A37" s="15" t="s">
        <v>9</v>
      </c>
      <c r="B37" s="165" t="str">
        <f xml:space="preserve"> "[" &amp; FIXED(VLOOKUP(I37,data2015!$A:$F, 5, FALSE)*100, 1) &amp; ", " &amp; FIXED(VLOOKUP(I37, data2015!$A:$F, 6, FALSE)*100, 1) &amp; "]"</f>
        <v>[6.4, 9.9]</v>
      </c>
      <c r="C37" s="165" t="str">
        <f xml:space="preserve"> "[" &amp; FIXED(VLOOKUP(J37,data2016!$A:$F, 5, FALSE)*100, 1) &amp; ", " &amp; FIXED(VLOOKUP(J37, data2016!$A:$F, 6, FALSE)*100, 1) &amp; "]"</f>
        <v>[8.5, 10.6]</v>
      </c>
      <c r="D37" s="165" t="str">
        <f xml:space="preserve"> "[" &amp; FIXED(VLOOKUP(K37,data2017!$A:$F, 5, FALSE)*100, 1) &amp; ", " &amp; FIXED(VLOOKUP(K37, data2017!$A:$F, 6, FALSE)*100, 1) &amp; "]"</f>
        <v>[7.7, 10.0]</v>
      </c>
      <c r="E37" s="167" t="str">
        <f xml:space="preserve"> "[" &amp; FIXED(VLOOKUP(L37,data2015!$A:$F, 5, FALSE)*100, 1) &amp; ", " &amp; FIXED(VLOOKUP(L37, data2015!$A:$F, 6, FALSE)*100, 1) &amp; "]"</f>
        <v>[23.7, 36.6]</v>
      </c>
      <c r="F37" s="165" t="str">
        <f xml:space="preserve"> "[" &amp; FIXED(VLOOKUP(M37,data2016!$A:$F, 5, FALSE)*100, 1) &amp; ", " &amp; FIXED(VLOOKUP(M37, data2016!$A:$F, 6, FALSE)*100, 1) &amp; "]"</f>
        <v>[28.7, 37.9]</v>
      </c>
      <c r="G37" s="165" t="str">
        <f xml:space="preserve"> "[" &amp; FIXED(VLOOKUP(N37,data2017!$A:$F, 5, FALSE)*100, 1) &amp; ", " &amp; FIXED(VLOOKUP(N37, data2017!$A:$F, 6, FALSE)*100, 1) &amp; "]"</f>
        <v>[25.1, 35.6]</v>
      </c>
      <c r="H37" s="40"/>
      <c r="I37" s="2" t="s">
        <v>706</v>
      </c>
      <c r="J37" s="2" t="s">
        <v>229</v>
      </c>
      <c r="K37" s="2" t="s">
        <v>530</v>
      </c>
      <c r="L37" s="2" t="s">
        <v>707</v>
      </c>
      <c r="M37" s="2" t="s">
        <v>230</v>
      </c>
      <c r="N37" s="2" t="s">
        <v>531</v>
      </c>
    </row>
    <row r="38" spans="1:15" x14ac:dyDescent="0.3">
      <c r="A38" s="14" t="s">
        <v>10</v>
      </c>
      <c r="B38" s="166" t="str">
        <f xml:space="preserve"> "[" &amp; FIXED(VLOOKUP(I38,data2015!$A:$F, 5, FALSE)*100, 1) &amp; ", " &amp; FIXED(VLOOKUP(I38, data2015!$A:$F, 6, FALSE)*100, 1) &amp; "]"</f>
        <v>[2.4, 4.5]</v>
      </c>
      <c r="C38" s="166" t="str">
        <f xml:space="preserve"> "[" &amp; FIXED(VLOOKUP(J38,data2016!$A:$F, 5, FALSE)*100, 1) &amp; ", " &amp; FIXED(VLOOKUP(J38, data2016!$A:$F, 6, FALSE)*100, 1) &amp; "]"</f>
        <v>[3.8, 5.3]</v>
      </c>
      <c r="D38" s="166" t="str">
        <f xml:space="preserve"> "[" &amp; FIXED(VLOOKUP(K38,data2017!$A:$F, 5, FALSE)*100, 1) &amp; ", " &amp; FIXED(VLOOKUP(K38, data2017!$A:$F, 6, FALSE)*100, 1) &amp; "]"</f>
        <v>[3.9, 5.7]</v>
      </c>
      <c r="E38" s="168" t="str">
        <f xml:space="preserve"> "[" &amp; FIXED(VLOOKUP(L38,data2015!$A:$F, 5, FALSE)*100, 1) &amp; ", " &amp; FIXED(VLOOKUP(L38, data2015!$A:$F, 6, FALSE)*100, 1) &amp; "]"</f>
        <v>[7.6, 15.0]</v>
      </c>
      <c r="F38" s="166" t="str">
        <f xml:space="preserve"> "[" &amp; FIXED(VLOOKUP(M38,data2016!$A:$F, 5, FALSE)*100, 1) &amp; ", " &amp; FIXED(VLOOKUP(M38, data2016!$A:$F, 6, FALSE)*100, 1) &amp; "]"</f>
        <v>[12.8, 19.5]</v>
      </c>
      <c r="G38" s="166" t="str">
        <f xml:space="preserve"> "[" &amp; FIXED(VLOOKUP(N38,data2017!$A:$F, 5, FALSE)*100, 1) &amp; ", " &amp; FIXED(VLOOKUP(N38, data2017!$A:$F, 6, FALSE)*100, 1) &amp; "]"</f>
        <v>[13.0, 22.8]</v>
      </c>
      <c r="H38" s="41"/>
      <c r="I38" s="2" t="s">
        <v>635</v>
      </c>
      <c r="J38" s="2" t="s">
        <v>191</v>
      </c>
      <c r="K38" s="2" t="s">
        <v>470</v>
      </c>
      <c r="L38" s="2" t="s">
        <v>636</v>
      </c>
      <c r="M38" s="2" t="s">
        <v>192</v>
      </c>
      <c r="N38" s="2" t="s">
        <v>471</v>
      </c>
    </row>
    <row r="39" spans="1:15" x14ac:dyDescent="0.3">
      <c r="A39" s="14" t="s">
        <v>11</v>
      </c>
      <c r="B39" s="166" t="str">
        <f xml:space="preserve"> "[" &amp; FIXED(VLOOKUP(I39,data2015!$A:$F, 5, FALSE)*100, 1) &amp; ", " &amp; FIXED(VLOOKUP(I39, data2015!$A:$F, 6, FALSE)*100, 1) &amp; "]"</f>
        <v>[3.4, 6.0]</v>
      </c>
      <c r="C39" s="166" t="str">
        <f xml:space="preserve"> "[" &amp; FIXED(VLOOKUP(J39,data2016!$A:$F, 5, FALSE)*100, 1) &amp; ", " &amp; FIXED(VLOOKUP(J39, data2016!$A:$F, 6, FALSE)*100, 1) &amp; "]"</f>
        <v>[4.3, 5.7]</v>
      </c>
      <c r="D39" s="166" t="str">
        <f xml:space="preserve"> "[" &amp; FIXED(VLOOKUP(K39,data2017!$A:$F, 5, FALSE)*100, 1) &amp; ", " &amp; FIXED(VLOOKUP(K39, data2017!$A:$F, 6, FALSE)*100, 1) &amp; "]"</f>
        <v>[3.3, 4.8]</v>
      </c>
      <c r="E39" s="168" t="str">
        <f xml:space="preserve"> "[" &amp; FIXED(VLOOKUP(L39,data2015!$A:$F, 5, FALSE)*100, 1) &amp; ", " &amp; FIXED(VLOOKUP(L39, data2015!$A:$F, 6, FALSE)*100, 1) &amp; "]"</f>
        <v>[12.8, 24.9]</v>
      </c>
      <c r="F39" s="166" t="str">
        <f xml:space="preserve"> "[" &amp; FIXED(VLOOKUP(M39,data2016!$A:$F, 5, FALSE)*100, 1) &amp; ", " &amp; FIXED(VLOOKUP(M39, data2016!$A:$F, 6, FALSE)*100, 1) &amp; "]"</f>
        <v>[13.0, 21.3]</v>
      </c>
      <c r="G39" s="166" t="str">
        <f xml:space="preserve"> "[" &amp; FIXED(VLOOKUP(N39,data2017!$A:$F, 5, FALSE)*100, 1) &amp; ", " &amp; FIXED(VLOOKUP(N39, data2017!$A:$F, 6, FALSE)*100, 1) &amp; "]"</f>
        <v>[9.3, 15.5]</v>
      </c>
      <c r="H39" s="41"/>
      <c r="I39" s="2" t="s">
        <v>640</v>
      </c>
      <c r="J39" s="2" t="s">
        <v>194</v>
      </c>
      <c r="K39" s="2" t="s">
        <v>475</v>
      </c>
      <c r="L39" s="2" t="s">
        <v>641</v>
      </c>
      <c r="M39" s="2" t="s">
        <v>195</v>
      </c>
      <c r="N39" s="2" t="s">
        <v>476</v>
      </c>
    </row>
    <row r="40" spans="1:15" x14ac:dyDescent="0.3">
      <c r="A40" s="15" t="s">
        <v>12</v>
      </c>
      <c r="B40" s="165" t="str">
        <f xml:space="preserve"> "[" &amp; FIXED(VLOOKUP(I40,data2015!$A:$F, 5, FALSE)*100, 1) &amp; ", " &amp; FIXED(VLOOKUP(I40, data2015!$A:$F, 6, FALSE)*100, 1) &amp; "]"</f>
        <v>[1.5, 2.8]</v>
      </c>
      <c r="C40" s="165" t="str">
        <f xml:space="preserve"> "[" &amp; FIXED(VLOOKUP(J40,data2016!$A:$F, 5, FALSE)*100, 1) &amp; ", " &amp; FIXED(VLOOKUP(J40, data2016!$A:$F, 6, FALSE)*100, 1) &amp; "]"</f>
        <v>[3.8, 4.8]</v>
      </c>
      <c r="D40" s="165" t="str">
        <f xml:space="preserve"> "[" &amp; FIXED(VLOOKUP(K40,data2017!$A:$F, 5, FALSE)*100, 1) &amp; ", " &amp; FIXED(VLOOKUP(K40, data2017!$A:$F, 6, FALSE)*100, 1) &amp; "]"</f>
        <v>[4.5, 6.3]</v>
      </c>
      <c r="E40" s="167" t="str">
        <f xml:space="preserve"> "[" &amp; FIXED(VLOOKUP(L40,data2015!$A:$F, 5, FALSE)*100, 1) &amp; ", " &amp; FIXED(VLOOKUP(L40, data2015!$A:$F, 6, FALSE)*100, 1) &amp; "]"</f>
        <v>[1.6, 3.9]</v>
      </c>
      <c r="F40" s="165" t="str">
        <f xml:space="preserve"> "[" &amp; FIXED(VLOOKUP(M40,data2016!$A:$F, 5, FALSE)*100, 1) &amp; ", " &amp; FIXED(VLOOKUP(M40, data2016!$A:$F, 6, FALSE)*100, 1) &amp; "]"</f>
        <v>[6.2, 13.5]</v>
      </c>
      <c r="G40" s="165" t="str">
        <f xml:space="preserve"> "[" &amp; FIXED(VLOOKUP(N40,data2017!$A:$F, 5, FALSE)*100, 1) &amp; ", " &amp; FIXED(VLOOKUP(N40, data2017!$A:$F, 6, FALSE)*100, 1) &amp; "]"</f>
        <v>[7.1, 16.3]</v>
      </c>
      <c r="H40" s="41"/>
      <c r="I40" s="2" t="s">
        <v>711</v>
      </c>
      <c r="J40" s="2" t="s">
        <v>232</v>
      </c>
      <c r="K40" s="2" t="s">
        <v>535</v>
      </c>
      <c r="L40" s="2" t="s">
        <v>712</v>
      </c>
      <c r="M40" s="2" t="s">
        <v>233</v>
      </c>
      <c r="N40" s="2" t="s">
        <v>536</v>
      </c>
    </row>
    <row r="41" spans="1:15" x14ac:dyDescent="0.3">
      <c r="A41" s="14" t="s">
        <v>876</v>
      </c>
      <c r="B41" s="166" t="str">
        <f xml:space="preserve"> "[" &amp; FIXED(VLOOKUP(I41,data2015!$A:$F, 5, FALSE)*100, 1) &amp; ", " &amp; FIXED(VLOOKUP(I41, data2015!$A:$F, 6, FALSE)*100, 1) &amp; "]"</f>
        <v>[0.1, 0.5]</v>
      </c>
      <c r="C41" s="166" t="str">
        <f xml:space="preserve"> "[" &amp; FIXED(VLOOKUP(J41,data2016!$A:$F, 5, FALSE)*100, 1) &amp; ", " &amp; FIXED(VLOOKUP(J41, data2016!$A:$F, 6, FALSE)*100, 1) &amp; "]"</f>
        <v>[0.5, 0.9]</v>
      </c>
      <c r="D41" s="166" t="str">
        <f xml:space="preserve"> "[" &amp; FIXED(VLOOKUP(K41,data2017!$A:$F, 5, FALSE)*100, 1) &amp; ", " &amp; FIXED(VLOOKUP(K41, data2017!$A:$F, 6, FALSE)*100, 1) &amp; "]"</f>
        <v>[0.5, 1.1]</v>
      </c>
      <c r="E41" s="168" t="str">
        <f xml:space="preserve"> "[" &amp; FIXED(VLOOKUP(L41,data2015!$A:$F, 5, FALSE)*100, 1) &amp; ", " &amp; FIXED(VLOOKUP(L41, data2015!$A:$F, 6, FALSE)*100, 1) &amp; "]"</f>
        <v>[0.0, 1.1]</v>
      </c>
      <c r="F41" s="166" t="str">
        <f xml:space="preserve"> "[" &amp; FIXED(VLOOKUP(M41,data2016!$A:$F, 5, FALSE)*100, 1) &amp; ", " &amp; FIXED(VLOOKUP(M41, data2016!$A:$F, 6, FALSE)*100, 1) &amp; "]"</f>
        <v>[0.2, 0.6]</v>
      </c>
      <c r="G41" s="166" t="str">
        <f xml:space="preserve"> "[" &amp; FIXED(VLOOKUP(N41,data2017!$A:$F, 5, FALSE)*100, 1) &amp; ", " &amp; FIXED(VLOOKUP(N41, data2017!$A:$F, 6, FALSE)*100, 1) &amp; "]"</f>
        <v>[0.2, 0.4]</v>
      </c>
      <c r="H41" s="41"/>
      <c r="I41" s="2" t="s">
        <v>650</v>
      </c>
      <c r="J41" s="2" t="s">
        <v>200</v>
      </c>
      <c r="K41" s="2" t="s">
        <v>485</v>
      </c>
      <c r="L41" s="2" t="s">
        <v>651</v>
      </c>
      <c r="M41" s="2" t="s">
        <v>201</v>
      </c>
      <c r="N41" s="2" t="s">
        <v>486</v>
      </c>
    </row>
    <row r="42" spans="1:15" x14ac:dyDescent="0.3">
      <c r="A42" s="14" t="s">
        <v>879</v>
      </c>
      <c r="B42" s="166" t="str">
        <f xml:space="preserve"> "[" &amp; FIXED(VLOOKUP(I42,data2015!$A:$F, 5, FALSE)*100, 1) &amp; ", " &amp; FIXED(VLOOKUP(I42, data2015!$A:$F, 6, FALSE)*100, 1) &amp; "]"</f>
        <v>[0.2, 0.7]</v>
      </c>
      <c r="C42" s="166" t="str">
        <f xml:space="preserve"> "[" &amp; FIXED(VLOOKUP(J42,data2016!$A:$F, 5, FALSE)*100, 1) &amp; ", " &amp; FIXED(VLOOKUP(J42, data2016!$A:$F, 6, FALSE)*100, 1) &amp; "]"</f>
        <v>[0.6, 1.0]</v>
      </c>
      <c r="D42" s="166" t="str">
        <f xml:space="preserve"> "[" &amp; FIXED(VLOOKUP(K42,data2017!$A:$F, 5, FALSE)*100, 1) &amp; ", " &amp; FIXED(VLOOKUP(K42, data2017!$A:$F, 6, FALSE)*100, 1) &amp; "]"</f>
        <v>[0.5, 1.1]</v>
      </c>
      <c r="E42" s="168" t="str">
        <f xml:space="preserve"> "[" &amp; FIXED(VLOOKUP(L42,data2015!$A:$F, 5, FALSE)*100, 1) &amp; ", " &amp; FIXED(VLOOKUP(L42, data2015!$A:$F, 6, FALSE)*100, 1) &amp; "]"</f>
        <v>[0.3, 2.0]</v>
      </c>
      <c r="F42" s="166" t="str">
        <f xml:space="preserve"> "[" &amp; FIXED(VLOOKUP(M42,data2016!$A:$F, 5, FALSE)*100, 1) &amp; ", " &amp; FIXED(VLOOKUP(M42, data2016!$A:$F, 6, FALSE)*100, 1) &amp; "]"</f>
        <v>[1.0, 7.5]</v>
      </c>
      <c r="G42" s="166" t="str">
        <f xml:space="preserve"> "[" &amp; FIXED(VLOOKUP(N42,data2017!$A:$F, 5, FALSE)*100, 1) &amp; ", " &amp; FIXED(VLOOKUP(N42, data2017!$A:$F, 6, FALSE)*100, 1) &amp; "]"</f>
        <v>[2.2, 11.3]</v>
      </c>
      <c r="H42" s="41"/>
      <c r="I42" s="2" t="s">
        <v>655</v>
      </c>
      <c r="J42" s="2" t="s">
        <v>203</v>
      </c>
      <c r="K42" s="2" t="s">
        <v>490</v>
      </c>
      <c r="L42" s="2" t="s">
        <v>656</v>
      </c>
      <c r="M42" s="2" t="s">
        <v>204</v>
      </c>
      <c r="N42" s="2" t="s">
        <v>491</v>
      </c>
    </row>
    <row r="43" spans="1:15" x14ac:dyDescent="0.3">
      <c r="A43" s="14" t="s">
        <v>877</v>
      </c>
      <c r="B43" s="166" t="str">
        <f xml:space="preserve"> "[" &amp; FIXED(VLOOKUP(I43,data2015!$A:$F, 5, FALSE)*100, 1) &amp; ", " &amp; FIXED(VLOOKUP(I43, data2015!$A:$F, 6, FALSE)*100, 1) &amp; "]"</f>
        <v>[0.1, 0.5]</v>
      </c>
      <c r="C43" s="166" t="str">
        <f xml:space="preserve"> "[" &amp; FIXED(VLOOKUP(J43,data2016!$A:$F, 5, FALSE)*100, 1) &amp; ", " &amp; FIXED(VLOOKUP(J43, data2016!$A:$F, 6, FALSE)*100, 1) &amp; "]"</f>
        <v>[0.3, 0.6]</v>
      </c>
      <c r="D43" s="166" t="str">
        <f xml:space="preserve"> "[" &amp; FIXED(VLOOKUP(K43,data2017!$A:$F, 5, FALSE)*100, 1) &amp; ", " &amp; FIXED(VLOOKUP(K43, data2017!$A:$F, 6, FALSE)*100, 1) &amp; "]"</f>
        <v>[0.3, 1.2]</v>
      </c>
      <c r="E43" s="168" t="str">
        <f xml:space="preserve"> "[" &amp; FIXED(VLOOKUP(L43,data2015!$A:$F, 5, FALSE)*100, 1) &amp; ", " &amp; FIXED(VLOOKUP(L43, data2015!$A:$F, 6, FALSE)*100, 1) &amp; "]"</f>
        <v>[0.0, 0.6]</v>
      </c>
      <c r="F43" s="166" t="str">
        <f xml:space="preserve"> "[" &amp; FIXED(VLOOKUP(M43,data2016!$A:$F, 5, FALSE)*100, 1) &amp; ", " &amp; FIXED(VLOOKUP(M43, data2016!$A:$F, 6, FALSE)*100, 1) &amp; "]"</f>
        <v>[0.2, 1.2]</v>
      </c>
      <c r="G43" s="166" t="str">
        <f xml:space="preserve"> "[" &amp; FIXED(VLOOKUP(N43,data2017!$A:$F, 5, FALSE)*100, 1) &amp; ", " &amp; FIXED(VLOOKUP(N43, data2017!$A:$F, 6, FALSE)*100, 1) &amp; "]"</f>
        <v>[0.1, 1.3]</v>
      </c>
      <c r="H43" s="41"/>
      <c r="I43" s="2" t="s">
        <v>660</v>
      </c>
      <c r="J43" s="2" t="s">
        <v>206</v>
      </c>
      <c r="K43" s="2" t="s">
        <v>495</v>
      </c>
      <c r="L43" s="2" t="s">
        <v>661</v>
      </c>
      <c r="M43" s="2" t="s">
        <v>207</v>
      </c>
      <c r="N43" s="2" t="s">
        <v>496</v>
      </c>
    </row>
    <row r="44" spans="1:15" x14ac:dyDescent="0.3">
      <c r="A44" s="14" t="s">
        <v>878</v>
      </c>
      <c r="B44" s="166" t="str">
        <f xml:space="preserve"> "[" &amp; FIXED(VLOOKUP(I44,data2015!$A:$F, 5, FALSE)*100, 1) &amp; ", " &amp; FIXED(VLOOKUP(I44, data2015!$A:$F, 6, FALSE)*100, 1) &amp; "]"</f>
        <v>[0.0, 0.4]</v>
      </c>
      <c r="C44" s="166" t="str">
        <f xml:space="preserve"> "[" &amp; FIXED(VLOOKUP(J44,data2016!$A:$F, 5, FALSE)*100, 1) &amp; ", " &amp; FIXED(VLOOKUP(J44, data2016!$A:$F, 6, FALSE)*100, 1) &amp; "]"</f>
        <v>[0.4, 0.8]</v>
      </c>
      <c r="D44" s="166" t="str">
        <f xml:space="preserve"> "[" &amp; FIXED(VLOOKUP(K44,data2017!$A:$F, 5, FALSE)*100, 1) &amp; ", " &amp; FIXED(VLOOKUP(K44, data2017!$A:$F, 6, FALSE)*100, 1) &amp; "]"</f>
        <v>[0.3, 0.8]</v>
      </c>
      <c r="E44" s="168" t="str">
        <f xml:space="preserve"> "[" &amp; FIXED(VLOOKUP(L44,data2015!$A:$F, 5, FALSE)*100, 1) &amp; ", " &amp; FIXED(VLOOKUP(L44, data2015!$A:$F, 6, FALSE)*100, 1) &amp; "]"</f>
        <v>[0.0, 0.7]</v>
      </c>
      <c r="F44" s="166" t="str">
        <f xml:space="preserve"> "[" &amp; FIXED(VLOOKUP(M44,data2016!$A:$F, 5, FALSE)*100, 1) &amp; ", " &amp; FIXED(VLOOKUP(M44, data2016!$A:$F, 6, FALSE)*100, 1) &amp; "]"</f>
        <v>[0.3, 1.6]</v>
      </c>
      <c r="G44" s="166" t="str">
        <f xml:space="preserve"> "[" &amp; FIXED(VLOOKUP(N44,data2017!$A:$F, 5, FALSE)*100, 1) &amp; ", " &amp; FIXED(VLOOKUP(N44, data2017!$A:$F, 6, FALSE)*100, 1) &amp; "]"</f>
        <v>[0.4, 2.2]</v>
      </c>
      <c r="H44" s="41"/>
      <c r="I44" s="2" t="s">
        <v>670</v>
      </c>
      <c r="J44" s="2" t="s">
        <v>212</v>
      </c>
      <c r="K44" s="2" t="s">
        <v>505</v>
      </c>
      <c r="L44" s="2" t="s">
        <v>671</v>
      </c>
      <c r="M44" s="2" t="s">
        <v>213</v>
      </c>
      <c r="N44" s="2" t="s">
        <v>506</v>
      </c>
    </row>
    <row r="45" spans="1:15" x14ac:dyDescent="0.3">
      <c r="A45" s="14" t="s">
        <v>844</v>
      </c>
      <c r="B45" s="166" t="str">
        <f xml:space="preserve"> "[" &amp; FIXED(VLOOKUP(I45,data2015!$A:$F, 5, FALSE)*100, 1) &amp; ", " &amp; FIXED(VLOOKUP(I45, data2015!$A:$F, 6, FALSE)*100, 1) &amp; "]"</f>
        <v>[0.4, 1.5]</v>
      </c>
      <c r="C45" s="166" t="str">
        <f xml:space="preserve"> "[" &amp; FIXED(VLOOKUP(J45,data2016!$A:$F, 5, FALSE)*100, 1) &amp; ", " &amp; FIXED(VLOOKUP(J45, data2016!$A:$F, 6, FALSE)*100, 1) &amp; "]"</f>
        <v>[1.4, 2.1]</v>
      </c>
      <c r="D45" s="166" t="str">
        <f xml:space="preserve"> "[" &amp; FIXED(VLOOKUP(K45,data2017!$A:$F, 5, FALSE)*100, 1) &amp; ", " &amp; FIXED(VLOOKUP(K45, data2017!$A:$F, 6, FALSE)*100, 1) &amp; "]"</f>
        <v>[1.8, 3.1]</v>
      </c>
      <c r="E45" s="168" t="str">
        <f xml:space="preserve"> "[" &amp; FIXED(VLOOKUP(L45,data2015!$A:$F, 5, FALSE)*100, 1) &amp; ", " &amp; FIXED(VLOOKUP(L45, data2015!$A:$F, 6, FALSE)*100, 1) &amp; "]"</f>
        <v>[0.0, 0.6]</v>
      </c>
      <c r="F45" s="166" t="str">
        <f xml:space="preserve"> "[" &amp; FIXED(VLOOKUP(M45,data2016!$A:$F, 5, FALSE)*100, 1) &amp; ", " &amp; FIXED(VLOOKUP(M45, data2016!$A:$F, 6, FALSE)*100, 1) &amp; "]"</f>
        <v>[1.8, 5.2]</v>
      </c>
      <c r="G45" s="166" t="str">
        <f xml:space="preserve"> "[" &amp; FIXED(VLOOKUP(N45,data2017!$A:$F, 5, FALSE)*100, 1) &amp; ", " &amp; FIXED(VLOOKUP(N45, data2017!$A:$F, 6, FALSE)*100, 1) &amp; "]"</f>
        <v>[0.9, 4.4]</v>
      </c>
      <c r="H45" s="41"/>
      <c r="I45" s="2" t="s">
        <v>888</v>
      </c>
      <c r="J45" s="2" t="s">
        <v>872</v>
      </c>
      <c r="K45" s="2" t="s">
        <v>871</v>
      </c>
      <c r="L45" s="2" t="s">
        <v>889</v>
      </c>
      <c r="M45" s="2" t="s">
        <v>875</v>
      </c>
      <c r="N45" s="2" t="s">
        <v>874</v>
      </c>
    </row>
    <row r="46" spans="1:15" ht="3.6" customHeight="1" x14ac:dyDescent="0.3">
      <c r="A46" s="1"/>
      <c r="B46" s="1"/>
      <c r="C46" s="1"/>
      <c r="D46" s="1"/>
      <c r="E46" s="22"/>
      <c r="F46" s="1"/>
      <c r="G46" s="1"/>
    </row>
    <row r="47" spans="1:15" ht="3.6" customHeight="1" x14ac:dyDescent="0.3"/>
    <row r="48" spans="1:15" s="3" customFormat="1" ht="28.65" customHeight="1" x14ac:dyDescent="0.3">
      <c r="A48" s="233" t="s">
        <v>2050</v>
      </c>
      <c r="B48" s="233"/>
      <c r="C48" s="233"/>
      <c r="D48" s="233"/>
      <c r="E48" s="233"/>
      <c r="F48" s="233"/>
      <c r="G48" s="233"/>
      <c r="H48" s="38"/>
      <c r="I48" s="38"/>
      <c r="K48" s="38"/>
      <c r="N48"/>
      <c r="O48"/>
    </row>
    <row r="51" spans="1:13" x14ac:dyDescent="0.3">
      <c r="M51"/>
    </row>
    <row r="53" spans="1:13" x14ac:dyDescent="0.3">
      <c r="M53" s="2"/>
    </row>
    <row r="55" spans="1:13" x14ac:dyDescent="0.3">
      <c r="M55" s="2"/>
    </row>
    <row r="57" spans="1:13" ht="28.65" customHeight="1" x14ac:dyDescent="0.3">
      <c r="A57" s="233" t="s">
        <v>845</v>
      </c>
      <c r="B57" s="233"/>
      <c r="C57" s="233"/>
      <c r="D57" s="233"/>
      <c r="E57" s="233"/>
      <c r="F57" s="233"/>
      <c r="G57" s="233"/>
      <c r="M57" s="2"/>
    </row>
    <row r="59" spans="1:13" x14ac:dyDescent="0.3">
      <c r="M59" s="2"/>
    </row>
    <row r="61" spans="1:13" x14ac:dyDescent="0.3">
      <c r="M61" s="2"/>
    </row>
    <row r="63" spans="1:13" x14ac:dyDescent="0.3">
      <c r="M63" s="2"/>
    </row>
    <row r="65" spans="13:13" x14ac:dyDescent="0.3">
      <c r="M65" s="2"/>
    </row>
    <row r="67" spans="13:13" x14ac:dyDescent="0.3">
      <c r="M67" s="2"/>
    </row>
    <row r="69" spans="13:13" x14ac:dyDescent="0.3">
      <c r="M69" s="2"/>
    </row>
  </sheetData>
  <mergeCells count="5">
    <mergeCell ref="A4:A5"/>
    <mergeCell ref="B4:D4"/>
    <mergeCell ref="E4:G4"/>
    <mergeCell ref="A48:G48"/>
    <mergeCell ref="A57:G57"/>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7"/>
  <sheetViews>
    <sheetView view="pageLayout" zoomScaleNormal="100" workbookViewId="0"/>
  </sheetViews>
  <sheetFormatPr defaultColWidth="8.88671875" defaultRowHeight="14.4" x14ac:dyDescent="0.3"/>
  <cols>
    <col min="1" max="1" width="31.88671875" customWidth="1"/>
    <col min="2" max="4" width="19.109375" customWidth="1"/>
    <col min="5" max="5" width="2.88671875" style="3" customWidth="1"/>
    <col min="6" max="6" width="24.33203125" style="3" customWidth="1"/>
    <col min="7" max="7" width="30" style="3" customWidth="1"/>
    <col min="8" max="8" width="23.88671875" style="3" customWidth="1"/>
    <col min="10" max="10" width="10.5546875" style="3" customWidth="1"/>
    <col min="11" max="11" width="19.44140625" bestFit="1" customWidth="1"/>
    <col min="12" max="12" width="23" customWidth="1"/>
  </cols>
  <sheetData>
    <row r="1" spans="1:12" x14ac:dyDescent="0.3">
      <c r="A1" s="10" t="s">
        <v>2056</v>
      </c>
      <c r="B1" s="10"/>
      <c r="C1" s="10"/>
      <c r="D1" s="10"/>
      <c r="E1" s="10"/>
      <c r="F1" s="10"/>
      <c r="G1" s="10"/>
      <c r="H1" s="10"/>
      <c r="K1" s="3"/>
      <c r="L1" s="3"/>
    </row>
    <row r="2" spans="1:12" x14ac:dyDescent="0.3">
      <c r="A2" s="48" t="s">
        <v>552</v>
      </c>
      <c r="B2" s="48"/>
      <c r="C2" s="10"/>
      <c r="D2" s="10"/>
      <c r="E2" s="10"/>
      <c r="F2" s="10"/>
      <c r="G2" s="10"/>
      <c r="H2" s="10"/>
      <c r="K2" s="3"/>
      <c r="L2" s="3"/>
    </row>
    <row r="3" spans="1:12" x14ac:dyDescent="0.3">
      <c r="A3" s="50" t="s">
        <v>840</v>
      </c>
      <c r="B3" s="50"/>
      <c r="C3" s="21"/>
      <c r="D3" s="21"/>
      <c r="E3" s="13"/>
      <c r="F3" s="13"/>
      <c r="G3" s="13"/>
      <c r="H3" s="13"/>
      <c r="K3" s="3"/>
      <c r="L3" s="3"/>
    </row>
    <row r="4" spans="1:12" ht="18" customHeight="1" x14ac:dyDescent="0.3">
      <c r="A4" s="162"/>
      <c r="B4" s="34">
        <v>2015</v>
      </c>
      <c r="C4" s="34">
        <v>2016</v>
      </c>
      <c r="D4" s="34">
        <v>2017</v>
      </c>
      <c r="E4" s="39"/>
      <c r="F4" s="42">
        <v>2015</v>
      </c>
      <c r="G4" s="42">
        <v>2016</v>
      </c>
      <c r="H4" s="42">
        <v>2017</v>
      </c>
      <c r="I4" s="39"/>
      <c r="J4" s="39"/>
      <c r="K4" s="39"/>
      <c r="L4" s="3"/>
    </row>
    <row r="5" spans="1:12" ht="3.6" customHeight="1" x14ac:dyDescent="0.3">
      <c r="A5" s="3"/>
      <c r="B5" s="208"/>
      <c r="C5" s="208"/>
      <c r="D5" s="208"/>
      <c r="K5" s="3"/>
      <c r="L5" s="3"/>
    </row>
    <row r="6" spans="1:12" ht="15" customHeight="1" x14ac:dyDescent="0.3">
      <c r="A6" s="7" t="s">
        <v>4</v>
      </c>
      <c r="B6" s="32" t="str">
        <f xml:space="preserve"> "[" &amp; FIXED(VLOOKUP(F6,data2015!$A:$F, 5, FALSE), 1) &amp; ", " &amp; FIXED(VLOOKUP(F6, data2015!$A:$F, 6, FALSE), 1) &amp; "]"</f>
        <v>[61.4, 78.7]</v>
      </c>
      <c r="C6" s="32" t="str">
        <f xml:space="preserve"> "[" &amp; FIXED(VLOOKUP(G6,data2016!$A:$F, 5, FALSE), 1) &amp; ", " &amp; FIXED(VLOOKUP(G6, data2016!$A:$F, 6, FALSE), 1) &amp; "]"</f>
        <v>[77.8, 92.8]</v>
      </c>
      <c r="D6" s="32" t="str">
        <f xml:space="preserve"> "[" &amp; FIXED(VLOOKUP(H6,data2017!$A:$F, 5, FALSE), 1) &amp; ", " &amp; FIXED(VLOOKUP(H6, data2017!$A:$F, 6, FALSE), 1) &amp; "]"</f>
        <v>[74.4, 92.2]</v>
      </c>
      <c r="E6" s="40"/>
      <c r="F6" s="3" t="s">
        <v>599</v>
      </c>
      <c r="G6" s="3" t="s">
        <v>237</v>
      </c>
      <c r="H6" s="3" t="s">
        <v>434</v>
      </c>
      <c r="K6" s="3"/>
      <c r="L6" s="145"/>
    </row>
    <row r="7" spans="1:12" x14ac:dyDescent="0.3">
      <c r="A7" s="15" t="s">
        <v>5</v>
      </c>
      <c r="B7" s="32" t="str">
        <f xml:space="preserve"> "[" &amp; FIXED(VLOOKUP(F7,data2015!$A:$F, 5, FALSE), 1) &amp; ", " &amp; FIXED(VLOOKUP(F7, data2015!$A:$F, 6, FALSE), 1) &amp; "]"</f>
        <v>[40.0, 68.7]</v>
      </c>
      <c r="C7" s="32" t="str">
        <f xml:space="preserve"> "[" &amp; FIXED(VLOOKUP(G7,data2016!$A:$F, 5, FALSE), 1) &amp; ", " &amp; FIXED(VLOOKUP(G7, data2016!$A:$F, 6, FALSE), 1) &amp; "]"</f>
        <v>[56.1, 76.9]</v>
      </c>
      <c r="D7" s="32" t="str">
        <f xml:space="preserve"> "[" &amp; FIXED(VLOOKUP(H7,data2017!$A:$F, 5, FALSE), 1) &amp; ", " &amp; FIXED(VLOOKUP(H7, data2017!$A:$F, 6, FALSE), 1) &amp; "]"</f>
        <v>[52.1, 71.0]</v>
      </c>
      <c r="E7" s="40"/>
      <c r="F7" s="3" t="s">
        <v>695</v>
      </c>
      <c r="G7" s="3" t="s">
        <v>222</v>
      </c>
      <c r="H7" s="3" t="s">
        <v>519</v>
      </c>
      <c r="K7" s="3"/>
      <c r="L7" s="145"/>
    </row>
    <row r="8" spans="1:12" ht="15" customHeight="1" x14ac:dyDescent="0.3">
      <c r="A8" s="14" t="s">
        <v>6</v>
      </c>
      <c r="B8" s="33" t="str">
        <f xml:space="preserve"> "[" &amp; FIXED(VLOOKUP(F8,data2015!$A:$F, 5, FALSE), 1) &amp; ", " &amp; FIXED(VLOOKUP(F8, data2015!$A:$F, 6, FALSE), 1) &amp; "]"</f>
        <v>[18.1, 26.5]</v>
      </c>
      <c r="C8" s="33" t="str">
        <f xml:space="preserve"> "[" &amp; FIXED(VLOOKUP(G8,data2016!$A:$F, 5, FALSE), 1) &amp; ", " &amp; FIXED(VLOOKUP(G8, data2016!$A:$F, 6, FALSE), 1) &amp; "]"</f>
        <v>[19.4, 23.6]</v>
      </c>
      <c r="D8" s="33" t="str">
        <f xml:space="preserve"> "[" &amp; FIXED(VLOOKUP(H8,data2017!$A:$F, 5, FALSE), 1) &amp; ", " &amp; FIXED(VLOOKUP(H8, data2017!$A:$F, 6, FALSE), 1) &amp; "]"</f>
        <v>[20.8, 26.0]</v>
      </c>
      <c r="E8" s="41"/>
      <c r="F8" s="3" t="s">
        <v>609</v>
      </c>
      <c r="G8" s="3" t="s">
        <v>175</v>
      </c>
      <c r="H8" s="3" t="s">
        <v>444</v>
      </c>
      <c r="K8" s="3"/>
      <c r="L8" s="145"/>
    </row>
    <row r="9" spans="1:12" x14ac:dyDescent="0.3">
      <c r="A9" s="14" t="s">
        <v>24</v>
      </c>
      <c r="B9" s="33" t="str">
        <f xml:space="preserve"> "[" &amp; FIXED(VLOOKUP(F9,data2015!$A:$F, 5, FALSE), 1) &amp; ", " &amp; FIXED(VLOOKUP(F9, data2015!$A:$F, 6, FALSE), 1) &amp; "]"</f>
        <v>[139.5, 307.0]</v>
      </c>
      <c r="C9" s="33" t="str">
        <f xml:space="preserve"> "[" &amp; FIXED(VLOOKUP(G9,data2016!$A:$F, 5, FALSE), 1) &amp; ", " &amp; FIXED(VLOOKUP(G9, data2016!$A:$F, 6, FALSE), 1) &amp; "]"</f>
        <v>[201.6, 296.1]</v>
      </c>
      <c r="D9" s="33" t="str">
        <f xml:space="preserve"> "[" &amp; FIXED(VLOOKUP(H9,data2017!$A:$F, 5, FALSE), 1) &amp; ", " &amp; FIXED(VLOOKUP(H9, data2017!$A:$F, 6, FALSE), 1) &amp; "]"</f>
        <v>[189.1, 287.0]</v>
      </c>
      <c r="E9" s="41"/>
      <c r="F9" s="3" t="s">
        <v>614</v>
      </c>
      <c r="G9" s="3" t="s">
        <v>178</v>
      </c>
      <c r="H9" s="3" t="s">
        <v>449</v>
      </c>
      <c r="K9" s="3"/>
      <c r="L9" s="145"/>
    </row>
    <row r="10" spans="1:12" x14ac:dyDescent="0.3">
      <c r="A10" s="14" t="s">
        <v>25</v>
      </c>
      <c r="B10" s="33" t="str">
        <f xml:space="preserve"> "[" &amp; FIXED(VLOOKUP(F10,data2015!$A:$F, 5, FALSE), 1) &amp; ", " &amp; FIXED(VLOOKUP(F10, data2015!$A:$F, 6, FALSE), 1) &amp; "]"</f>
        <v>[70.5, 317.3]</v>
      </c>
      <c r="C10" s="33" t="str">
        <f xml:space="preserve"> "[" &amp; FIXED(VLOOKUP(G10,data2016!$A:$F, 5, FALSE), 1) &amp; ", " &amp; FIXED(VLOOKUP(G10, data2016!$A:$F, 6, FALSE), 1) &amp; "]"</f>
        <v>[177.9, 563.9]</v>
      </c>
      <c r="D10" s="33" t="str">
        <f xml:space="preserve"> "[" &amp; FIXED(VLOOKUP(H10,data2017!$A:$F, 5, FALSE), 1) &amp; ", " &amp; FIXED(VLOOKUP(H10, data2017!$A:$F, 6, FALSE), 1) &amp; "]"</f>
        <v>[52.0, 498.2]</v>
      </c>
      <c r="E10" s="41"/>
      <c r="F10" s="3" t="s">
        <v>644</v>
      </c>
      <c r="G10" s="3" t="s">
        <v>196</v>
      </c>
      <c r="H10" s="3" t="s">
        <v>479</v>
      </c>
      <c r="K10" s="3"/>
      <c r="L10" s="145"/>
    </row>
    <row r="11" spans="1:12" x14ac:dyDescent="0.3">
      <c r="A11" s="15" t="s">
        <v>7</v>
      </c>
      <c r="B11" s="32" t="str">
        <f xml:space="preserve"> "[" &amp; FIXED(VLOOKUP(F11,data2015!$A:$F, 5, FALSE), 1) &amp; ", " &amp; FIXED(VLOOKUP(F11, data2015!$A:$F, 6, FALSE), 1) &amp; "]"</f>
        <v>[45.5, 56.3]</v>
      </c>
      <c r="C11" s="32" t="str">
        <f xml:space="preserve"> "[" &amp; FIXED(VLOOKUP(G11,data2016!$A:$F, 5, FALSE), 1) &amp; ", " &amp; FIXED(VLOOKUP(G11, data2016!$A:$F, 6, FALSE), 1) &amp; "]"</f>
        <v>[45.3, 51.0]</v>
      </c>
      <c r="D11" s="32" t="str">
        <f xml:space="preserve"> "[" &amp; FIXED(VLOOKUP(H11,data2017!$A:$F, 5, FALSE), 1) &amp; ", " &amp; FIXED(VLOOKUP(H11, data2017!$A:$F, 6, FALSE), 1) &amp; "]"</f>
        <v>[47.6, 57.3]</v>
      </c>
      <c r="E11" s="40"/>
      <c r="F11" t="s">
        <v>700</v>
      </c>
      <c r="G11" t="s">
        <v>225</v>
      </c>
      <c r="H11" t="s">
        <v>524</v>
      </c>
      <c r="J11"/>
      <c r="L11" s="145"/>
    </row>
    <row r="12" spans="1:12" x14ac:dyDescent="0.3">
      <c r="A12" s="14" t="s">
        <v>8</v>
      </c>
      <c r="B12" s="33" t="str">
        <f xml:space="preserve"> "[" &amp; FIXED(VLOOKUP(F12,data2015!$A:$F, 5, FALSE), 1) &amp; ", " &amp; FIXED(VLOOKUP(F12, data2015!$A:$F, 6, FALSE), 1) &amp; "]"</f>
        <v>[38.2, 52.3]</v>
      </c>
      <c r="C12" s="33" t="str">
        <f xml:space="preserve"> "[" &amp; FIXED(VLOOKUP(G12,data2016!$A:$F, 5, FALSE), 1) &amp; ", " &amp; FIXED(VLOOKUP(G12, data2016!$A:$F, 6, FALSE), 1) &amp; "]"</f>
        <v>[40.7, 47.6]</v>
      </c>
      <c r="D12" s="33" t="str">
        <f xml:space="preserve"> "[" &amp; FIXED(VLOOKUP(H12,data2017!$A:$F, 5, FALSE), 1) &amp; ", " &amp; FIXED(VLOOKUP(H12, data2017!$A:$F, 6, FALSE), 1) &amp; "]"</f>
        <v>[41.7, 52.6]</v>
      </c>
      <c r="E12" s="41"/>
      <c r="F12" t="s">
        <v>624</v>
      </c>
      <c r="G12" t="s">
        <v>184</v>
      </c>
      <c r="H12" t="s">
        <v>459</v>
      </c>
      <c r="J12"/>
      <c r="L12" s="145"/>
    </row>
    <row r="13" spans="1:12" x14ac:dyDescent="0.3">
      <c r="A13" s="14" t="s">
        <v>547</v>
      </c>
      <c r="B13" s="33" t="str">
        <f xml:space="preserve"> "[" &amp; FIXED(VLOOKUP(F13,data2015!$A:$F, 5, FALSE), 1) &amp; ", " &amp; FIXED(VLOOKUP(F13, data2015!$A:$F, 6, FALSE), 1) &amp; "]"</f>
        <v>[53.5, 70.6]</v>
      </c>
      <c r="C13" s="33" t="str">
        <f xml:space="preserve"> "[" &amp; FIXED(VLOOKUP(G13,data2016!$A:$F, 5, FALSE), 1) &amp; ", " &amp; FIXED(VLOOKUP(G13, data2016!$A:$F, 6, FALSE), 1) &amp; "]"</f>
        <v>[51.5, 62.0]</v>
      </c>
      <c r="D13" s="33" t="str">
        <f xml:space="preserve"> "[" &amp; FIXED(VLOOKUP(H13,data2017!$A:$F, 5, FALSE), 1) &amp; ", " &amp; FIXED(VLOOKUP(H13, data2017!$A:$F, 6, FALSE), 1) &amp; "]"</f>
        <v>[52.5, 70.1]</v>
      </c>
      <c r="E13" s="41"/>
      <c r="F13" t="s">
        <v>619</v>
      </c>
      <c r="G13" t="s">
        <v>181</v>
      </c>
      <c r="H13" t="s">
        <v>454</v>
      </c>
      <c r="J13"/>
      <c r="L13" s="145"/>
    </row>
    <row r="14" spans="1:12" x14ac:dyDescent="0.3">
      <c r="A14" s="14" t="s">
        <v>548</v>
      </c>
      <c r="B14" s="33" t="str">
        <f xml:space="preserve"> "[" &amp; FIXED(VLOOKUP(F14,data2015!$A:$F, 5, FALSE), 1) &amp; ", " &amp; FIXED(VLOOKUP(F14, data2015!$A:$F, 6, FALSE), 1) &amp; "]"</f>
        <v>[18.8, 49.3]</v>
      </c>
      <c r="C14" s="33" t="str">
        <f xml:space="preserve"> "[" &amp; FIXED(VLOOKUP(G14,data2016!$A:$F, 5, FALSE), 1) &amp; ", " &amp; FIXED(VLOOKUP(G14, data2016!$A:$F, 6, FALSE), 1) &amp; "]"</f>
        <v>[21.3, 37.2]</v>
      </c>
      <c r="D14" s="33" t="str">
        <f xml:space="preserve"> "[" &amp; FIXED(VLOOKUP(H14,data2017!$A:$F, 5, FALSE), 1) &amp; ", " &amp; FIXED(VLOOKUP(H14, data2017!$A:$F, 6, FALSE), 1) &amp; "]"</f>
        <v>[15.1, 35.9]</v>
      </c>
      <c r="E14" s="41"/>
      <c r="F14" t="s">
        <v>629</v>
      </c>
      <c r="G14" t="s">
        <v>187</v>
      </c>
      <c r="H14" t="s">
        <v>464</v>
      </c>
      <c r="J14"/>
      <c r="L14" s="145"/>
    </row>
    <row r="15" spans="1:12" x14ac:dyDescent="0.3">
      <c r="A15" s="15" t="s">
        <v>9</v>
      </c>
      <c r="B15" s="32" t="str">
        <f xml:space="preserve"> "[" &amp; FIXED(VLOOKUP(F15,data2015!$A:$F, 5, FALSE), 1) &amp; ", " &amp; FIXED(VLOOKUP(F15, data2015!$A:$F, 6, FALSE), 1) &amp; "]"</f>
        <v>[198.8, 318.6]</v>
      </c>
      <c r="C15" s="32" t="str">
        <f xml:space="preserve"> "[" &amp; FIXED(VLOOKUP(G15,data2016!$A:$F, 5, FALSE), 1) &amp; ", " &amp; FIXED(VLOOKUP(G15, data2016!$A:$F, 6, FALSE), 1) &amp; "]"</f>
        <v>[247.6, 348.1]</v>
      </c>
      <c r="D15" s="32" t="str">
        <f xml:space="preserve"> "[" &amp; FIXED(VLOOKUP(H15,data2017!$A:$F, 5, FALSE), 1) &amp; ", " &amp; FIXED(VLOOKUP(H15, data2017!$A:$F, 6, FALSE), 1) &amp; "]"</f>
        <v>[233.2, 337.2]</v>
      </c>
      <c r="E15" s="40"/>
      <c r="F15" t="s">
        <v>705</v>
      </c>
      <c r="G15" t="s">
        <v>228</v>
      </c>
      <c r="H15" t="s">
        <v>529</v>
      </c>
      <c r="J15"/>
      <c r="L15" s="145"/>
    </row>
    <row r="16" spans="1:12" x14ac:dyDescent="0.3">
      <c r="A16" s="14" t="s">
        <v>10</v>
      </c>
      <c r="B16" s="33" t="str">
        <f xml:space="preserve"> "[" &amp; FIXED(VLOOKUP(F16,data2015!$A:$F, 5, FALSE), 1) &amp; ", " &amp; FIXED(VLOOKUP(F16, data2015!$A:$F, 6, FALSE), 1) &amp; "]"</f>
        <v>[165.0, 292.0]</v>
      </c>
      <c r="C16" s="33" t="str">
        <f xml:space="preserve"> "[" &amp; FIXED(VLOOKUP(G16,data2016!$A:$F, 5, FALSE), 1) &amp; ", " &amp; FIXED(VLOOKUP(G16, data2016!$A:$F, 6, FALSE), 1) &amp; "]"</f>
        <v>[236.6, 369.0]</v>
      </c>
      <c r="D16" s="33" t="str">
        <f xml:space="preserve"> "[" &amp; FIXED(VLOOKUP(H16,data2017!$A:$F, 5, FALSE), 1) &amp; ", " &amp; FIXED(VLOOKUP(H16, data2017!$A:$F, 6, FALSE), 1) &amp; "]"</f>
        <v>[223.9, 396.2]</v>
      </c>
      <c r="E16" s="41"/>
      <c r="F16" t="s">
        <v>634</v>
      </c>
      <c r="G16" t="s">
        <v>190</v>
      </c>
      <c r="H16" t="s">
        <v>469</v>
      </c>
      <c r="J16"/>
      <c r="L16" s="145"/>
    </row>
    <row r="17" spans="1:12" x14ac:dyDescent="0.3">
      <c r="A17" s="14" t="s">
        <v>11</v>
      </c>
      <c r="B17" s="33" t="str">
        <f xml:space="preserve"> "[" &amp; FIXED(VLOOKUP(F17,data2015!$A:$F, 5, FALSE), 1) &amp; ", " &amp; FIXED(VLOOKUP(F17, data2015!$A:$F, 6, FALSE), 1) &amp; "]"</f>
        <v>[189.9, 371.9]</v>
      </c>
      <c r="C17" s="33" t="str">
        <f xml:space="preserve"> "[" &amp; FIXED(VLOOKUP(G17,data2016!$A:$F, 5, FALSE), 1) &amp; ", " &amp; FIXED(VLOOKUP(G17, data2016!$A:$F, 6, FALSE), 1) &amp; "]"</f>
        <v>[222.7, 364.1]</v>
      </c>
      <c r="D17" s="33" t="str">
        <f xml:space="preserve"> "[" &amp; FIXED(VLOOKUP(H17,data2017!$A:$F, 5, FALSE), 1) &amp; ", " &amp; FIXED(VLOOKUP(H17, data2017!$A:$F, 6, FALSE), 1) &amp; "]"</f>
        <v>[206.4, 304.9]</v>
      </c>
      <c r="E17" s="41"/>
      <c r="F17" t="s">
        <v>639</v>
      </c>
      <c r="G17" t="s">
        <v>193</v>
      </c>
      <c r="H17" t="s">
        <v>474</v>
      </c>
      <c r="J17"/>
      <c r="L17" s="145"/>
    </row>
    <row r="18" spans="1:12" x14ac:dyDescent="0.3">
      <c r="A18" s="15" t="s">
        <v>12</v>
      </c>
      <c r="B18" s="32" t="str">
        <f xml:space="preserve"> "[" &amp; FIXED(VLOOKUP(F18,data2015!$A:$F, 5, FALSE), 1) &amp; ", " &amp; FIXED(VLOOKUP(F18, data2015!$A:$F, 6, FALSE), 1) &amp; "]"</f>
        <v>[54.7, 125.4]</v>
      </c>
      <c r="C18" s="32" t="str">
        <f xml:space="preserve"> "[" &amp; FIXED(VLOOKUP(G18,data2016!$A:$F, 5, FALSE), 1) &amp; ", " &amp; FIXED(VLOOKUP(G18, data2016!$A:$F, 6, FALSE), 1) &amp; "]"</f>
        <v>[120.8, 270.1]</v>
      </c>
      <c r="D18" s="32" t="str">
        <f xml:space="preserve"> "[" &amp; FIXED(VLOOKUP(H18,data2017!$A:$F, 5, FALSE), 1) &amp; ", " &amp; FIXED(VLOOKUP(H18, data2017!$A:$F, 6, FALSE), 1) &amp; "]"</f>
        <v>[98.2, 261.0]</v>
      </c>
      <c r="E18" s="41"/>
      <c r="F18" t="s">
        <v>710</v>
      </c>
      <c r="G18" t="s">
        <v>231</v>
      </c>
      <c r="H18" t="s">
        <v>534</v>
      </c>
      <c r="J18"/>
      <c r="L18" s="145"/>
    </row>
    <row r="19" spans="1:12" x14ac:dyDescent="0.3">
      <c r="A19" s="14" t="s">
        <v>876</v>
      </c>
      <c r="B19" s="33" t="str">
        <f xml:space="preserve"> "[" &amp; FIXED(VLOOKUP(F19,data2015!$A:$F, 5, FALSE), 1) &amp; ", " &amp; FIXED(VLOOKUP(F19, data2015!$A:$F, 6, FALSE), 1) &amp; "]"</f>
        <v>[44.8, 224.6]</v>
      </c>
      <c r="C19" s="33" t="str">
        <f xml:space="preserve"> "[" &amp; FIXED(VLOOKUP(G19,data2016!$A:$F, 5, FALSE), 1) &amp; ", " &amp; FIXED(VLOOKUP(G19, data2016!$A:$F, 6, FALSE), 1) &amp; "]"</f>
        <v>[33.2, 75.8]</v>
      </c>
      <c r="D19" s="33" t="str">
        <f xml:space="preserve"> "[" &amp; FIXED(VLOOKUP(H19,data2017!$A:$F, 5, FALSE), 1) &amp; ", " &amp; FIXED(VLOOKUP(H19, data2017!$A:$F, 6, FALSE), 1) &amp; "]"</f>
        <v>[21.3, 43.8]</v>
      </c>
      <c r="E19" s="41"/>
      <c r="F19" s="2" t="s">
        <v>649</v>
      </c>
      <c r="G19" s="2" t="s">
        <v>199</v>
      </c>
      <c r="H19" s="2" t="s">
        <v>484</v>
      </c>
      <c r="J19"/>
      <c r="L19" s="145"/>
    </row>
    <row r="20" spans="1:12" x14ac:dyDescent="0.3">
      <c r="A20" s="14" t="s">
        <v>879</v>
      </c>
      <c r="B20" s="33" t="str">
        <f xml:space="preserve"> "[" &amp; FIXED(VLOOKUP(F20,data2015!$A:$F, 5, FALSE), 1) &amp; ", " &amp; FIXED(VLOOKUP(F20, data2015!$A:$F, 6, FALSE), 1) &amp; "]"</f>
        <v>[111.9, 281.5]</v>
      </c>
      <c r="C20" s="33" t="str">
        <f xml:space="preserve"> "[" &amp; FIXED(VLOOKUP(G20,data2016!$A:$F, 5, FALSE), 1) &amp; ", " &amp; FIXED(VLOOKUP(G20, data2016!$A:$F, 6, FALSE), 1) &amp; "]"</f>
        <v>[109.1, 805.9]</v>
      </c>
      <c r="D20" s="33" t="str">
        <f xml:space="preserve"> "[" &amp; FIXED(VLOOKUP(H20,data2017!$A:$F, 5, FALSE), 1) &amp; ", " &amp; FIXED(VLOOKUP(H20, data2017!$A:$F, 6, FALSE), 1) &amp; "]"</f>
        <v>[210.8, 1,146.8]</v>
      </c>
      <c r="E20" s="41"/>
      <c r="F20" s="2" t="s">
        <v>654</v>
      </c>
      <c r="G20" s="2" t="s">
        <v>202</v>
      </c>
      <c r="H20" s="2" t="s">
        <v>489</v>
      </c>
      <c r="J20"/>
      <c r="L20" s="145"/>
    </row>
    <row r="21" spans="1:12" x14ac:dyDescent="0.3">
      <c r="A21" s="14" t="s">
        <v>877</v>
      </c>
      <c r="B21" s="33" t="str">
        <f xml:space="preserve"> "[" &amp; FIXED(VLOOKUP(F21,data2015!$A:$F, 5, FALSE), 1) &amp; ", " &amp; FIXED(VLOOKUP(F21, data2015!$A:$F, 6, FALSE), 1) &amp; "]"</f>
        <v>[-1.2, 145.8]</v>
      </c>
      <c r="C21" s="33" t="str">
        <f xml:space="preserve"> "[" &amp; FIXED(VLOOKUP(G21,data2016!$A:$F, 5, FALSE), 1) &amp; ", " &amp; FIXED(VLOOKUP(G21, data2016!$A:$F, 6, FALSE), 1) &amp; "]"</f>
        <v>[62.2, 194.0]</v>
      </c>
      <c r="D21" s="33" t="str">
        <f xml:space="preserve"> "[" &amp; FIXED(VLOOKUP(H21,data2017!$A:$F, 5, FALSE), 1) &amp; ", " &amp; FIXED(VLOOKUP(H21, data2017!$A:$F, 6, FALSE), 1) &amp; "]"</f>
        <v>[11.4, 143.0]</v>
      </c>
      <c r="E21" s="41"/>
      <c r="F21" s="2" t="s">
        <v>659</v>
      </c>
      <c r="G21" s="2" t="s">
        <v>205</v>
      </c>
      <c r="H21" s="2" t="s">
        <v>494</v>
      </c>
      <c r="J21"/>
      <c r="L21" s="145"/>
    </row>
    <row r="22" spans="1:12" x14ac:dyDescent="0.3">
      <c r="A22" s="14" t="s">
        <v>878</v>
      </c>
      <c r="B22" s="33" t="str">
        <f xml:space="preserve"> "[" &amp; FIXED(VLOOKUP(F22,data2015!$A:$F, 5, FALSE), 1) &amp; ", " &amp; FIXED(VLOOKUP(F22, data2015!$A:$F, 6, FALSE), 1) &amp; "]"</f>
        <v>[57.9, 191.9]</v>
      </c>
      <c r="C22" s="33" t="str">
        <f xml:space="preserve"> "[" &amp; FIXED(VLOOKUP(G22,data2016!$A:$F, 5, FALSE), 1) &amp; ", " &amp; FIXED(VLOOKUP(G22, data2016!$A:$F, 6, FALSE), 1) &amp; "]"</f>
        <v>[56.9, 213.7]</v>
      </c>
      <c r="D22" s="33" t="str">
        <f xml:space="preserve"> "[" &amp; FIXED(VLOOKUP(H22,data2017!$A:$F, 5, FALSE), 1) &amp; ", " &amp; FIXED(VLOOKUP(H22, data2017!$A:$F, 6, FALSE), 1) &amp; "]"</f>
        <v>[92.1, 272.9]</v>
      </c>
      <c r="E22" s="41"/>
      <c r="F22" s="2" t="s">
        <v>669</v>
      </c>
      <c r="G22" s="2" t="s">
        <v>211</v>
      </c>
      <c r="H22" s="2" t="s">
        <v>504</v>
      </c>
      <c r="J22"/>
      <c r="L22" s="145"/>
    </row>
    <row r="23" spans="1:12" x14ac:dyDescent="0.3">
      <c r="A23" s="14" t="s">
        <v>844</v>
      </c>
      <c r="B23" s="33" t="str">
        <f xml:space="preserve"> "[" &amp; FIXED(VLOOKUP(F23,data2015!$A:$F, 5, FALSE), 1) &amp; ", " &amp; FIXED(VLOOKUP(F23, data2015!$A:$F, 6, FALSE), 1) &amp; "]"</f>
        <v>[1.1, 47.8]</v>
      </c>
      <c r="C23" s="33" t="str">
        <f xml:space="preserve"> "[" &amp; FIXED(VLOOKUP(G23,data2016!$A:$F, 5, FALSE), 1) &amp; ", " &amp; FIXED(VLOOKUP(G23, data2016!$A:$F, 6, FALSE), 1) &amp; "]"</f>
        <v>[92.4, 248.0]</v>
      </c>
      <c r="D23" s="33" t="str">
        <f xml:space="preserve"> "[" &amp; FIXED(VLOOKUP(H23,data2017!$A:$F, 5, FALSE), 1) &amp; ", " &amp; FIXED(VLOOKUP(H23, data2017!$A:$F, 6, FALSE), 1) &amp; "]"</f>
        <v>[33.0, 145.8]</v>
      </c>
      <c r="E23" s="41"/>
      <c r="F23" s="2" t="s">
        <v>887</v>
      </c>
      <c r="G23" s="2" t="s">
        <v>869</v>
      </c>
      <c r="H23" s="2" t="s">
        <v>868</v>
      </c>
      <c r="J23"/>
      <c r="L23" s="145"/>
    </row>
    <row r="24" spans="1:12" ht="3.6" customHeight="1" x14ac:dyDescent="0.3">
      <c r="A24" s="1"/>
      <c r="B24" s="1"/>
      <c r="C24" s="1"/>
      <c r="D24" s="1"/>
    </row>
    <row r="25" spans="1:12" ht="3.6" customHeight="1" x14ac:dyDescent="0.3"/>
    <row r="26" spans="1:12" s="3" customFormat="1" ht="28.65" customHeight="1" x14ac:dyDescent="0.3">
      <c r="A26" s="233" t="s">
        <v>2050</v>
      </c>
      <c r="B26" s="233"/>
      <c r="C26" s="233"/>
      <c r="D26" s="233"/>
      <c r="E26" s="38"/>
      <c r="F26" s="38"/>
      <c r="H26" s="38"/>
      <c r="K26"/>
      <c r="L26"/>
    </row>
    <row r="29" spans="1:12" x14ac:dyDescent="0.3">
      <c r="J29"/>
    </row>
    <row r="31" spans="1:12" x14ac:dyDescent="0.3">
      <c r="J31" s="2"/>
    </row>
    <row r="33" spans="10:10" x14ac:dyDescent="0.3">
      <c r="J33" s="2"/>
    </row>
    <row r="35" spans="10:10" x14ac:dyDescent="0.3">
      <c r="J35" s="2"/>
    </row>
    <row r="37" spans="10:10" x14ac:dyDescent="0.3">
      <c r="J37" s="2"/>
    </row>
    <row r="39" spans="10:10" x14ac:dyDescent="0.3">
      <c r="J39" s="2"/>
    </row>
    <row r="41" spans="10:10" x14ac:dyDescent="0.3">
      <c r="J41" s="2"/>
    </row>
    <row r="43" spans="10:10" x14ac:dyDescent="0.3">
      <c r="J43" s="2"/>
    </row>
    <row r="45" spans="10:10" x14ac:dyDescent="0.3">
      <c r="J45" s="2"/>
    </row>
    <row r="47" spans="10:10" x14ac:dyDescent="0.3">
      <c r="J47" s="2"/>
    </row>
  </sheetData>
  <mergeCells count="1">
    <mergeCell ref="A26:D26"/>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29"/>
  <sheetViews>
    <sheetView view="pageLayout" zoomScaleNormal="100" workbookViewId="0"/>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 min="9" max="9" width="11.5546875" bestFit="1" customWidth="1"/>
    <col min="10" max="10" width="13.6640625" bestFit="1" customWidth="1"/>
    <col min="11" max="11" width="12.5546875" bestFit="1" customWidth="1"/>
  </cols>
  <sheetData>
    <row r="1" spans="1:14" x14ac:dyDescent="0.3">
      <c r="A1" s="10" t="s">
        <v>2057</v>
      </c>
      <c r="F1" s="3"/>
      <c r="G1" s="3"/>
      <c r="H1" s="3"/>
    </row>
    <row r="2" spans="1:14" x14ac:dyDescent="0.3">
      <c r="A2" s="10" t="s">
        <v>553</v>
      </c>
      <c r="F2" s="3"/>
      <c r="G2" s="3"/>
      <c r="H2" s="3"/>
    </row>
    <row r="3" spans="1:14" x14ac:dyDescent="0.3">
      <c r="A3" s="13" t="s">
        <v>2051</v>
      </c>
      <c r="B3" s="1"/>
      <c r="C3" s="1"/>
      <c r="D3" s="1"/>
      <c r="F3" s="3"/>
      <c r="G3" s="3"/>
      <c r="H3" s="3"/>
    </row>
    <row r="4" spans="1:14" ht="18" customHeight="1" x14ac:dyDescent="0.3">
      <c r="A4" s="230"/>
      <c r="B4" s="20" t="s">
        <v>430</v>
      </c>
      <c r="C4" s="234" t="s">
        <v>431</v>
      </c>
      <c r="D4" s="235"/>
      <c r="F4" s="3"/>
      <c r="G4" s="3"/>
      <c r="H4" s="3"/>
    </row>
    <row r="5" spans="1:14" ht="18" customHeight="1" x14ac:dyDescent="0.3">
      <c r="A5" s="231"/>
      <c r="B5" s="236" t="s">
        <v>13</v>
      </c>
      <c r="C5" s="237"/>
      <c r="D5" s="163" t="s">
        <v>14</v>
      </c>
      <c r="F5" s="3"/>
      <c r="G5" s="3"/>
      <c r="H5" s="3"/>
    </row>
    <row r="6" spans="1:14" ht="3.6" customHeight="1" x14ac:dyDescent="0.3">
      <c r="A6" s="3"/>
      <c r="B6" s="3"/>
      <c r="C6" s="3"/>
      <c r="D6" s="3"/>
      <c r="F6" s="3"/>
      <c r="G6" s="3"/>
      <c r="H6" s="3"/>
    </row>
    <row r="7" spans="1:14" ht="15" customHeight="1" x14ac:dyDescent="0.3">
      <c r="A7" s="7" t="s">
        <v>555</v>
      </c>
      <c r="B7" s="164" t="str">
        <f xml:space="preserve"> "[" &amp; FIXED(VLOOKUP(F7,data2017!$A:$F, 5, FALSE), 1) &amp; ", " &amp; FIXED(VLOOKUP(F7, data2017!$A:$F, 6, FALSE), 1) &amp; "]"</f>
        <v>[30.6, 33.9]</v>
      </c>
      <c r="C7" s="164" t="str">
        <f xml:space="preserve"> "[" &amp; FIXED(VLOOKUP(G7,data2017!$A:$F, 5, FALSE), 0, TRUE) &amp; ", " &amp; FIXED(VLOOKUP(G7, data2017!$A:$F, 6, FALSE), 0, TRUE) &amp; "]"</f>
        <v>[1146, 1681]</v>
      </c>
      <c r="D7" s="164" t="str">
        <f xml:space="preserve"> "[" &amp; FIXED(VLOOKUP(H7,data2017!$A:$F, 5, FALSE), 1, TRUE) &amp; ", " &amp; FIXED(VLOOKUP(H7, data2017!$A:$F, 6, FALSE), 1, TRUE) &amp; "]"</f>
        <v>[35.9, 51.8]</v>
      </c>
      <c r="F7" t="s">
        <v>892</v>
      </c>
      <c r="G7" t="s">
        <v>895</v>
      </c>
      <c r="H7" t="s">
        <v>898</v>
      </c>
      <c r="I7" s="145"/>
      <c r="L7" s="145"/>
      <c r="M7" s="145"/>
      <c r="N7" s="145"/>
    </row>
    <row r="8" spans="1:14" x14ac:dyDescent="0.3">
      <c r="A8" s="15" t="s">
        <v>5</v>
      </c>
      <c r="B8" s="164" t="str">
        <f xml:space="preserve"> "[" &amp; FIXED(VLOOKUP(F8,data2017!$A:$F, 5, FALSE), 1) &amp; ", " &amp; FIXED(VLOOKUP(F8, data2017!$A:$F, 6, FALSE), 1) &amp; "]"</f>
        <v>[11.6, 13.2]</v>
      </c>
      <c r="C8" s="164" t="str">
        <f xml:space="preserve"> "[" &amp; FIXED(VLOOKUP(G8,data2017!$A:$F, 5, FALSE), 0, TRUE) &amp; ", " &amp; FIXED(VLOOKUP(G8, data2017!$A:$F, 6, FALSE), 0, TRUE) &amp; "]"</f>
        <v>[279, 485]</v>
      </c>
      <c r="D8" s="164" t="str">
        <f xml:space="preserve"> "[" &amp; FIXED(VLOOKUP(H8,data2017!$A:$F, 5, FALSE), 1, TRUE) &amp; ", " &amp; FIXED(VLOOKUP(H8, data2017!$A:$F, 6, FALSE), 1, TRUE) &amp; "]"</f>
        <v>[22.8, 38.7]</v>
      </c>
      <c r="F8" t="s">
        <v>1147</v>
      </c>
      <c r="G8" t="s">
        <v>1150</v>
      </c>
      <c r="H8" t="s">
        <v>1153</v>
      </c>
      <c r="I8" s="145"/>
      <c r="L8" s="145"/>
      <c r="M8" s="160"/>
      <c r="N8" s="145"/>
    </row>
    <row r="9" spans="1:14" ht="15" customHeight="1" x14ac:dyDescent="0.3">
      <c r="A9" s="14" t="s">
        <v>6</v>
      </c>
      <c r="B9" s="169" t="str">
        <f xml:space="preserve"> "[" &amp; FIXED(VLOOKUP(F9,data2017!$A:$F, 5, FALSE), 1) &amp; ", " &amp; FIXED(VLOOKUP(F9, data2017!$A:$F, 6, FALSE), 1) &amp; "]"</f>
        <v>[10.7, 12.3]</v>
      </c>
      <c r="C9" s="169" t="str">
        <f xml:space="preserve"> "[" &amp; FIXED(VLOOKUP(G9,data2017!$A:$F, 5, FALSE), 0, TRUE) &amp; ", " &amp; FIXED(VLOOKUP(G9, data2017!$A:$F, 6, FALSE), 0, TRUE) &amp; "]"</f>
        <v>[189, 238]</v>
      </c>
      <c r="D9" s="169" t="str">
        <f xml:space="preserve"> "[" &amp; FIXED(VLOOKUP(H9,data2017!$A:$F, 5, FALSE), 1, TRUE) &amp; ", " &amp; FIXED(VLOOKUP(H9, data2017!$A:$F, 6, FALSE), 1, TRUE) &amp; "]"</f>
        <v>[16.9, 20.3]</v>
      </c>
      <c r="F9" t="s">
        <v>922</v>
      </c>
      <c r="G9" t="s">
        <v>925</v>
      </c>
      <c r="H9" t="s">
        <v>928</v>
      </c>
      <c r="I9" s="145"/>
      <c r="L9" s="145"/>
      <c r="M9" s="145"/>
      <c r="N9" s="145"/>
    </row>
    <row r="10" spans="1:14" x14ac:dyDescent="0.3">
      <c r="A10" s="14" t="s">
        <v>24</v>
      </c>
      <c r="B10" s="169" t="str">
        <f xml:space="preserve"> "[" &amp; FIXED(VLOOKUP(F10,data2017!$A:$F, 5, FALSE), 1) &amp; ", " &amp; FIXED(VLOOKUP(F10, data2017!$A:$F, 6, FALSE), 1) &amp; "]"</f>
        <v>[0.7, 1.1]</v>
      </c>
      <c r="C10" s="169" t="str">
        <f xml:space="preserve"> "[" &amp; FIXED(VLOOKUP(G10,data2017!$A:$F, 5, FALSE), 0, TRUE) &amp; ", " &amp; FIXED(VLOOKUP(G10, data2017!$A:$F, 6, FALSE), 0, TRUE) &amp; "]"</f>
        <v>[69, 268]</v>
      </c>
      <c r="D10" s="169" t="str">
        <f xml:space="preserve"> "[" &amp; FIXED(VLOOKUP(H10,data2017!$A:$F, 5, FALSE), 1, TRUE) &amp; ", " &amp; FIXED(VLOOKUP(H10, data2017!$A:$F, 6, FALSE), 1, TRUE) &amp; "]"</f>
        <v>[81.1, 280.3]</v>
      </c>
      <c r="F10" t="s">
        <v>937</v>
      </c>
      <c r="G10" t="s">
        <v>940</v>
      </c>
      <c r="H10" t="s">
        <v>943</v>
      </c>
      <c r="I10" s="145"/>
      <c r="L10" s="145"/>
      <c r="M10" s="145"/>
      <c r="N10" s="145"/>
    </row>
    <row r="11" spans="1:14" x14ac:dyDescent="0.3">
      <c r="A11" s="14" t="s">
        <v>25</v>
      </c>
      <c r="B11" s="169" t="str">
        <f xml:space="preserve"> "[" &amp; FIXED(VLOOKUP(F11,data2017!$A:$F, 5, FALSE), 1) &amp; ", " &amp; FIXED(VLOOKUP(F11, data2017!$A:$F, 6, FALSE), 1) &amp; "]"</f>
        <v>[0.0, 0.0]</v>
      </c>
      <c r="C11" s="169" t="str">
        <f xml:space="preserve"> "[" &amp; FIXED(VLOOKUP(G11,data2017!$A:$F, 5, FALSE), 0, TRUE) &amp; ", " &amp; FIXED(VLOOKUP(G11, data2017!$A:$F, 6, FALSE), 0, TRUE) &amp; "]"</f>
        <v>[0, 0]</v>
      </c>
      <c r="D11" s="169" t="s">
        <v>23</v>
      </c>
      <c r="F11" t="s">
        <v>1027</v>
      </c>
      <c r="G11" t="s">
        <v>1030</v>
      </c>
      <c r="H11" t="s">
        <v>1033</v>
      </c>
      <c r="I11" s="145"/>
      <c r="L11" s="145"/>
      <c r="M11" s="145"/>
      <c r="N11" s="145"/>
    </row>
    <row r="12" spans="1:14" x14ac:dyDescent="0.3">
      <c r="A12" s="15" t="s">
        <v>7</v>
      </c>
      <c r="B12" s="164" t="str">
        <f xml:space="preserve"> "[" &amp; FIXED(VLOOKUP(F12,data2017!$A:$F, 5, FALSE), 1) &amp; ", " &amp; FIXED(VLOOKUP(F12, data2017!$A:$F, 6, FALSE), 1) &amp; "]"</f>
        <v>[16.9, 19.3]</v>
      </c>
      <c r="C12" s="164" t="str">
        <f xml:space="preserve"> "[" &amp; FIXED(VLOOKUP(G12,data2017!$A:$F, 5, FALSE), 0, TRUE) &amp; ", " &amp; FIXED(VLOOKUP(G12, data2017!$A:$F, 6, FALSE), 0, TRUE) &amp; "]"</f>
        <v>[711, 871]</v>
      </c>
      <c r="D12" s="164" t="str">
        <f xml:space="preserve"> "[" &amp; FIXED(VLOOKUP(H12,data2017!$A:$F, 5, FALSE), 1, TRUE) &amp; ", " &amp; FIXED(VLOOKUP(H12, data2017!$A:$F, 6, FALSE), 1, TRUE) &amp; "]"</f>
        <v>[40.2, 47.2]</v>
      </c>
      <c r="F12" t="s">
        <v>1162</v>
      </c>
      <c r="G12" t="s">
        <v>1165</v>
      </c>
      <c r="H12" t="s">
        <v>1168</v>
      </c>
      <c r="I12" s="145"/>
      <c r="L12" s="145"/>
      <c r="M12" s="145"/>
      <c r="N12" s="145"/>
    </row>
    <row r="13" spans="1:14" x14ac:dyDescent="0.3">
      <c r="A13" s="14" t="s">
        <v>8</v>
      </c>
      <c r="B13" s="169" t="str">
        <f xml:space="preserve"> "[" &amp; FIXED(VLOOKUP(F13,data2017!$A:$F, 5, FALSE), 1) &amp; ", " &amp; FIXED(VLOOKUP(F13, data2017!$A:$F, 6, FALSE), 1) &amp; "]"</f>
        <v>[8.5, 10.4]</v>
      </c>
      <c r="C13" s="169" t="str">
        <f xml:space="preserve"> "[" &amp; FIXED(VLOOKUP(G13,data2017!$A:$F, 5, FALSE), 0, TRUE) &amp; ", " &amp; FIXED(VLOOKUP(G13, data2017!$A:$F, 6, FALSE), 0, TRUE) &amp; "]"</f>
        <v>[297, 372]</v>
      </c>
      <c r="D13" s="169" t="str">
        <f xml:space="preserve"> "[" &amp; FIXED(VLOOKUP(H13,data2017!$A:$F, 5, FALSE), 1, TRUE) &amp; ", " &amp; FIXED(VLOOKUP(H13, data2017!$A:$F, 6, FALSE), 1, TRUE) &amp; "]"</f>
        <v>[32.8, 38.2]</v>
      </c>
      <c r="F13" t="s">
        <v>967</v>
      </c>
      <c r="G13" t="s">
        <v>970</v>
      </c>
      <c r="H13" t="s">
        <v>973</v>
      </c>
      <c r="I13" s="145"/>
      <c r="L13" s="145"/>
      <c r="M13" s="145"/>
      <c r="N13" s="145"/>
    </row>
    <row r="14" spans="1:14" x14ac:dyDescent="0.3">
      <c r="A14" s="14" t="s">
        <v>547</v>
      </c>
      <c r="B14" s="169" t="str">
        <f xml:space="preserve"> "[" &amp; FIXED(VLOOKUP(F14,data2017!$A:$F, 5, FALSE), 1) &amp; ", " &amp; FIXED(VLOOKUP(F14, data2017!$A:$F, 6, FALSE), 1) &amp; "]"</f>
        <v>[7.1, 8.9]</v>
      </c>
      <c r="C14" s="169" t="str">
        <f xml:space="preserve"> "[" &amp; FIXED(VLOOKUP(G14,data2017!$A:$F, 5, FALSE), 0, TRUE) &amp; ", " &amp; FIXED(VLOOKUP(G14, data2017!$A:$F, 6, FALSE), 0, TRUE) &amp; "]"</f>
        <v>[369, 509]</v>
      </c>
      <c r="D14" s="169" t="str">
        <f xml:space="preserve"> "[" &amp; FIXED(VLOOKUP(H14,data2017!$A:$F, 5, FALSE), 1, TRUE) &amp; ", " &amp; FIXED(VLOOKUP(H14, data2017!$A:$F, 6, FALSE), 1, TRUE) &amp; "]"</f>
        <v>[48.2, 62.0]</v>
      </c>
      <c r="F14" t="s">
        <v>952</v>
      </c>
      <c r="G14" t="s">
        <v>955</v>
      </c>
      <c r="H14" t="s">
        <v>958</v>
      </c>
      <c r="I14" s="145"/>
      <c r="L14" s="145"/>
      <c r="M14" s="145"/>
      <c r="N14" s="145"/>
    </row>
    <row r="15" spans="1:14" x14ac:dyDescent="0.3">
      <c r="A15" s="14" t="s">
        <v>548</v>
      </c>
      <c r="B15" s="169" t="str">
        <f xml:space="preserve"> "[" &amp; FIXED(VLOOKUP(F15,data2017!$A:$F, 5, FALSE), 1) &amp; ", " &amp; FIXED(VLOOKUP(F15, data2017!$A:$F, 6, FALSE), 1) &amp; "]"</f>
        <v>[0.5, 0.9]</v>
      </c>
      <c r="C15" s="169" t="str">
        <f xml:space="preserve"> "[" &amp; FIXED(VLOOKUP(G15,data2017!$A:$F, 5, FALSE), 0, TRUE) &amp; ", " &amp; FIXED(VLOOKUP(G15, data2017!$A:$F, 6, FALSE), 0, TRUE) &amp; "]"</f>
        <v>[9, 25]</v>
      </c>
      <c r="D15" s="169" t="str">
        <f xml:space="preserve"> "[" &amp; FIXED(VLOOKUP(H15,data2017!$A:$F, 5, FALSE), 1, TRUE) &amp; ", " &amp; FIXED(VLOOKUP(H15, data2017!$A:$F, 6, FALSE), 1, TRUE) &amp; "]"</f>
        <v>[13.9, 35.4]</v>
      </c>
      <c r="F15" t="s">
        <v>982</v>
      </c>
      <c r="G15" t="s">
        <v>985</v>
      </c>
      <c r="H15" t="s">
        <v>988</v>
      </c>
      <c r="I15" s="145"/>
      <c r="L15" s="145"/>
      <c r="M15" s="145"/>
      <c r="N15" s="145"/>
    </row>
    <row r="16" spans="1:14" x14ac:dyDescent="0.3">
      <c r="A16" s="15" t="s">
        <v>9</v>
      </c>
      <c r="B16" s="164" t="str">
        <f xml:space="preserve"> "[" &amp; FIXED(VLOOKUP(F16,data2017!$A:$F, 5, FALSE), 1) &amp; ", " &amp; FIXED(VLOOKUP(F16, data2017!$A:$F, 6, FALSE), 1) &amp; "]"</f>
        <v>[0.2, 0.4]</v>
      </c>
      <c r="C16" s="164" t="str">
        <f xml:space="preserve"> "[" &amp; FIXED(VLOOKUP(G16,data2017!$A:$F, 5, FALSE), 0, TRUE) &amp; ", " &amp; FIXED(VLOOKUP(G16, data2017!$A:$F, 6, FALSE), 0, TRUE) &amp; "]"</f>
        <v>[36, 110]</v>
      </c>
      <c r="D16" s="164" t="str">
        <f xml:space="preserve"> "[" &amp; FIXED(VLOOKUP(H16,data2017!$A:$F, 5, FALSE), 1, TRUE) &amp; ", " &amp; FIXED(VLOOKUP(H16, data2017!$A:$F, 6, FALSE), 1, TRUE) &amp; "]"</f>
        <v>[121.7, 317.7]</v>
      </c>
      <c r="F16" t="s">
        <v>1177</v>
      </c>
      <c r="G16" t="s">
        <v>1180</v>
      </c>
      <c r="H16" t="s">
        <v>1183</v>
      </c>
      <c r="I16" s="145"/>
      <c r="L16" s="145"/>
      <c r="M16" s="145"/>
      <c r="N16" s="145"/>
    </row>
    <row r="17" spans="1:14" x14ac:dyDescent="0.3">
      <c r="A17" s="14" t="s">
        <v>10</v>
      </c>
      <c r="B17" s="169" t="str">
        <f xml:space="preserve"> "[" &amp; FIXED(VLOOKUP(F17,data2017!$A:$F, 5, FALSE), 1) &amp; ", " &amp; FIXED(VLOOKUP(F17, data2017!$A:$F, 6, FALSE), 1) &amp; "]"</f>
        <v>[0.2, 0.3]</v>
      </c>
      <c r="C17" s="169" t="str">
        <f xml:space="preserve"> "[" &amp; FIXED(VLOOKUP(G17,data2017!$A:$F, 5, FALSE), 0, TRUE) &amp; ", " &amp; FIXED(VLOOKUP(G17, data2017!$A:$F, 6, FALSE), 0, TRUE) &amp; "]"</f>
        <v>[26, 98]</v>
      </c>
      <c r="D17" s="169" t="str">
        <f xml:space="preserve"> "[" &amp; FIXED(VLOOKUP(H17,data2017!$A:$F, 5, FALSE), 1, TRUE) &amp; ", " &amp; FIXED(VLOOKUP(H17, data2017!$A:$F, 6, FALSE), 1, TRUE) &amp; "]"</f>
        <v>[126.3, 393.3]</v>
      </c>
      <c r="F17" t="s">
        <v>997</v>
      </c>
      <c r="G17" t="s">
        <v>1000</v>
      </c>
      <c r="H17" t="s">
        <v>1003</v>
      </c>
      <c r="I17" s="145"/>
      <c r="L17" s="145"/>
      <c r="M17" s="145"/>
      <c r="N17" s="145"/>
    </row>
    <row r="18" spans="1:14" x14ac:dyDescent="0.3">
      <c r="A18" s="14" t="s">
        <v>11</v>
      </c>
      <c r="B18" s="169" t="str">
        <f xml:space="preserve"> "[" &amp; FIXED(VLOOKUP(F18,data2017!$A:$F, 5, FALSE), 1) &amp; ", " &amp; FIXED(VLOOKUP(F18, data2017!$A:$F, 6, FALSE), 1) &amp; "]"</f>
        <v>[0.0, 0.1]</v>
      </c>
      <c r="C18" s="169" t="str">
        <f xml:space="preserve"> "[" &amp; FIXED(VLOOKUP(G18,data2017!$A:$F, 5, FALSE), 0, TRUE) &amp; ", " &amp; FIXED(VLOOKUP(G18, data2017!$A:$F, 6, FALSE), 0, TRUE) &amp; "]"</f>
        <v>[4, 19]</v>
      </c>
      <c r="D18" s="169" t="str">
        <f xml:space="preserve"> "[" &amp; FIXED(VLOOKUP(H18,data2017!$A:$F, 5, FALSE), 1, TRUE) &amp; ", " &amp; FIXED(VLOOKUP(H18, data2017!$A:$F, 6, FALSE), 1, TRUE) &amp; "]"</f>
        <v>[52.1, 186.4]</v>
      </c>
      <c r="F18" t="s">
        <v>1012</v>
      </c>
      <c r="G18" t="s">
        <v>1015</v>
      </c>
      <c r="H18" t="s">
        <v>1018</v>
      </c>
      <c r="I18" s="145"/>
      <c r="L18" s="145"/>
      <c r="M18" s="145"/>
      <c r="N18" s="145"/>
    </row>
    <row r="19" spans="1:14" x14ac:dyDescent="0.3">
      <c r="A19" s="15" t="s">
        <v>12</v>
      </c>
      <c r="B19" s="164" t="str">
        <f xml:space="preserve"> "[" &amp; FIXED(VLOOKUP(F19,data2017!$A:$F, 5, FALSE), 1) &amp; ", " &amp; FIXED(VLOOKUP(F19, data2017!$A:$F, 6, FALSE), 1) &amp; "]"</f>
        <v>[1.0, 1.7]</v>
      </c>
      <c r="C19" s="164" t="str">
        <f xml:space="preserve"> "[" &amp; FIXED(VLOOKUP(G19,data2017!$A:$F, 5, FALSE), 0, TRUE) &amp; ", " &amp; FIXED(VLOOKUP(G19, data2017!$A:$F, 6, FALSE), 0, TRUE) &amp; "]"</f>
        <v>[8, 325]</v>
      </c>
      <c r="D19" s="164" t="str">
        <f xml:space="preserve"> "[" &amp; FIXED(VLOOKUP(H19,data2017!$A:$F, 5, FALSE), 1, TRUE) &amp; ", " &amp; FIXED(VLOOKUP(H19, data2017!$A:$F, 6, FALSE), 1, TRUE) &amp; "]"</f>
        <v>[5.4, 235.8]</v>
      </c>
      <c r="F19" t="s">
        <v>1192</v>
      </c>
      <c r="G19" t="s">
        <v>1195</v>
      </c>
      <c r="H19" t="s">
        <v>1198</v>
      </c>
      <c r="I19" s="145"/>
      <c r="L19" s="145"/>
      <c r="M19" s="145"/>
      <c r="N19" s="145"/>
    </row>
    <row r="20" spans="1:14" x14ac:dyDescent="0.3">
      <c r="A20" s="14" t="s">
        <v>876</v>
      </c>
      <c r="B20" s="169" t="str">
        <f xml:space="preserve"> "[" &amp; FIXED(VLOOKUP(F20,data2017!$A:$F, 5, FALSE), 1) &amp; ", " &amp; FIXED(VLOOKUP(F20, data2017!$A:$F, 6, FALSE), 1) &amp; "]"</f>
        <v>[0.2, 0.4]</v>
      </c>
      <c r="C20" s="169" t="str">
        <f xml:space="preserve"> "[" &amp; FIXED(VLOOKUP(G20,data2017!$A:$F, 5, FALSE), 0, TRUE) &amp; ", " &amp; FIXED(VLOOKUP(G20, data2017!$A:$F, 6, FALSE), 0, TRUE) &amp; "]"</f>
        <v>[6, 14]</v>
      </c>
      <c r="D20" s="169" t="str">
        <f xml:space="preserve"> "[" &amp; FIXED(VLOOKUP(H20,data2017!$A:$F, 5, FALSE), 1, TRUE) &amp; ", " &amp; FIXED(VLOOKUP(H20, data2017!$A:$F, 6, FALSE), 1, TRUE) &amp; "]"</f>
        <v>[21.4, 43.8]</v>
      </c>
      <c r="F20" s="2" t="s">
        <v>1042</v>
      </c>
      <c r="G20" s="2" t="s">
        <v>1045</v>
      </c>
      <c r="H20" s="2" t="s">
        <v>1048</v>
      </c>
      <c r="I20" s="145"/>
      <c r="J20" s="2"/>
    </row>
    <row r="21" spans="1:14" x14ac:dyDescent="0.3">
      <c r="A21" s="14" t="s">
        <v>879</v>
      </c>
      <c r="B21" s="169" t="str">
        <f xml:space="preserve"> "[" &amp; FIXED(VLOOKUP(F21,data2017!$A:$F, 5, FALSE), 1) &amp; ", " &amp; FIXED(VLOOKUP(F21, data2017!$A:$F, 6, FALSE), 1) &amp; "]"</f>
        <v>[0.1, 0.3]</v>
      </c>
      <c r="C21" s="169" t="str">
        <f xml:space="preserve"> "[" &amp; FIXED(VLOOKUP(G21,data2017!$A:$F, 5, FALSE), 0, TRUE) &amp; ", " &amp; FIXED(VLOOKUP(G21, data2017!$A:$F, 6, FALSE), 0, TRUE) &amp; "]"</f>
        <v>[-20, 296]</v>
      </c>
      <c r="D21" s="169" t="str">
        <f xml:space="preserve"> "[" &amp; FIXED(VLOOKUP(H21,data2017!$A:$F, 5, FALSE), 1, TRUE) &amp; ", " &amp; FIXED(VLOOKUP(H21, data2017!$A:$F, 6, FALSE), 1, TRUE) &amp; "]"</f>
        <v>[-85.7, 1755.8]</v>
      </c>
      <c r="F21" s="2" t="s">
        <v>1057</v>
      </c>
      <c r="G21" s="2" t="s">
        <v>1060</v>
      </c>
      <c r="H21" s="2" t="s">
        <v>1063</v>
      </c>
      <c r="I21" s="145"/>
      <c r="J21" s="2"/>
    </row>
    <row r="22" spans="1:14" x14ac:dyDescent="0.3">
      <c r="A22" s="14" t="s">
        <v>877</v>
      </c>
      <c r="B22" s="169" t="str">
        <f xml:space="preserve"> "[" &amp; FIXED(VLOOKUP(F22,data2017!$A:$F, 5, FALSE), 1) &amp; ", " &amp; FIXED(VLOOKUP(F22, data2017!$A:$F, 6, FALSE), 1) &amp; "]"</f>
        <v>[0.0, 0.4]</v>
      </c>
      <c r="C22" s="169" t="str">
        <f xml:space="preserve"> "[" &amp; FIXED(VLOOKUP(G22,data2017!$A:$F, 5, FALSE), 0, TRUE) &amp; ", " &amp; FIXED(VLOOKUP(G22, data2017!$A:$F, 6, FALSE), 0, TRUE) &amp; "]"</f>
        <v>[0, 4]</v>
      </c>
      <c r="D22" s="169" t="str">
        <f xml:space="preserve"> "[" &amp; FIXED(VLOOKUP(H22,data2017!$A:$F, 5, FALSE), 1, TRUE) &amp; ", " &amp; FIXED(VLOOKUP(H22, data2017!$A:$F, 6, FALSE), 1, TRUE) &amp; "]"</f>
        <v>[2.2, 22.2]</v>
      </c>
      <c r="F22" s="2" t="s">
        <v>1072</v>
      </c>
      <c r="G22" s="2" t="s">
        <v>1075</v>
      </c>
      <c r="H22" s="2" t="s">
        <v>1078</v>
      </c>
      <c r="I22" s="145"/>
      <c r="J22" s="2"/>
    </row>
    <row r="23" spans="1:14" x14ac:dyDescent="0.3">
      <c r="A23" s="14" t="s">
        <v>878</v>
      </c>
      <c r="B23" s="169" t="str">
        <f xml:space="preserve"> "[" &amp; FIXED(VLOOKUP(F23,data2017!$A:$F, 5, FALSE), 1) &amp; ", " &amp; FIXED(VLOOKUP(F23, data2017!$A:$F, 6, FALSE), 1) &amp; "]"</f>
        <v>[0.0, 0.1]</v>
      </c>
      <c r="C23" s="169" t="str">
        <f xml:space="preserve"> "[" &amp; FIXED(VLOOKUP(G23,data2017!$A:$F, 5, FALSE), 0, TRUE) &amp; ", " &amp; FIXED(VLOOKUP(G23, data2017!$A:$F, 6, FALSE), 0, TRUE) &amp; "]"</f>
        <v>[0, 1]</v>
      </c>
      <c r="D23" s="169" t="str">
        <f xml:space="preserve"> "[" &amp; FIXED(VLOOKUP(H23,data2017!$A:$F, 5, FALSE), 1, TRUE) &amp; ", " &amp; FIXED(VLOOKUP(H23, data2017!$A:$F, 6, FALSE), 1, TRUE) &amp; "]"</f>
        <v>[2.3, 24.6]</v>
      </c>
      <c r="F23" s="2" t="s">
        <v>1102</v>
      </c>
      <c r="G23" s="2" t="s">
        <v>1105</v>
      </c>
      <c r="H23" s="2" t="s">
        <v>1108</v>
      </c>
      <c r="I23" s="145"/>
      <c r="J23" s="2"/>
    </row>
    <row r="24" spans="1:14" x14ac:dyDescent="0.3">
      <c r="A24" s="14" t="s">
        <v>890</v>
      </c>
      <c r="B24" s="169" t="str">
        <f xml:space="preserve"> "[" &amp; FIXED(VLOOKUP(F24,data2017!$A:$F, 5, FALSE), 1) &amp; ", " &amp; FIXED(VLOOKUP(F24, data2017!$A:$F, 6, FALSE), 1) &amp; "]"</f>
        <v>[0.4, 0.9]</v>
      </c>
      <c r="C24" s="169" t="str">
        <f xml:space="preserve"> "[" &amp; FIXED(VLOOKUP(G24,data2017!$A:$F, 5, FALSE), 0, TRUE) &amp; ", " &amp; FIXED(VLOOKUP(G24, data2017!$A:$F, 6, FALSE), 0, TRUE) &amp; "]"</f>
        <v>[7, 26]</v>
      </c>
      <c r="D24" s="169" t="str">
        <f xml:space="preserve"> "[" &amp; FIXED(VLOOKUP(H24,data2017!$A:$F, 5, FALSE), 1, TRUE) &amp; ", " &amp; FIXED(VLOOKUP(H24, data2017!$A:$F, 6, FALSE), 1, TRUE) &amp; "]"</f>
        <v>[9.4, 37.0]</v>
      </c>
      <c r="F24" s="2" t="s">
        <v>1252</v>
      </c>
      <c r="G24" s="2" t="s">
        <v>1255</v>
      </c>
      <c r="H24" s="2" t="s">
        <v>1258</v>
      </c>
      <c r="I24" s="145"/>
      <c r="J24" s="2"/>
    </row>
    <row r="25" spans="1:14" ht="3.6" customHeight="1" x14ac:dyDescent="0.3">
      <c r="A25" s="1"/>
      <c r="B25" s="1"/>
      <c r="C25" s="1"/>
      <c r="D25" s="1"/>
    </row>
    <row r="26" spans="1:14" ht="3.6" customHeight="1" x14ac:dyDescent="0.3"/>
    <row r="27" spans="1:14" ht="14.25" customHeight="1" x14ac:dyDescent="0.3">
      <c r="A27" s="238" t="s">
        <v>595</v>
      </c>
      <c r="B27" s="238"/>
      <c r="C27" s="238"/>
      <c r="D27" s="238"/>
    </row>
    <row r="28" spans="1:14" ht="28.65" customHeight="1" x14ac:dyDescent="0.3">
      <c r="A28" s="238" t="s">
        <v>839</v>
      </c>
      <c r="B28" s="238"/>
      <c r="C28" s="238"/>
      <c r="D28" s="238"/>
    </row>
    <row r="29" spans="1:14" s="3" customFormat="1" ht="28.95" customHeight="1" x14ac:dyDescent="0.3">
      <c r="A29" s="233" t="s">
        <v>2052</v>
      </c>
      <c r="B29" s="233"/>
      <c r="C29" s="233"/>
      <c r="D29" s="233"/>
      <c r="F29"/>
      <c r="G29"/>
      <c r="H29"/>
      <c r="I29"/>
      <c r="J29"/>
    </row>
  </sheetData>
  <mergeCells count="6">
    <mergeCell ref="A29:D29"/>
    <mergeCell ref="A4:A5"/>
    <mergeCell ref="C4:D4"/>
    <mergeCell ref="B5:C5"/>
    <mergeCell ref="A27:D27"/>
    <mergeCell ref="A28:D28"/>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9"/>
  <sheetViews>
    <sheetView view="pageLayout" zoomScaleNormal="100" workbookViewId="0">
      <selection activeCell="E1" sqref="E1"/>
    </sheetView>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 min="9" max="9" width="11.5546875" bestFit="1" customWidth="1"/>
    <col min="10" max="10" width="13.6640625" bestFit="1" customWidth="1"/>
    <col min="11" max="11" width="12.5546875" bestFit="1" customWidth="1"/>
  </cols>
  <sheetData>
    <row r="1" spans="1:11" x14ac:dyDescent="0.3">
      <c r="A1" s="10" t="s">
        <v>2058</v>
      </c>
      <c r="F1" s="3"/>
      <c r="G1" s="3"/>
      <c r="H1" s="3"/>
    </row>
    <row r="2" spans="1:11" x14ac:dyDescent="0.3">
      <c r="A2" s="10" t="s">
        <v>553</v>
      </c>
      <c r="F2" s="3"/>
      <c r="G2" s="3"/>
      <c r="H2" s="3"/>
    </row>
    <row r="3" spans="1:11" x14ac:dyDescent="0.3">
      <c r="A3" s="13" t="s">
        <v>2049</v>
      </c>
      <c r="B3" s="1"/>
      <c r="C3" s="1"/>
      <c r="D3" s="1"/>
      <c r="F3" s="3"/>
      <c r="G3" s="3"/>
      <c r="H3" s="3"/>
    </row>
    <row r="4" spans="1:11" ht="18" customHeight="1" x14ac:dyDescent="0.3">
      <c r="A4" s="230"/>
      <c r="B4" s="20" t="s">
        <v>430</v>
      </c>
      <c r="C4" s="234" t="s">
        <v>431</v>
      </c>
      <c r="D4" s="235"/>
      <c r="F4" s="3"/>
      <c r="G4" s="3"/>
      <c r="H4" s="3"/>
    </row>
    <row r="5" spans="1:11" ht="18" customHeight="1" x14ac:dyDescent="0.3">
      <c r="A5" s="231"/>
      <c r="B5" s="236" t="s">
        <v>13</v>
      </c>
      <c r="C5" s="237"/>
      <c r="D5" s="227" t="s">
        <v>14</v>
      </c>
      <c r="F5" s="3"/>
      <c r="G5" s="3"/>
      <c r="H5" s="3"/>
    </row>
    <row r="6" spans="1:11" ht="3.6" customHeight="1" x14ac:dyDescent="0.3">
      <c r="A6" s="3"/>
      <c r="B6" s="3"/>
      <c r="C6" s="3"/>
      <c r="D6" s="3"/>
      <c r="F6" s="3"/>
      <c r="G6" s="3"/>
      <c r="H6" s="3"/>
    </row>
    <row r="7" spans="1:11" ht="15" customHeight="1" x14ac:dyDescent="0.3">
      <c r="A7" s="7" t="s">
        <v>555</v>
      </c>
      <c r="B7" s="175" t="s">
        <v>23</v>
      </c>
      <c r="C7" s="164" t="s">
        <v>23</v>
      </c>
      <c r="D7" s="18" t="s">
        <v>23</v>
      </c>
      <c r="E7" s="40"/>
      <c r="H7" s="3"/>
      <c r="J7" s="3"/>
      <c r="K7" s="3"/>
    </row>
    <row r="8" spans="1:11" x14ac:dyDescent="0.3">
      <c r="A8" s="15" t="s">
        <v>5</v>
      </c>
      <c r="B8" s="164" t="str">
        <f xml:space="preserve"> "[" &amp; FIXED(VLOOKUP(F8,data2017!$A:$F, 5, FALSE)*100, 1) &amp; ", " &amp; FIXED(VLOOKUP(F8, data2017!$A:$F, 6, FALSE)*100, 1) &amp; "]"</f>
        <v>[36.4, 40.7]</v>
      </c>
      <c r="C8" s="164" t="str">
        <f xml:space="preserve"> "[" &amp; FIXED(VLOOKUP(G8,data2017!$A:$F, 5, FALSE)*100, 1) &amp; ", " &amp; FIXED(VLOOKUP(G8, data2017!$A:$F, 6, FALSE)*100, 1) &amp; "]"</f>
        <v>[23.4, 30.6]</v>
      </c>
      <c r="D8" s="18" t="s">
        <v>23</v>
      </c>
      <c r="E8" s="40"/>
      <c r="F8" t="s">
        <v>1156</v>
      </c>
      <c r="G8" t="s">
        <v>1159</v>
      </c>
      <c r="H8" s="3"/>
      <c r="J8" s="3"/>
      <c r="K8" s="3"/>
    </row>
    <row r="9" spans="1:11" ht="15" customHeight="1" x14ac:dyDescent="0.3">
      <c r="A9" s="14" t="s">
        <v>6</v>
      </c>
      <c r="B9" s="169" t="str">
        <f xml:space="preserve"> "[" &amp; FIXED(VLOOKUP(F9,data2017!$A:$F, 5, FALSE)*100, 1) &amp; ", " &amp; FIXED(VLOOKUP(F9, data2017!$A:$F, 6, FALSE)*100, 1) &amp; "]"</f>
        <v>[33.6, 37.7]</v>
      </c>
      <c r="C9" s="169" t="str">
        <f xml:space="preserve"> "[" &amp; FIXED(VLOOKUP(G9,data2017!$A:$F, 5, FALSE)*100, 1) &amp; ", " &amp; FIXED(VLOOKUP(G9, data2017!$A:$F, 6, FALSE)*100, 1) &amp; "]"</f>
        <v>[12.0, 18.2]</v>
      </c>
      <c r="D9" s="18" t="s">
        <v>23</v>
      </c>
      <c r="E9" s="41"/>
      <c r="F9" t="s">
        <v>931</v>
      </c>
      <c r="G9" t="s">
        <v>934</v>
      </c>
      <c r="H9" s="3"/>
    </row>
    <row r="10" spans="1:11" x14ac:dyDescent="0.3">
      <c r="A10" s="14" t="s">
        <v>24</v>
      </c>
      <c r="B10" s="169" t="str">
        <f xml:space="preserve"> "[" &amp; FIXED(VLOOKUP(F10,data2017!$A:$F, 5, FALSE)*100, 1) &amp; ", " &amp; FIXED(VLOOKUP(F10, data2017!$A:$F, 6, FALSE)*100, 1) &amp; "]"</f>
        <v>[2.3, 3.5]</v>
      </c>
      <c r="C10" s="169" t="str">
        <f xml:space="preserve"> "[" &amp; FIXED(VLOOKUP(G10,data2017!$A:$F, 5, FALSE)*100, 1) &amp; ", " &amp; FIXED(VLOOKUP(G10, data2017!$A:$F, 6, FALSE)*100, 1) &amp; "]"</f>
        <v>[6.8, 17.1]</v>
      </c>
      <c r="D10" s="18" t="s">
        <v>23</v>
      </c>
      <c r="E10" s="41"/>
      <c r="F10" t="s">
        <v>946</v>
      </c>
      <c r="G10" t="s">
        <v>949</v>
      </c>
      <c r="H10" s="3"/>
      <c r="J10" s="2"/>
      <c r="K10" s="2"/>
    </row>
    <row r="11" spans="1:11" x14ac:dyDescent="0.3">
      <c r="A11" s="14" t="s">
        <v>25</v>
      </c>
      <c r="B11" s="169" t="str">
        <f xml:space="preserve"> "[" &amp; FIXED(VLOOKUP(F11,data2017!$A:$F, 5, FALSE)*100, 1) &amp; ", " &amp; FIXED(VLOOKUP(F11, data2017!$A:$F, 6, FALSE)*100, 1) &amp; "]"</f>
        <v>[0.0, 0.0]</v>
      </c>
      <c r="C11" s="169" t="str">
        <f xml:space="preserve"> "[" &amp; FIXED(VLOOKUP(G11,data2017!$A:$F, 5, FALSE)*100, 1) &amp; ", " &amp; FIXED(VLOOKUP(G11, data2017!$A:$F, 6, FALSE)*100, 1) &amp; "]"</f>
        <v>[0.0, 0.0]</v>
      </c>
      <c r="D11" s="18" t="s">
        <v>23</v>
      </c>
      <c r="E11" s="41"/>
      <c r="F11" t="s">
        <v>1036</v>
      </c>
      <c r="G11" t="s">
        <v>1039</v>
      </c>
      <c r="H11" s="3"/>
      <c r="J11" s="3"/>
      <c r="K11" s="3"/>
    </row>
    <row r="12" spans="1:11" x14ac:dyDescent="0.3">
      <c r="A12" s="15" t="s">
        <v>7</v>
      </c>
      <c r="B12" s="164" t="str">
        <f xml:space="preserve"> "[" &amp; FIXED(VLOOKUP(F12,data2017!$A:$F, 5, FALSE)*100, 1) &amp; ", " &amp; FIXED(VLOOKUP(F12, data2017!$A:$F, 6, FALSE)*100, 1) &amp; "]"</f>
        <v>[54.0, 58.3]</v>
      </c>
      <c r="C12" s="164" t="str">
        <f xml:space="preserve"> "[" &amp; FIXED(VLOOKUP(G12,data2017!$A:$F, 5, FALSE)*100, 1) &amp; ", " &amp; FIXED(VLOOKUP(G12, data2017!$A:$F, 6, FALSE)*100, 1) &amp; "]"</f>
        <v>[45.7, 66.3]</v>
      </c>
      <c r="D12" s="18" t="s">
        <v>23</v>
      </c>
      <c r="E12" s="40"/>
      <c r="F12" t="s">
        <v>1171</v>
      </c>
      <c r="G12" t="s">
        <v>1174</v>
      </c>
      <c r="H12" s="3"/>
      <c r="J12" s="2"/>
      <c r="K12" s="2"/>
    </row>
    <row r="13" spans="1:11" x14ac:dyDescent="0.3">
      <c r="A13" s="14" t="s">
        <v>8</v>
      </c>
      <c r="B13" s="169" t="str">
        <f xml:space="preserve"> "[" &amp; FIXED(VLOOKUP(F13,data2017!$A:$F, 5, FALSE)*100, 1) &amp; ", " &amp; FIXED(VLOOKUP(F13, data2017!$A:$F, 6, FALSE)*100, 1) &amp; "]"</f>
        <v>[26.8, 31.7]</v>
      </c>
      <c r="C13" s="169" t="str">
        <f xml:space="preserve"> "[" &amp; FIXED(VLOOKUP(G13,data2017!$A:$F, 5, FALSE)*100, 1) &amp; ", " &amp; FIXED(VLOOKUP(G13, data2017!$A:$F, 6, FALSE)*100, 1) &amp; "]"</f>
        <v>[18.9, 28.5]</v>
      </c>
      <c r="D13" s="18" t="s">
        <v>23</v>
      </c>
      <c r="E13" s="41"/>
      <c r="F13" t="s">
        <v>976</v>
      </c>
      <c r="G13" t="s">
        <v>979</v>
      </c>
      <c r="H13" s="3"/>
      <c r="J13" s="2"/>
      <c r="K13" s="2"/>
    </row>
    <row r="14" spans="1:11" x14ac:dyDescent="0.3">
      <c r="A14" s="14" t="s">
        <v>547</v>
      </c>
      <c r="B14" s="169" t="str">
        <f xml:space="preserve"> "[" &amp; FIXED(VLOOKUP(F14,data2017!$A:$F, 5, FALSE)*100, 1) &amp; ", " &amp; FIXED(VLOOKUP(F14, data2017!$A:$F, 6, FALSE)*100, 1) &amp; "]"</f>
        <v>[22.3, 27.1]</v>
      </c>
      <c r="C14" s="169" t="str">
        <f xml:space="preserve"> "[" &amp; FIXED(VLOOKUP(G14,data2017!$A:$F, 5, FALSE)*100, 1) &amp; ", " &amp; FIXED(VLOOKUP(G14, data2017!$A:$F, 6, FALSE)*100, 1) &amp; "]"</f>
        <v>[24.5, 37.6]</v>
      </c>
      <c r="D14" s="18" t="s">
        <v>23</v>
      </c>
      <c r="E14" s="41"/>
      <c r="F14" t="s">
        <v>961</v>
      </c>
      <c r="G14" t="s">
        <v>964</v>
      </c>
      <c r="H14" s="3"/>
      <c r="J14" s="2"/>
      <c r="K14" s="2"/>
    </row>
    <row r="15" spans="1:11" x14ac:dyDescent="0.3">
      <c r="A15" s="14" t="s">
        <v>548</v>
      </c>
      <c r="B15" s="169" t="str">
        <f xml:space="preserve"> "[" &amp; FIXED(VLOOKUP(F15,data2017!$A:$F, 5, FALSE)*100, 1) &amp; ", " &amp; FIXED(VLOOKUP(F15, data2017!$A:$F, 6, FALSE)*100, 1) &amp; "]"</f>
        <v>[1.6, 2.7]</v>
      </c>
      <c r="C15" s="169" t="str">
        <f xml:space="preserve"> "[" &amp; FIXED(VLOOKUP(G15,data2017!$A:$F, 5, FALSE)*100, 1) &amp; ", " &amp; FIXED(VLOOKUP(G15, data2017!$A:$F, 6, FALSE)*100, 1) &amp; "]"</f>
        <v>[0.6, 1.8]</v>
      </c>
      <c r="D15" s="18" t="s">
        <v>23</v>
      </c>
      <c r="E15" s="41"/>
      <c r="F15" t="s">
        <v>991</v>
      </c>
      <c r="G15" t="s">
        <v>994</v>
      </c>
      <c r="H15" s="3"/>
      <c r="J15" s="2"/>
      <c r="K15" s="2"/>
    </row>
    <row r="16" spans="1:11" x14ac:dyDescent="0.3">
      <c r="A16" s="15" t="s">
        <v>9</v>
      </c>
      <c r="B16" s="164" t="str">
        <f xml:space="preserve"> "[" &amp; FIXED(VLOOKUP(F16,data2017!$A:$F, 5, FALSE)*100, 1) &amp; ", " &amp; FIXED(VLOOKUP(F16, data2017!$A:$F, 6, FALSE)*100, 1) &amp; "]"</f>
        <v>[0.7, 1.3]</v>
      </c>
      <c r="C16" s="164" t="str">
        <f xml:space="preserve"> "[" &amp; FIXED(VLOOKUP(G16,data2017!$A:$F, 5, FALSE)*100, 1) &amp; ", " &amp; FIXED(VLOOKUP(G16, data2017!$A:$F, 6, FALSE)*100, 1) &amp; "]"</f>
        <v>[2.5, 7.9]</v>
      </c>
      <c r="D16" s="18" t="s">
        <v>23</v>
      </c>
      <c r="E16" s="40"/>
      <c r="F16" t="s">
        <v>1186</v>
      </c>
      <c r="G16" t="s">
        <v>1189</v>
      </c>
      <c r="H16" s="3"/>
      <c r="J16" s="2"/>
      <c r="K16" s="2"/>
    </row>
    <row r="17" spans="1:11" x14ac:dyDescent="0.3">
      <c r="A17" s="14" t="s">
        <v>10</v>
      </c>
      <c r="B17" s="169" t="str">
        <f xml:space="preserve"> "[" &amp; FIXED(VLOOKUP(F17,data2017!$A:$F, 5, FALSE)*100, 1) &amp; ", " &amp; FIXED(VLOOKUP(F17, data2017!$A:$F, 6, FALSE)*100, 1) &amp; "]"</f>
        <v>[0.5, 1.0]</v>
      </c>
      <c r="C17" s="169" t="str">
        <f xml:space="preserve"> "[" &amp; FIXED(VLOOKUP(G17,data2017!$A:$F, 5, FALSE)*100, 1) &amp; ", " &amp; FIXED(VLOOKUP(G17, data2017!$A:$F, 6, FALSE)*100, 1) &amp; "]"</f>
        <v>[1.8, 7.0]</v>
      </c>
      <c r="D17" s="18" t="s">
        <v>23</v>
      </c>
      <c r="E17" s="41"/>
      <c r="F17" t="s">
        <v>1006</v>
      </c>
      <c r="G17" t="s">
        <v>1009</v>
      </c>
      <c r="H17" s="3"/>
      <c r="J17" s="2"/>
      <c r="K17" s="2"/>
    </row>
    <row r="18" spans="1:11" x14ac:dyDescent="0.3">
      <c r="A18" s="14" t="s">
        <v>11</v>
      </c>
      <c r="B18" s="169" t="str">
        <f xml:space="preserve"> "[" &amp; FIXED(VLOOKUP(F18,data2017!$A:$F, 5, FALSE)*100, 1) &amp; ", " &amp; FIXED(VLOOKUP(F18, data2017!$A:$F, 6, FALSE)*100, 1) &amp; "]"</f>
        <v>[0.1, 0.4]</v>
      </c>
      <c r="C18" s="169" t="str">
        <f xml:space="preserve"> "[" &amp; FIXED(VLOOKUP(G18,data2017!$A:$F, 5, FALSE)*100, 1) &amp; ", " &amp; FIXED(VLOOKUP(G18, data2017!$A:$F, 6, FALSE)*100, 1) &amp; "]"</f>
        <v>[0.2, 1.4]</v>
      </c>
      <c r="D18" s="18" t="s">
        <v>23</v>
      </c>
      <c r="E18" s="41"/>
      <c r="F18" t="s">
        <v>1021</v>
      </c>
      <c r="G18" t="s">
        <v>1024</v>
      </c>
      <c r="H18" s="3"/>
      <c r="J18" s="2"/>
      <c r="K18" s="2"/>
    </row>
    <row r="19" spans="1:11" x14ac:dyDescent="0.3">
      <c r="A19" s="15" t="s">
        <v>12</v>
      </c>
      <c r="B19" s="164" t="str">
        <f xml:space="preserve"> "[" &amp; FIXED(VLOOKUP(F19,data2017!$A:$F, 5, FALSE)*100, 1) &amp; ", " &amp; FIXED(VLOOKUP(F19, data2017!$A:$F, 6, FALSE)*100, 1) &amp; "]"</f>
        <v>[3.3, 5.3]</v>
      </c>
      <c r="C19" s="164" t="str">
        <f xml:space="preserve"> "[" &amp; FIXED(VLOOKUP(G19,data2017!$A:$F, 5, FALSE)*100, 1) &amp; ", " &amp; FIXED(VLOOKUP(G19, data2017!$A:$F, 6, FALSE)*100, 1) &amp; "]"</f>
        <v>[2.6, 21.0]</v>
      </c>
      <c r="D19" s="17" t="s">
        <v>23</v>
      </c>
      <c r="E19" s="41"/>
      <c r="F19" t="s">
        <v>1201</v>
      </c>
      <c r="G19" t="s">
        <v>1204</v>
      </c>
      <c r="H19" s="3"/>
      <c r="J19" s="2"/>
      <c r="K19" s="2"/>
    </row>
    <row r="20" spans="1:11" x14ac:dyDescent="0.3">
      <c r="A20" s="14" t="s">
        <v>876</v>
      </c>
      <c r="B20" s="169" t="str">
        <f xml:space="preserve"> "[" &amp; FIXED(VLOOKUP(F20,data2017!$A:$F, 5, FALSE)*100, 1) &amp; ", " &amp; FIXED(VLOOKUP(F20, data2017!$A:$F, 6, FALSE)*100, 1) &amp; "]"</f>
        <v>[0.6, 1.2]</v>
      </c>
      <c r="C20" s="169" t="str">
        <f xml:space="preserve"> "[" &amp; FIXED(VLOOKUP(G20,data2017!$A:$F, 5, FALSE)*100, 1) &amp; ", " &amp; FIXED(VLOOKUP(G20, data2017!$A:$F, 6, FALSE)*100, 1) &amp; "]"</f>
        <v>[0.4, 1.0]</v>
      </c>
      <c r="D20" s="18" t="s">
        <v>23</v>
      </c>
      <c r="E20" s="41"/>
      <c r="F20" s="2" t="s">
        <v>1051</v>
      </c>
      <c r="G20" s="2" t="s">
        <v>1054</v>
      </c>
      <c r="J20" s="2"/>
      <c r="K20" s="2"/>
    </row>
    <row r="21" spans="1:11" x14ac:dyDescent="0.3">
      <c r="A21" s="14" t="s">
        <v>879</v>
      </c>
      <c r="B21" s="169" t="str">
        <f xml:space="preserve"> "[" &amp; FIXED(VLOOKUP(F21,data2017!$A:$F, 5, FALSE)*100, 1) &amp; ", " &amp; FIXED(VLOOKUP(F21, data2017!$A:$F, 6, FALSE)*100, 1) &amp; "]"</f>
        <v>[0.2, 0.8]</v>
      </c>
      <c r="C21" s="169" t="str">
        <f xml:space="preserve"> "[" &amp; FIXED(VLOOKUP(G21,data2017!$A:$F, 5, FALSE)*100, 1) &amp; ", " &amp; FIXED(VLOOKUP(G21, data2017!$A:$F, 6, FALSE)*100, 1) &amp; "]"</f>
        <v>[0.3, 19.3]</v>
      </c>
      <c r="D21" s="18" t="s">
        <v>23</v>
      </c>
      <c r="E21" s="41"/>
      <c r="F21" s="2" t="s">
        <v>1066</v>
      </c>
      <c r="G21" s="2" t="s">
        <v>1069</v>
      </c>
      <c r="J21" s="2"/>
      <c r="K21" s="2"/>
    </row>
    <row r="22" spans="1:11" x14ac:dyDescent="0.3">
      <c r="A22" s="14" t="s">
        <v>877</v>
      </c>
      <c r="B22" s="169" t="str">
        <f xml:space="preserve"> "[" &amp; FIXED(VLOOKUP(F22,data2017!$A:$F, 5, FALSE)*100, 1) &amp; ", " &amp; FIXED(VLOOKUP(F22, data2017!$A:$F, 6, FALSE)*100, 1) &amp; "]"</f>
        <v>[0.1, 1.1]</v>
      </c>
      <c r="C22" s="169" t="str">
        <f xml:space="preserve"> "[" &amp; FIXED(VLOOKUP(G22,data2017!$A:$F, 5, FALSE)*100, 1) &amp; ", " &amp; FIXED(VLOOKUP(G22, data2017!$A:$F, 6, FALSE)*100, 1) &amp; "]"</f>
        <v>[0.0, 0.3]</v>
      </c>
      <c r="D22" s="18" t="s">
        <v>23</v>
      </c>
      <c r="E22" s="41"/>
      <c r="F22" s="2" t="s">
        <v>1081</v>
      </c>
      <c r="G22" s="2" t="s">
        <v>1084</v>
      </c>
      <c r="J22" s="2"/>
      <c r="K22" s="2"/>
    </row>
    <row r="23" spans="1:11" x14ac:dyDescent="0.3">
      <c r="A23" s="14" t="s">
        <v>878</v>
      </c>
      <c r="B23" s="169" t="str">
        <f xml:space="preserve"> "[" &amp; FIXED(VLOOKUP(F23,data2017!$A:$F, 5, FALSE)*100, 1) &amp; ", " &amp; FIXED(VLOOKUP(F23, data2017!$A:$F, 6, FALSE)*100, 1) &amp; "]"</f>
        <v>[0.0, 0.2]</v>
      </c>
      <c r="C23" s="169" t="str">
        <f xml:space="preserve"> "[" &amp; FIXED(VLOOKUP(G23,data2017!$A:$F, 5, FALSE)*100, 1) &amp; ", " &amp; FIXED(VLOOKUP(G23, data2017!$A:$F, 6, FALSE)*100, 1) &amp; "]"</f>
        <v>[0.0, 0.1]</v>
      </c>
      <c r="D23" s="18" t="s">
        <v>23</v>
      </c>
      <c r="E23" s="41"/>
      <c r="F23" s="2" t="s">
        <v>1111</v>
      </c>
      <c r="G23" s="2" t="s">
        <v>1114</v>
      </c>
      <c r="J23" s="2"/>
      <c r="K23" s="2"/>
    </row>
    <row r="24" spans="1:11" x14ac:dyDescent="0.3">
      <c r="A24" s="14" t="s">
        <v>890</v>
      </c>
      <c r="B24" s="169" t="str">
        <f xml:space="preserve"> "[" &amp; FIXED(VLOOKUP(F24,data2017!$A:$F, 5, FALSE)*100, 1) &amp; ", " &amp; FIXED(VLOOKUP(F24, data2017!$A:$F, 6, FALSE)*100, 1) &amp; "]"</f>
        <v>[1.4, 2.9]</v>
      </c>
      <c r="C24" s="169" t="str">
        <f xml:space="preserve"> "[" &amp; FIXED(VLOOKUP(G24,data2017!$A:$F, 5, FALSE)*100, 1) &amp; ", " &amp; FIXED(VLOOKUP(G24, data2017!$A:$F, 6, FALSE)*100, 1) &amp; "]"</f>
        <v>[0.4, 1.8]</v>
      </c>
      <c r="D24" s="18" t="s">
        <v>23</v>
      </c>
      <c r="E24" s="41"/>
      <c r="F24" s="2" t="s">
        <v>1261</v>
      </c>
      <c r="G24" s="2" t="s">
        <v>1264</v>
      </c>
      <c r="J24" s="2"/>
      <c r="K24" s="2"/>
    </row>
    <row r="25" spans="1:11" ht="3.6" customHeight="1" x14ac:dyDescent="0.3">
      <c r="A25" s="1"/>
      <c r="B25" s="1"/>
      <c r="C25" s="1"/>
      <c r="D25" s="1"/>
    </row>
    <row r="26" spans="1:11" ht="3.6" customHeight="1" x14ac:dyDescent="0.3"/>
    <row r="27" spans="1:11" ht="14.25" customHeight="1" x14ac:dyDescent="0.3">
      <c r="A27" s="238" t="s">
        <v>595</v>
      </c>
      <c r="B27" s="238"/>
      <c r="C27" s="238"/>
      <c r="D27" s="238"/>
    </row>
    <row r="28" spans="1:11" ht="28.65" customHeight="1" x14ac:dyDescent="0.3">
      <c r="A28" s="238" t="s">
        <v>839</v>
      </c>
      <c r="B28" s="238"/>
      <c r="C28" s="238"/>
      <c r="D28" s="238"/>
    </row>
    <row r="29" spans="1:11" s="3" customFormat="1" ht="28.95" customHeight="1" x14ac:dyDescent="0.3">
      <c r="A29" s="233" t="s">
        <v>2052</v>
      </c>
      <c r="B29" s="233"/>
      <c r="C29" s="233"/>
      <c r="D29" s="233"/>
      <c r="F29"/>
      <c r="G29"/>
      <c r="H29"/>
      <c r="I29"/>
      <c r="J29"/>
    </row>
  </sheetData>
  <mergeCells count="6">
    <mergeCell ref="A29:D29"/>
    <mergeCell ref="A4:A5"/>
    <mergeCell ref="C4:D4"/>
    <mergeCell ref="B5:C5"/>
    <mergeCell ref="A27:D27"/>
    <mergeCell ref="A28:D28"/>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8"/>
  <sheetViews>
    <sheetView view="pageLayout" topLeftCell="A19" zoomScaleNormal="100" workbookViewId="0"/>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s>
  <sheetData>
    <row r="1" spans="1:10" x14ac:dyDescent="0.3">
      <c r="A1" s="10" t="s">
        <v>2059</v>
      </c>
      <c r="F1" s="3"/>
      <c r="G1" s="3"/>
      <c r="H1" s="3"/>
    </row>
    <row r="2" spans="1:10" x14ac:dyDescent="0.3">
      <c r="A2" s="10" t="s">
        <v>554</v>
      </c>
      <c r="F2" s="3"/>
      <c r="G2" s="3"/>
      <c r="H2" s="3"/>
    </row>
    <row r="3" spans="1:10" x14ac:dyDescent="0.3">
      <c r="A3" s="13" t="s">
        <v>2053</v>
      </c>
      <c r="B3" s="1"/>
      <c r="C3" s="1"/>
      <c r="D3" s="1"/>
      <c r="F3" s="3"/>
      <c r="G3" s="3"/>
      <c r="H3" s="3"/>
    </row>
    <row r="4" spans="1:10" ht="18" customHeight="1" x14ac:dyDescent="0.3">
      <c r="A4" s="230"/>
      <c r="B4" s="20" t="s">
        <v>430</v>
      </c>
      <c r="C4" s="234" t="s">
        <v>431</v>
      </c>
      <c r="D4" s="235"/>
      <c r="F4" s="3"/>
      <c r="G4" s="3"/>
      <c r="H4" s="3"/>
    </row>
    <row r="5" spans="1:10" ht="18" customHeight="1" x14ac:dyDescent="0.3">
      <c r="A5" s="231"/>
      <c r="B5" s="236" t="s">
        <v>13</v>
      </c>
      <c r="C5" s="237"/>
      <c r="D5" s="163" t="s">
        <v>14</v>
      </c>
      <c r="F5" s="3"/>
      <c r="G5" s="3"/>
      <c r="H5" s="3"/>
    </row>
    <row r="6" spans="1:10" ht="3.6" customHeight="1" x14ac:dyDescent="0.3">
      <c r="A6" s="3"/>
      <c r="B6" s="3"/>
      <c r="C6" s="3"/>
      <c r="D6" s="3"/>
      <c r="F6" s="3"/>
      <c r="G6" s="3"/>
      <c r="H6" s="3"/>
    </row>
    <row r="7" spans="1:10" ht="15" customHeight="1" x14ac:dyDescent="0.3">
      <c r="A7" s="7" t="s">
        <v>556</v>
      </c>
      <c r="B7" s="164" t="str">
        <f xml:space="preserve"> "[" &amp; FIXED(VLOOKUP(F7,data2017!$A:$F, 5, FALSE), 1) &amp; ", " &amp; FIXED(VLOOKUP(F7, data2017!$A:$F, 6, FALSE), 1) &amp; "]"</f>
        <v>[7.8, 9.4]</v>
      </c>
      <c r="C7" s="164" t="str">
        <f xml:space="preserve"> "[" &amp; FIXED(VLOOKUP(G7,data2017!$A:$F, 5, FALSE), 0, TRUE) &amp; ", " &amp; FIXED(VLOOKUP(G7, data2017!$A:$F, 6, FALSE), 0, TRUE) &amp; "]"</f>
        <v>[1704, 2263]</v>
      </c>
      <c r="D7" s="164" t="str">
        <f xml:space="preserve"> "[" &amp; FIXED(VLOOKUP(H7,data2017!$A:$F, 5, FALSE), 1, TRUE) &amp; ", " &amp; FIXED(VLOOKUP(H7, data2017!$A:$F, 6, FALSE), 1, TRUE) &amp; "]"</f>
        <v>[204.0, 257.1]</v>
      </c>
      <c r="F7" t="s">
        <v>1267</v>
      </c>
      <c r="G7" t="s">
        <v>1270</v>
      </c>
      <c r="H7" t="s">
        <v>1273</v>
      </c>
    </row>
    <row r="8" spans="1:10" x14ac:dyDescent="0.3">
      <c r="A8" s="15" t="s">
        <v>5</v>
      </c>
      <c r="B8" s="164" t="str">
        <f xml:space="preserve"> "[" &amp; FIXED(VLOOKUP(F8,data2017!$A:$F, 5, FALSE), 1) &amp; ", " &amp; FIXED(VLOOKUP(F8, data2017!$A:$F, 6, FALSE), 1) &amp; "]"</f>
        <v>[2.2, 3.0]</v>
      </c>
      <c r="C8" s="164" t="str">
        <f xml:space="preserve"> "[" &amp; FIXED(VLOOKUP(G8,data2017!$A:$F, 5, FALSE), 0, TRUE) &amp; ", " &amp; FIXED(VLOOKUP(G8, data2017!$A:$F, 6, FALSE), 0, TRUE) &amp; "]"</f>
        <v>[430, 659]</v>
      </c>
      <c r="D8" s="164" t="str">
        <f xml:space="preserve"> "[" &amp; FIXED(VLOOKUP(H8,data2017!$A:$F, 5, FALSE), 1, TRUE) &amp; ", " &amp; FIXED(VLOOKUP(H8, data2017!$A:$F, 6, FALSE), 1, TRUE) &amp; "]"</f>
        <v>[174.4, 241.5]</v>
      </c>
      <c r="F8" t="s">
        <v>1522</v>
      </c>
      <c r="G8" t="s">
        <v>1525</v>
      </c>
      <c r="H8" t="s">
        <v>1528</v>
      </c>
      <c r="J8" s="3"/>
    </row>
    <row r="9" spans="1:10" ht="15" customHeight="1" x14ac:dyDescent="0.3">
      <c r="A9" s="14" t="s">
        <v>6</v>
      </c>
      <c r="B9" s="169" t="str">
        <f xml:space="preserve"> "[" &amp; FIXED(VLOOKUP(F9,data2017!$A:$F, 5, FALSE), 1) &amp; ", " &amp; FIXED(VLOOKUP(F9, data2017!$A:$F, 6, FALSE), 1) &amp; "]"</f>
        <v>[0.7, 1.1]</v>
      </c>
      <c r="C9" s="169" t="str">
        <f xml:space="preserve"> "[" &amp; FIXED(VLOOKUP(G9,data2017!$A:$F, 5, FALSE), 0, TRUE) &amp; ", " &amp; FIXED(VLOOKUP(G9, data2017!$A:$F, 6, FALSE), 0, TRUE) &amp; "]"</f>
        <v>[48, 103]</v>
      </c>
      <c r="D9" s="169" t="str">
        <f xml:space="preserve"> "[" &amp; FIXED(VLOOKUP(H9,data2017!$A:$F, 5, FALSE), 1, TRUE) &amp; ", " &amp; FIXED(VLOOKUP(H9, data2017!$A:$F, 6, FALSE), 1, TRUE) &amp; "]"</f>
        <v>[63.0, 106.6]</v>
      </c>
      <c r="F9" t="s">
        <v>1297</v>
      </c>
      <c r="G9" t="s">
        <v>1300</v>
      </c>
      <c r="H9" t="s">
        <v>1303</v>
      </c>
    </row>
    <row r="10" spans="1:10" x14ac:dyDescent="0.3">
      <c r="A10" s="14" t="s">
        <v>24</v>
      </c>
      <c r="B10" s="169" t="str">
        <f xml:space="preserve"> "[" &amp; FIXED(VLOOKUP(F10,data2017!$A:$F, 5, FALSE), 1) &amp; ", " &amp; FIXED(VLOOKUP(F10, data2017!$A:$F, 6, FALSE), 1) &amp; "]"</f>
        <v>[1.3, 1.9]</v>
      </c>
      <c r="C10" s="169" t="str">
        <f xml:space="preserve"> "[" &amp; FIXED(VLOOKUP(G10,data2017!$A:$F, 5, FALSE), 0, TRUE) &amp; ", " &amp; FIXED(VLOOKUP(G10, data2017!$A:$F, 6, FALSE), 0, TRUE) &amp; "]"</f>
        <v>[329, 543]</v>
      </c>
      <c r="D10" s="169" t="str">
        <f xml:space="preserve"> "[" &amp; FIXED(VLOOKUP(H10,data2017!$A:$F, 5, FALSE), 1, TRUE) &amp; ", " &amp; FIXED(VLOOKUP(H10, data2017!$A:$F, 6, FALSE), 1, TRUE) &amp; "]"</f>
        <v>[221.3, 322.1]</v>
      </c>
      <c r="F10" t="s">
        <v>1312</v>
      </c>
      <c r="G10" t="s">
        <v>1315</v>
      </c>
      <c r="H10" t="s">
        <v>1318</v>
      </c>
    </row>
    <row r="11" spans="1:10" x14ac:dyDescent="0.3">
      <c r="A11" s="14" t="s">
        <v>25</v>
      </c>
      <c r="B11" s="169" t="str">
        <f xml:space="preserve"> "[" &amp; FIXED(VLOOKUP(F11,data2017!$A:$F, 5, FALSE), 1) &amp; ", " &amp; FIXED(VLOOKUP(F11, data2017!$A:$F, 6, FALSE), 1) &amp; "]"</f>
        <v>[0.0, 0.2]</v>
      </c>
      <c r="C11" s="169" t="str">
        <f xml:space="preserve"> "[" &amp; FIXED(VLOOKUP(G11,data2017!$A:$F, 5, FALSE), 0, TRUE) &amp; ", " &amp; FIXED(VLOOKUP(G11, data2017!$A:$F, 6, FALSE), 0, TRUE) &amp; "]"</f>
        <v>[2, 62]</v>
      </c>
      <c r="D11" s="169" t="str">
        <f xml:space="preserve"> "[" &amp; FIXED(VLOOKUP(H11,data2017!$A:$F, 5, FALSE), 1, TRUE) &amp; ", " &amp; FIXED(VLOOKUP(H11, data2017!$A:$F, 6, FALSE), 1, TRUE) &amp; "]"</f>
        <v>[52.0, 498.2]</v>
      </c>
      <c r="F11" t="s">
        <v>1402</v>
      </c>
      <c r="G11" t="s">
        <v>1405</v>
      </c>
      <c r="H11" t="s">
        <v>1408</v>
      </c>
    </row>
    <row r="12" spans="1:10" x14ac:dyDescent="0.3">
      <c r="A12" s="15" t="s">
        <v>7</v>
      </c>
      <c r="B12" s="164" t="str">
        <f xml:space="preserve"> "[" &amp; FIXED(VLOOKUP(F12,data2017!$A:$F, 5, FALSE), 1) &amp; ", " &amp; FIXED(VLOOKUP(F12, data2017!$A:$F, 6, FALSE), 1) &amp; "]"</f>
        <v>[1.6, 2.2]</v>
      </c>
      <c r="C12" s="164" t="str">
        <f xml:space="preserve"> "[" &amp; FIXED(VLOOKUP(G12,data2017!$A:$F, 5, FALSE), 0, TRUE) &amp; ", " &amp; FIXED(VLOOKUP(G12, data2017!$A:$F, 6, FALSE), 0, TRUE) &amp; "]"</f>
        <v>[192, 328]</v>
      </c>
      <c r="D12" s="164" t="str">
        <f xml:space="preserve"> "[" &amp; FIXED(VLOOKUP(H12,data2017!$A:$F, 5, FALSE), 1, TRUE) &amp; ", " &amp; FIXED(VLOOKUP(H12, data2017!$A:$F, 6, FALSE), 1, TRUE) &amp; "]"</f>
        <v>[107.3, 165.1]</v>
      </c>
      <c r="F12" t="s">
        <v>1537</v>
      </c>
      <c r="G12" t="s">
        <v>1540</v>
      </c>
      <c r="H12" t="s">
        <v>1543</v>
      </c>
    </row>
    <row r="13" spans="1:10" x14ac:dyDescent="0.3">
      <c r="A13" s="14" t="s">
        <v>8</v>
      </c>
      <c r="B13" s="169" t="str">
        <f xml:space="preserve"> "[" &amp; FIXED(VLOOKUP(F13,data2017!$A:$F, 5, FALSE), 1) &amp; ", " &amp; FIXED(VLOOKUP(F13, data2017!$A:$F, 6, FALSE), 1) &amp; "]"</f>
        <v>[1.0, 1.6]</v>
      </c>
      <c r="C13" s="169" t="str">
        <f xml:space="preserve"> "[" &amp; FIXED(VLOOKUP(G13,data2017!$A:$F, 5, FALSE), 0, TRUE) &amp; ", " &amp; FIXED(VLOOKUP(G13, data2017!$A:$F, 6, FALSE), 0, TRUE) &amp; "]"</f>
        <v>[115, 227]</v>
      </c>
      <c r="D13" s="169" t="str">
        <f xml:space="preserve"> "[" &amp; FIXED(VLOOKUP(H13,data2017!$A:$F, 5, FALSE), 1, TRUE) &amp; ", " &amp; FIXED(VLOOKUP(H13, data2017!$A:$F, 6, FALSE), 1, TRUE) &amp; "]"</f>
        <v>[98.6, 165.6]</v>
      </c>
      <c r="F13" t="s">
        <v>1342</v>
      </c>
      <c r="G13" t="s">
        <v>1345</v>
      </c>
      <c r="H13" t="s">
        <v>1348</v>
      </c>
    </row>
    <row r="14" spans="1:10" x14ac:dyDescent="0.3">
      <c r="A14" s="14" t="s">
        <v>547</v>
      </c>
      <c r="B14" s="169" t="str">
        <f xml:space="preserve"> "[" &amp; FIXED(VLOOKUP(F14,data2017!$A:$F, 5, FALSE), 1) &amp; ", " &amp; FIXED(VLOOKUP(F14, data2017!$A:$F, 6, FALSE), 1) &amp; "]"</f>
        <v>[0.4, 0.8]</v>
      </c>
      <c r="C14" s="169" t="str">
        <f xml:space="preserve"> "[" &amp; FIXED(VLOOKUP(G14,data2017!$A:$F, 5, FALSE), 0, TRUE) &amp; ", " &amp; FIXED(VLOOKUP(G14, data2017!$A:$F, 6, FALSE), 0, TRUE) &amp; "]"</f>
        <v>[49, 128]</v>
      </c>
      <c r="D14" s="169" t="str">
        <f xml:space="preserve"> "[" &amp; FIXED(VLOOKUP(H14,data2017!$A:$F, 5, FALSE), 1, TRUE) &amp; ", " &amp; FIXED(VLOOKUP(H14, data2017!$A:$F, 6, FALSE), 1, TRUE) &amp; "]"</f>
        <v>[89.9, 203.1]</v>
      </c>
      <c r="F14" t="s">
        <v>1327</v>
      </c>
      <c r="G14" t="s">
        <v>1330</v>
      </c>
      <c r="H14" t="s">
        <v>1333</v>
      </c>
    </row>
    <row r="15" spans="1:10" x14ac:dyDescent="0.3">
      <c r="A15" s="14" t="s">
        <v>548</v>
      </c>
      <c r="B15" s="169" t="str">
        <f xml:space="preserve"> "[" &amp; FIXED(VLOOKUP(F15,data2017!$A:$F, 5, FALSE), 1) &amp; ", " &amp; FIXED(VLOOKUP(F15, data2017!$A:$F, 6, FALSE), 1) &amp; "]"</f>
        <v>[0.0, 0.0]</v>
      </c>
      <c r="C15" s="169" t="str">
        <f xml:space="preserve"> "[" &amp; FIXED(VLOOKUP(G15,data2017!$A:$F, 5, FALSE), 0, TRUE) &amp; ", " &amp; FIXED(VLOOKUP(G15, data2017!$A:$F, 6, FALSE), 0, TRUE) &amp; "]"</f>
        <v>[0, 1]</v>
      </c>
      <c r="D15" s="169" t="str">
        <f xml:space="preserve"> "[" &amp; FIXED(VLOOKUP(H15,data2017!$A:$F, 5, FALSE), 1, TRUE) &amp; ", " &amp; FIXED(VLOOKUP(H15, data2017!$A:$F, 6, FALSE), 1, TRUE) &amp; "]"</f>
        <v>[-22.6, 123.4]</v>
      </c>
      <c r="F15" t="s">
        <v>1357</v>
      </c>
      <c r="G15" t="s">
        <v>1360</v>
      </c>
      <c r="H15" t="s">
        <v>1363</v>
      </c>
    </row>
    <row r="16" spans="1:10" x14ac:dyDescent="0.3">
      <c r="A16" s="15" t="s">
        <v>9</v>
      </c>
      <c r="B16" s="164" t="str">
        <f xml:space="preserve"> "[" &amp; FIXED(VLOOKUP(F16,data2017!$A:$F, 5, FALSE), 1) &amp; ", " &amp; FIXED(VLOOKUP(F16, data2017!$A:$F, 6, FALSE), 1) &amp; "]"</f>
        <v>[2.8, 3.8]</v>
      </c>
      <c r="C16" s="164" t="str">
        <f xml:space="preserve"> "[" &amp; FIXED(VLOOKUP(G16,data2017!$A:$F, 5, FALSE), 0, TRUE) &amp; ", " &amp; FIXED(VLOOKUP(G16, data2017!$A:$F, 6, FALSE), 0, TRUE) &amp; "]"</f>
        <v>[746, 1179]</v>
      </c>
      <c r="D16" s="164" t="str">
        <f xml:space="preserve"> "[" &amp; FIXED(VLOOKUP(H16,data2017!$A:$F, 5, FALSE), 1, TRUE) &amp; ", " &amp; FIXED(VLOOKUP(H16, data2017!$A:$F, 6, FALSE), 1, TRUE) &amp; "]"</f>
        <v>[235.6, 348.0]</v>
      </c>
      <c r="F16" t="s">
        <v>1552</v>
      </c>
      <c r="G16" t="s">
        <v>1555</v>
      </c>
      <c r="H16" t="s">
        <v>1558</v>
      </c>
    </row>
    <row r="17" spans="1:11" x14ac:dyDescent="0.3">
      <c r="A17" s="14" t="s">
        <v>10</v>
      </c>
      <c r="B17" s="169" t="str">
        <f xml:space="preserve"> "[" &amp; FIXED(VLOOKUP(F17,data2017!$A:$F, 5, FALSE), 1) &amp; ", " &amp; FIXED(VLOOKUP(F17, data2017!$A:$F, 6, FALSE), 1) &amp; "]"</f>
        <v>[1.4, 2.1]</v>
      </c>
      <c r="C17" s="169" t="str">
        <f xml:space="preserve"> "[" &amp; FIXED(VLOOKUP(G17,data2017!$A:$F, 5, FALSE), 0, TRUE) &amp; ", " &amp; FIXED(VLOOKUP(G17, data2017!$A:$F, 6, FALSE), 0, TRUE) &amp; "]"</f>
        <v>[362, 737]</v>
      </c>
      <c r="D17" s="169" t="str">
        <f xml:space="preserve"> "[" &amp; FIXED(VLOOKUP(H17,data2017!$A:$F, 5, FALSE), 1, TRUE) &amp; ", " &amp; FIXED(VLOOKUP(H17, data2017!$A:$F, 6, FALSE), 1, TRUE) &amp; "]"</f>
        <v>[220.7, 413.2]</v>
      </c>
      <c r="F17" t="s">
        <v>1372</v>
      </c>
      <c r="G17" t="s">
        <v>1375</v>
      </c>
      <c r="H17" t="s">
        <v>1378</v>
      </c>
    </row>
    <row r="18" spans="1:11" x14ac:dyDescent="0.3">
      <c r="A18" s="14" t="s">
        <v>11</v>
      </c>
      <c r="B18" s="169" t="str">
        <f xml:space="preserve"> "[" &amp; FIXED(VLOOKUP(F18,data2017!$A:$F, 5, FALSE), 1) &amp; ", " &amp; FIXED(VLOOKUP(F18, data2017!$A:$F, 6, FALSE), 1) &amp; "]"</f>
        <v>[1.2, 1.9]</v>
      </c>
      <c r="C18" s="169" t="str">
        <f xml:space="preserve"> "[" &amp; FIXED(VLOOKUP(G18,data2017!$A:$F, 5, FALSE), 0, TRUE) &amp; ", " &amp; FIXED(VLOOKUP(G18, data2017!$A:$F, 6, FALSE), 0, TRUE) &amp; "]"</f>
        <v>[304, 522]</v>
      </c>
      <c r="D18" s="169" t="str">
        <f xml:space="preserve"> "[" &amp; FIXED(VLOOKUP(H18,data2017!$A:$F, 5, FALSE), 1, TRUE) &amp; ", " &amp; FIXED(VLOOKUP(H18, data2017!$A:$F, 6, FALSE), 1, TRUE) &amp; "]"</f>
        <v>[212.6, 315.3]</v>
      </c>
      <c r="F18" t="s">
        <v>1387</v>
      </c>
      <c r="G18" t="s">
        <v>1390</v>
      </c>
      <c r="H18" t="s">
        <v>1393</v>
      </c>
    </row>
    <row r="19" spans="1:11" x14ac:dyDescent="0.3">
      <c r="A19" s="15" t="s">
        <v>12</v>
      </c>
      <c r="B19" s="164" t="str">
        <f xml:space="preserve"> "[" &amp; FIXED(VLOOKUP(F19,data2017!$A:$F, 5, FALSE), 1) &amp; ", " &amp; FIXED(VLOOKUP(F19, data2017!$A:$F, 6, FALSE), 1) &amp; "]"</f>
        <v>[0.6, 1.0]</v>
      </c>
      <c r="C19" s="164" t="str">
        <f xml:space="preserve"> "[" &amp; FIXED(VLOOKUP(G19,data2017!$A:$F, 5, FALSE), 0, TRUE) &amp; ", " &amp; FIXED(VLOOKUP(G19, data2017!$A:$F, 6, FALSE), 0, TRUE) &amp; "]"</f>
        <v>[126, 308]</v>
      </c>
      <c r="D19" s="164" t="str">
        <f xml:space="preserve"> "[" &amp; FIXED(VLOOKUP(H19,data2017!$A:$F, 5, FALSE), 1, TRUE) &amp; ", " &amp; FIXED(VLOOKUP(H19, data2017!$A:$F, 6, FALSE), 1, TRUE) &amp; "]"</f>
        <v>[186.4, 369.3]</v>
      </c>
      <c r="F19" t="s">
        <v>1567</v>
      </c>
      <c r="G19" t="s">
        <v>1570</v>
      </c>
      <c r="H19" t="s">
        <v>1573</v>
      </c>
    </row>
    <row r="20" spans="1:11" x14ac:dyDescent="0.3">
      <c r="A20" s="14" t="s">
        <v>876</v>
      </c>
      <c r="B20" s="169" t="str">
        <f xml:space="preserve"> "[" &amp; FIXED(VLOOKUP(F20,data2017!$A:$F, 5, FALSE), 1) &amp; ", " &amp; FIXED(VLOOKUP(F20, data2017!$A:$F, 6, FALSE), 1) &amp; "]"</f>
        <v>[0.0, 0.0]</v>
      </c>
      <c r="C20" s="169" t="str">
        <f xml:space="preserve"> "[" &amp; FIXED(VLOOKUP(G20,data2017!$A:$F, 5, FALSE), 0, TRUE) &amp; ", " &amp; FIXED(VLOOKUP(G20, data2017!$A:$F, 6, FALSE), 0, TRUE) &amp; "]"</f>
        <v>[0, 2]</v>
      </c>
      <c r="D20" s="169" t="str">
        <f xml:space="preserve"> "[" &amp; FIXED(VLOOKUP(H20,data2017!$A:$F, 5, FALSE), 1, TRUE) &amp; ", " &amp; FIXED(VLOOKUP(H20, data2017!$A:$F, 6, FALSE), 1, TRUE) &amp; "]"</f>
        <v>[8.5, 84.5]</v>
      </c>
      <c r="F20" s="2" t="s">
        <v>1417</v>
      </c>
      <c r="G20" s="2" t="s">
        <v>1420</v>
      </c>
      <c r="H20" s="2" t="s">
        <v>1423</v>
      </c>
    </row>
    <row r="21" spans="1:11" x14ac:dyDescent="0.3">
      <c r="A21" s="14" t="s">
        <v>879</v>
      </c>
      <c r="B21" s="169" t="str">
        <f xml:space="preserve"> "[" &amp; FIXED(VLOOKUP(F21,data2017!$A:$F, 5, FALSE), 1) &amp; ", " &amp; FIXED(VLOOKUP(F21, data2017!$A:$F, 6, FALSE), 1) &amp; "]"</f>
        <v>[0.1, 0.2]</v>
      </c>
      <c r="C21" s="169" t="str">
        <f xml:space="preserve"> "[" &amp; FIXED(VLOOKUP(G21,data2017!$A:$F, 5, FALSE), 0, TRUE) &amp; ", " &amp; FIXED(VLOOKUP(G21, data2017!$A:$F, 6, FALSE), 0, TRUE) &amp; "]"</f>
        <v>[28, 158]</v>
      </c>
      <c r="D21" s="169" t="str">
        <f xml:space="preserve"> "[" &amp; FIXED(VLOOKUP(H21,data2017!$A:$F, 5, FALSE), 1, TRUE) &amp; ", " &amp; FIXED(VLOOKUP(H21, data2017!$A:$F, 6, FALSE), 1, TRUE) &amp; "]"</f>
        <v>[238.4, 836.3]</v>
      </c>
      <c r="F21" s="2" t="s">
        <v>1432</v>
      </c>
      <c r="G21" s="2" t="s">
        <v>1435</v>
      </c>
      <c r="H21" s="2" t="s">
        <v>1438</v>
      </c>
    </row>
    <row r="22" spans="1:11" x14ac:dyDescent="0.3">
      <c r="A22" s="14" t="s">
        <v>877</v>
      </c>
      <c r="B22" s="169" t="str">
        <f xml:space="preserve"> "[" &amp; FIXED(VLOOKUP(F22,data2017!$A:$F, 5, FALSE), 1) &amp; ", " &amp; FIXED(VLOOKUP(F22, data2017!$A:$F, 6, FALSE), 1) &amp; "]"</f>
        <v>[0.0, 0.2]</v>
      </c>
      <c r="C22" s="169" t="str">
        <f xml:space="preserve"> "[" &amp; FIXED(VLOOKUP(G22,data2017!$A:$F, 5, FALSE), 0, TRUE) &amp; ", " &amp; FIXED(VLOOKUP(G22, data2017!$A:$F, 6, FALSE), 0, TRUE) &amp; "]"</f>
        <v>[1, 41]</v>
      </c>
      <c r="D22" s="169" t="str">
        <f xml:space="preserve"> "[" &amp; FIXED(VLOOKUP(H22,data2017!$A:$F, 5, FALSE), 1, TRUE) &amp; ", " &amp; FIXED(VLOOKUP(H22, data2017!$A:$F, 6, FALSE), 1, TRUE) &amp; "]"</f>
        <v>[70.8, 313.0]</v>
      </c>
      <c r="F22" s="2" t="s">
        <v>1447</v>
      </c>
      <c r="G22" s="2" t="s">
        <v>1450</v>
      </c>
      <c r="H22" s="2" t="s">
        <v>1453</v>
      </c>
    </row>
    <row r="23" spans="1:11" x14ac:dyDescent="0.3">
      <c r="A23" s="14" t="s">
        <v>878</v>
      </c>
      <c r="B23" s="169" t="str">
        <f xml:space="preserve"> "[" &amp; FIXED(VLOOKUP(F23,data2017!$A:$F, 5, FALSE), 1) &amp; ", " &amp; FIXED(VLOOKUP(F23, data2017!$A:$F, 6, FALSE), 1) &amp; "]"</f>
        <v>[0.1, 0.3]</v>
      </c>
      <c r="C23" s="169" t="str">
        <f xml:space="preserve"> "[" &amp; FIXED(VLOOKUP(G23,data2017!$A:$F, 5, FALSE), 0, TRUE) &amp; ", " &amp; FIXED(VLOOKUP(G23, data2017!$A:$F, 6, FALSE), 0, TRUE) &amp; "]"</f>
        <v>[10, 49]</v>
      </c>
      <c r="D23" s="169" t="str">
        <f xml:space="preserve"> "[" &amp; FIXED(VLOOKUP(H23,data2017!$A:$F, 5, FALSE), 1, TRUE) &amp; ", " &amp; FIXED(VLOOKUP(H23, data2017!$A:$F, 6, FALSE), 1, TRUE) &amp; "]"</f>
        <v>[89.7, 228.5]</v>
      </c>
      <c r="F23" s="2" t="s">
        <v>1477</v>
      </c>
      <c r="G23" s="2" t="s">
        <v>1480</v>
      </c>
      <c r="H23" s="2" t="s">
        <v>1483</v>
      </c>
    </row>
    <row r="24" spans="1:11" x14ac:dyDescent="0.3">
      <c r="A24" s="14" t="s">
        <v>844</v>
      </c>
      <c r="B24" s="169" t="str">
        <f xml:space="preserve"> "[" &amp; FIXED(VLOOKUP(F24,data2017!$A:$F, 5, FALSE), 1) &amp; ", " &amp; FIXED(VLOOKUP(F24, data2017!$A:$F, 6, FALSE), 1) &amp; "]"</f>
        <v>[0.2, 0.4]</v>
      </c>
      <c r="C24" s="169" t="str">
        <f xml:space="preserve"> "[" &amp; FIXED(VLOOKUP(G24,data2017!$A:$F, 5, FALSE), 0, TRUE) &amp; ", " &amp; FIXED(VLOOKUP(G24, data2017!$A:$F, 6, FALSE), 0, TRUE) &amp; "]"</f>
        <v>[15, 130]</v>
      </c>
      <c r="D24" s="169" t="str">
        <f xml:space="preserve"> "[" &amp; FIXED(VLOOKUP(H24,data2017!$A:$F, 5, FALSE), 1, TRUE) &amp; ", " &amp; FIXED(VLOOKUP(H24, data2017!$A:$F, 6, FALSE), 1, TRUE) &amp; "]"</f>
        <v>[111.1, 388.5]</v>
      </c>
      <c r="F24" s="2" t="s">
        <v>1627</v>
      </c>
      <c r="G24" s="2" t="s">
        <v>1630</v>
      </c>
      <c r="H24" s="2" t="s">
        <v>1633</v>
      </c>
    </row>
    <row r="25" spans="1:11" ht="3.6" customHeight="1" x14ac:dyDescent="0.3">
      <c r="A25" s="1"/>
      <c r="B25" s="1"/>
      <c r="C25" s="1"/>
      <c r="D25" s="1"/>
    </row>
    <row r="26" spans="1:11" ht="28.65" customHeight="1" x14ac:dyDescent="0.3">
      <c r="A26" s="47" t="s">
        <v>550</v>
      </c>
      <c r="B26" s="56"/>
      <c r="C26" s="56"/>
      <c r="D26" s="57"/>
      <c r="E26" s="41"/>
      <c r="F26" s="41"/>
      <c r="J26" s="3"/>
    </row>
    <row r="27" spans="1:11" ht="2.85" customHeight="1" x14ac:dyDescent="0.3">
      <c r="A27" s="14"/>
      <c r="B27" s="54"/>
      <c r="C27" s="54"/>
      <c r="D27" s="55"/>
      <c r="E27" s="41"/>
      <c r="F27" s="41"/>
      <c r="J27" s="3"/>
    </row>
    <row r="28" spans="1:11" ht="15" customHeight="1" x14ac:dyDescent="0.3">
      <c r="A28" s="7" t="s">
        <v>556</v>
      </c>
      <c r="B28" s="175" t="s">
        <v>23</v>
      </c>
      <c r="C28" s="164" t="s">
        <v>23</v>
      </c>
      <c r="D28" s="18" t="s">
        <v>23</v>
      </c>
      <c r="E28" s="40"/>
      <c r="F28" t="s">
        <v>1276</v>
      </c>
      <c r="G28" t="s">
        <v>1279</v>
      </c>
      <c r="H28" s="3"/>
      <c r="J28" s="3"/>
      <c r="K28" s="3"/>
    </row>
    <row r="29" spans="1:11" x14ac:dyDescent="0.3">
      <c r="A29" s="15" t="s">
        <v>5</v>
      </c>
      <c r="B29" s="164" t="str">
        <f xml:space="preserve"> "[" &amp; FIXED(VLOOKUP(F29,data2017!$A:$F, 5, FALSE)*100, 1) &amp; ", " &amp; FIXED(VLOOKUP(F29, data2017!$A:$F, 6, FALSE)*100, 1) &amp; "]"</f>
        <v>[26.6, 34.2]</v>
      </c>
      <c r="C29" s="164" t="str">
        <f xml:space="preserve"> "[" &amp; FIXED(VLOOKUP(G29,data2017!$A:$F, 5, FALSE)*100, 1) &amp; ", " &amp; FIXED(VLOOKUP(G29, data2017!$A:$F, 6, FALSE)*100, 1) &amp; "]"</f>
        <v>[22.3, 32.6]</v>
      </c>
      <c r="D29" s="18" t="s">
        <v>23</v>
      </c>
      <c r="E29" s="40"/>
      <c r="F29" t="s">
        <v>1531</v>
      </c>
      <c r="G29" t="s">
        <v>1534</v>
      </c>
      <c r="H29" s="3"/>
      <c r="J29" s="3"/>
      <c r="K29" s="3"/>
    </row>
    <row r="30" spans="1:11" ht="15" customHeight="1" x14ac:dyDescent="0.3">
      <c r="A30" s="14" t="s">
        <v>6</v>
      </c>
      <c r="B30" s="169" t="str">
        <f xml:space="preserve"> "[" &amp; FIXED(VLOOKUP(F30,data2017!$A:$F, 5, FALSE)*100, 1) &amp; ", " &amp; FIXED(VLOOKUP(F30, data2017!$A:$F, 6, FALSE)*100, 1) &amp; "]"</f>
        <v>[8.0, 12.7]</v>
      </c>
      <c r="C30" s="169" t="str">
        <f xml:space="preserve"> "[" &amp; FIXED(VLOOKUP(G30,data2017!$A:$F, 5, FALSE)*100, 1) &amp; ", " &amp; FIXED(VLOOKUP(G30, data2017!$A:$F, 6, FALSE)*100, 1) &amp; "]"</f>
        <v>[2.4, 5.3]</v>
      </c>
      <c r="D30" s="18" t="s">
        <v>23</v>
      </c>
      <c r="E30" s="41"/>
      <c r="F30" t="s">
        <v>1306</v>
      </c>
      <c r="G30" t="s">
        <v>1309</v>
      </c>
      <c r="H30" s="3"/>
    </row>
    <row r="31" spans="1:11" x14ac:dyDescent="0.3">
      <c r="A31" s="14" t="s">
        <v>24</v>
      </c>
      <c r="B31" s="169" t="str">
        <f xml:space="preserve"> "[" &amp; FIXED(VLOOKUP(F31,data2017!$A:$F, 5, FALSE)*100, 1) &amp; ", " &amp; FIXED(VLOOKUP(F31, data2017!$A:$F, 6, FALSE)*100, 1) &amp; "]"</f>
        <v>[15.3, 22.0]</v>
      </c>
      <c r="C31" s="169" t="str">
        <f xml:space="preserve"> "[" &amp; FIXED(VLOOKUP(G31,data2017!$A:$F, 5, FALSE)*100, 1) &amp; ", " &amp; FIXED(VLOOKUP(G31, data2017!$A:$F, 6, FALSE)*100, 1) &amp; "]"</f>
        <v>[17.2, 26.8]</v>
      </c>
      <c r="D31" s="18" t="s">
        <v>23</v>
      </c>
      <c r="E31" s="41"/>
      <c r="F31" t="s">
        <v>1321</v>
      </c>
      <c r="G31" t="s">
        <v>1324</v>
      </c>
      <c r="H31" s="3"/>
      <c r="J31" s="2"/>
      <c r="K31" s="2"/>
    </row>
    <row r="32" spans="1:11" x14ac:dyDescent="0.3">
      <c r="A32" s="14" t="s">
        <v>25</v>
      </c>
      <c r="B32" s="169" t="str">
        <f xml:space="preserve"> "[" &amp; FIXED(VLOOKUP(F32,data2017!$A:$F, 5, FALSE)*100, 1) &amp; ", " &amp; FIXED(VLOOKUP(F32, data2017!$A:$F, 6, FALSE)*100, 1) &amp; "]"</f>
        <v>[0.4, 2.3]</v>
      </c>
      <c r="C32" s="169" t="str">
        <f xml:space="preserve"> "[" &amp; FIXED(VLOOKUP(G32,data2017!$A:$F, 5, FALSE)*100, 1) &amp; ", " &amp; FIXED(VLOOKUP(G32, data2017!$A:$F, 6, FALSE)*100, 1) &amp; "]"</f>
        <v>[0.1, 3.1]</v>
      </c>
      <c r="D32" s="18" t="s">
        <v>23</v>
      </c>
      <c r="E32" s="41"/>
      <c r="F32" t="s">
        <v>1411</v>
      </c>
      <c r="G32" t="s">
        <v>1414</v>
      </c>
      <c r="H32" s="3"/>
      <c r="J32" s="3"/>
      <c r="K32" s="3"/>
    </row>
    <row r="33" spans="1:11" x14ac:dyDescent="0.3">
      <c r="A33" s="15" t="s">
        <v>7</v>
      </c>
      <c r="B33" s="164" t="str">
        <f xml:space="preserve"> "[" &amp; FIXED(VLOOKUP(F33,data2017!$A:$F, 5, FALSE)*100, 1) &amp; ", " &amp; FIXED(VLOOKUP(F33, data2017!$A:$F, 6, FALSE)*100, 1) &amp; "]"</f>
        <v>[18.9, 25.4]</v>
      </c>
      <c r="C33" s="164" t="str">
        <f xml:space="preserve"> "[" &amp; FIXED(VLOOKUP(G33,data2017!$A:$F, 5, FALSE)*100, 1) &amp; ", " &amp; FIXED(VLOOKUP(G33, data2017!$A:$F, 6, FALSE)*100, 1) &amp; "]"</f>
        <v>[9.7, 16.5]</v>
      </c>
      <c r="D33" s="18" t="s">
        <v>23</v>
      </c>
      <c r="E33" s="40"/>
      <c r="F33" t="s">
        <v>1546</v>
      </c>
      <c r="G33" t="s">
        <v>1549</v>
      </c>
      <c r="J33" s="2"/>
      <c r="K33" s="2"/>
    </row>
    <row r="34" spans="1:11" x14ac:dyDescent="0.3">
      <c r="A34" s="14" t="s">
        <v>8</v>
      </c>
      <c r="B34" s="169" t="str">
        <f xml:space="preserve"> "[" &amp; FIXED(VLOOKUP(F34,data2017!$A:$F, 5, FALSE)*100, 1) &amp; ", " &amp; FIXED(VLOOKUP(F34, data2017!$A:$F, 6, FALSE)*100, 1) &amp; "]"</f>
        <v>[12.1, 18.0]</v>
      </c>
      <c r="C34" s="169" t="str">
        <f xml:space="preserve"> "[" &amp; FIXED(VLOOKUP(G34,data2017!$A:$F, 5, FALSE)*100, 1) &amp; ", " &amp; FIXED(VLOOKUP(G34, data2017!$A:$F, 6, FALSE)*100, 1) &amp; "]"</f>
        <v>[5.8, 11.5]</v>
      </c>
      <c r="D34" s="18" t="s">
        <v>23</v>
      </c>
      <c r="E34" s="41"/>
      <c r="F34" t="s">
        <v>1351</v>
      </c>
      <c r="G34" t="s">
        <v>1354</v>
      </c>
      <c r="J34" s="2"/>
      <c r="K34" s="2"/>
    </row>
    <row r="35" spans="1:11" x14ac:dyDescent="0.3">
      <c r="A35" s="14" t="s">
        <v>547</v>
      </c>
      <c r="B35" s="169" t="str">
        <f xml:space="preserve"> "[" &amp; FIXED(VLOOKUP(F35,data2017!$A:$F, 5, FALSE)*100, 1) &amp; ", " &amp; FIXED(VLOOKUP(F35, data2017!$A:$F, 6, FALSE)*100, 1) &amp; "]"</f>
        <v>[5.2, 8.9]</v>
      </c>
      <c r="C35" s="169" t="str">
        <f xml:space="preserve"> "[" &amp; FIXED(VLOOKUP(G35,data2017!$A:$F, 5, FALSE)*100, 1) &amp; ", " &amp; FIXED(VLOOKUP(G35, data2017!$A:$F, 6, FALSE)*100, 1) &amp; "]"</f>
        <v>[2.5, 6.4]</v>
      </c>
      <c r="D35" s="18" t="s">
        <v>23</v>
      </c>
      <c r="E35" s="41"/>
      <c r="F35" t="s">
        <v>1336</v>
      </c>
      <c r="G35" t="s">
        <v>1339</v>
      </c>
      <c r="J35" s="2"/>
      <c r="K35" s="2"/>
    </row>
    <row r="36" spans="1:11" x14ac:dyDescent="0.3">
      <c r="A36" s="14" t="s">
        <v>548</v>
      </c>
      <c r="B36" s="169" t="str">
        <f xml:space="preserve"> "[" &amp; FIXED(VLOOKUP(F36,data2017!$A:$F, 5, FALSE)*100, 1) &amp; ", " &amp; FIXED(VLOOKUP(F36, data2017!$A:$F, 6, FALSE)*100, 1) &amp; "]"</f>
        <v>[0.0, 0.3]</v>
      </c>
      <c r="C36" s="169" t="str">
        <f xml:space="preserve"> "[" &amp; FIXED(VLOOKUP(G36,data2017!$A:$F, 5, FALSE)*100, 1) &amp; ", " &amp; FIXED(VLOOKUP(G36, data2017!$A:$F, 6, FALSE)*100, 1) &amp; "]"</f>
        <v>[0.0, 0.1]</v>
      </c>
      <c r="D36" s="18" t="s">
        <v>23</v>
      </c>
      <c r="E36" s="41"/>
      <c r="F36" t="s">
        <v>1366</v>
      </c>
      <c r="G36" t="s">
        <v>1369</v>
      </c>
      <c r="J36" s="2"/>
      <c r="K36" s="2"/>
    </row>
    <row r="37" spans="1:11" x14ac:dyDescent="0.3">
      <c r="A37" s="15" t="s">
        <v>9</v>
      </c>
      <c r="B37" s="164" t="str">
        <f xml:space="preserve"> "[" &amp; FIXED(VLOOKUP(F37,data2017!$A:$F, 5, FALSE)*100, 1) &amp; ", " &amp; FIXED(VLOOKUP(F37, data2017!$A:$F, 6, FALSE)*100, 1) &amp; "]"</f>
        <v>[34.2, 42.5]</v>
      </c>
      <c r="C37" s="164" t="str">
        <f xml:space="preserve"> "[" &amp; FIXED(VLOOKUP(G37,data2017!$A:$F, 5, FALSE)*100, 1) &amp; ", " &amp; FIXED(VLOOKUP(G37, data2017!$A:$F, 6, FALSE)*100, 1) &amp; "]"</f>
        <v>[41.7, 55.4]</v>
      </c>
      <c r="D37" s="18" t="s">
        <v>23</v>
      </c>
      <c r="E37" s="40"/>
      <c r="F37" t="s">
        <v>1561</v>
      </c>
      <c r="G37" t="s">
        <v>1564</v>
      </c>
      <c r="J37" s="2"/>
      <c r="K37" s="2"/>
    </row>
    <row r="38" spans="1:11" x14ac:dyDescent="0.3">
      <c r="A38" s="14" t="s">
        <v>10</v>
      </c>
      <c r="B38" s="169" t="str">
        <f xml:space="preserve"> "[" &amp; FIXED(VLOOKUP(F38,data2017!$A:$F, 5, FALSE)*100, 1) &amp; ", " &amp; FIXED(VLOOKUP(F38, data2017!$A:$F, 6, FALSE)*100, 1) &amp; "]"</f>
        <v>[16.5, 23.8]</v>
      </c>
      <c r="C38" s="169" t="str">
        <f xml:space="preserve"> "[" &amp; FIXED(VLOOKUP(G38,data2017!$A:$F, 5, FALSE)*100, 1) &amp; ", " &amp; FIXED(VLOOKUP(G38, data2017!$A:$F, 6, FALSE)*100, 1) &amp; "]"</f>
        <v>[20.4, 35.0]</v>
      </c>
      <c r="D38" s="18" t="s">
        <v>23</v>
      </c>
      <c r="E38" s="41"/>
      <c r="F38" t="s">
        <v>1381</v>
      </c>
      <c r="G38" t="s">
        <v>1384</v>
      </c>
      <c r="J38" s="2"/>
      <c r="K38" s="2"/>
    </row>
    <row r="39" spans="1:11" x14ac:dyDescent="0.3">
      <c r="A39" s="14" t="s">
        <v>11</v>
      </c>
      <c r="B39" s="169" t="str">
        <f xml:space="preserve"> "[" &amp; FIXED(VLOOKUP(F39,data2017!$A:$F, 5, FALSE)*100, 1) &amp; ", " &amp; FIXED(VLOOKUP(F39, data2017!$A:$F, 6, FALSE)*100, 1) &amp; "]"</f>
        <v>[14.9, 21.5]</v>
      </c>
      <c r="C39" s="169" t="str">
        <f xml:space="preserve"> "[" &amp; FIXED(VLOOKUP(G39,data2017!$A:$F, 5, FALSE)*100, 1) &amp; ", " &amp; FIXED(VLOOKUP(G39, data2017!$A:$F, 6, FALSE)*100, 1) &amp; "]"</f>
        <v>[15.7, 25.9]</v>
      </c>
      <c r="D39" s="18" t="s">
        <v>23</v>
      </c>
      <c r="E39" s="41"/>
      <c r="F39" t="s">
        <v>1396</v>
      </c>
      <c r="G39" t="s">
        <v>1399</v>
      </c>
      <c r="J39" s="2"/>
      <c r="K39" s="2"/>
    </row>
    <row r="40" spans="1:11" x14ac:dyDescent="0.3">
      <c r="A40" s="15" t="s">
        <v>12</v>
      </c>
      <c r="B40" s="164" t="str">
        <f xml:space="preserve"> "[" &amp; FIXED(VLOOKUP(F40,data2017!$A:$F, 5, FALSE)*100, 1) &amp; ", " &amp; FIXED(VLOOKUP(F40, data2017!$A:$F, 6, FALSE)*100, 1) &amp; "]"</f>
        <v>[7.0, 11.1]</v>
      </c>
      <c r="C40" s="164" t="str">
        <f xml:space="preserve"> "[" &amp; FIXED(VLOOKUP(G40,data2017!$A:$F, 5, FALSE)*100, 1) &amp; ", " &amp; FIXED(VLOOKUP(G40, data2017!$A:$F, 6, FALSE)*100, 1) &amp; "]"</f>
        <v>[6.6, 15.2]</v>
      </c>
      <c r="D40" s="17" t="s">
        <v>23</v>
      </c>
      <c r="E40" s="41"/>
      <c r="F40" t="s">
        <v>1576</v>
      </c>
      <c r="G40" t="s">
        <v>1579</v>
      </c>
      <c r="J40" s="2"/>
      <c r="K40" s="2"/>
    </row>
    <row r="41" spans="1:11" x14ac:dyDescent="0.3">
      <c r="A41" s="14" t="s">
        <v>876</v>
      </c>
      <c r="B41" s="169" t="str">
        <f xml:space="preserve"> "[" &amp; FIXED(VLOOKUP(F41,data2017!$A:$F, 5, FALSE)*100, 1) &amp; ", " &amp; FIXED(VLOOKUP(F41, data2017!$A:$F, 6, FALSE)*100, 1) &amp; "]"</f>
        <v>[0.0, 0.5]</v>
      </c>
      <c r="C41" s="169" t="str">
        <f xml:space="preserve"> "[" &amp; FIXED(VLOOKUP(G41,data2017!$A:$F, 5, FALSE)*100, 1) &amp; ", " &amp; FIXED(VLOOKUP(G41, data2017!$A:$F, 6, FALSE)*100, 1) &amp; "]"</f>
        <v>[0.0, 0.1]</v>
      </c>
      <c r="D41" s="18" t="s">
        <v>23</v>
      </c>
      <c r="E41" s="41"/>
      <c r="F41" s="2" t="s">
        <v>1426</v>
      </c>
      <c r="G41" s="2" t="s">
        <v>1429</v>
      </c>
      <c r="J41" s="2"/>
      <c r="K41" s="2"/>
    </row>
    <row r="42" spans="1:11" x14ac:dyDescent="0.3">
      <c r="A42" s="14" t="s">
        <v>879</v>
      </c>
      <c r="B42" s="169" t="str">
        <f xml:space="preserve"> "[" &amp; FIXED(VLOOKUP(F42,data2017!$A:$F, 5, FALSE)*100, 1) &amp; ", " &amp; FIXED(VLOOKUP(F42, data2017!$A:$F, 6, FALSE)*100, 1) &amp; "]"</f>
        <v>[1.2, 2.8]</v>
      </c>
      <c r="C42" s="169" t="str">
        <f xml:space="preserve"> "[" &amp; FIXED(VLOOKUP(G42,data2017!$A:$F, 5, FALSE)*100, 1) &amp; ", " &amp; FIXED(VLOOKUP(G42, data2017!$A:$F, 6, FALSE)*100, 1) &amp; "]"</f>
        <v>[1.5, 7.9]</v>
      </c>
      <c r="D42" s="18" t="s">
        <v>23</v>
      </c>
      <c r="E42" s="41"/>
      <c r="F42" s="2" t="s">
        <v>1441</v>
      </c>
      <c r="G42" s="2" t="s">
        <v>1444</v>
      </c>
      <c r="J42" s="2"/>
      <c r="K42" s="2"/>
    </row>
    <row r="43" spans="1:11" x14ac:dyDescent="0.3">
      <c r="A43" s="14" t="s">
        <v>877</v>
      </c>
      <c r="B43" s="169" t="str">
        <f xml:space="preserve"> "[" &amp; FIXED(VLOOKUP(F43,data2017!$A:$F, 5, FALSE)*100, 1) &amp; ", " &amp; FIXED(VLOOKUP(F43, data2017!$A:$F, 6, FALSE)*100, 1) &amp; "]"</f>
        <v>[0.4, 2.1]</v>
      </c>
      <c r="C43" s="169" t="str">
        <f xml:space="preserve"> "[" &amp; FIXED(VLOOKUP(G43,data2017!$A:$F, 5, FALSE)*100, 1) &amp; ", " &amp; FIXED(VLOOKUP(G43, data2017!$A:$F, 6, FALSE)*100, 1) &amp; "]"</f>
        <v>[0.1, 2.1]</v>
      </c>
      <c r="D43" s="18" t="s">
        <v>23</v>
      </c>
      <c r="E43" s="41"/>
      <c r="F43" s="2" t="s">
        <v>1456</v>
      </c>
      <c r="G43" s="2" t="s">
        <v>1459</v>
      </c>
      <c r="J43" s="2"/>
      <c r="K43" s="2"/>
    </row>
    <row r="44" spans="1:11" x14ac:dyDescent="0.3">
      <c r="A44" s="14" t="s">
        <v>878</v>
      </c>
      <c r="B44" s="169" t="str">
        <f xml:space="preserve"> "[" &amp; FIXED(VLOOKUP(F44,data2017!$A:$F, 5, FALSE)*100, 1) &amp; ", " &amp; FIXED(VLOOKUP(F44, data2017!$A:$F, 6, FALSE)*100, 1) &amp; "]"</f>
        <v>[1.1, 3.2]</v>
      </c>
      <c r="C44" s="169" t="str">
        <f xml:space="preserve"> "[" &amp; FIXED(VLOOKUP(G44,data2017!$A:$F, 5, FALSE)*100, 1) &amp; ", " &amp; FIXED(VLOOKUP(G44, data2017!$A:$F, 6, FALSE)*100, 1) &amp; "]"</f>
        <v>[0.5, 2.5]</v>
      </c>
      <c r="D44" s="18" t="s">
        <v>23</v>
      </c>
      <c r="E44" s="41"/>
      <c r="F44" s="2" t="s">
        <v>1486</v>
      </c>
      <c r="G44" s="2" t="s">
        <v>1489</v>
      </c>
      <c r="J44" s="2"/>
      <c r="K44" s="2"/>
    </row>
    <row r="45" spans="1:11" x14ac:dyDescent="0.3">
      <c r="A45" s="14" t="s">
        <v>844</v>
      </c>
      <c r="B45" s="169" t="str">
        <f xml:space="preserve"> "[" &amp; FIXED(VLOOKUP(F45,data2017!$A:$F, 5, FALSE)*100, 1) &amp; ", " &amp; FIXED(VLOOKUP(F45, data2017!$A:$F, 6, FALSE)*100, 1) &amp; "]"</f>
        <v>[2.0, 4.8]</v>
      </c>
      <c r="C45" s="169" t="str">
        <f xml:space="preserve"> "[" &amp; FIXED(VLOOKUP(G45,data2017!$A:$F, 5, FALSE)*100, 1) &amp; ", " &amp; FIXED(VLOOKUP(G45, data2017!$A:$F, 6, FALSE)*100, 1) &amp; "]"</f>
        <v>[0.8, 6.5]</v>
      </c>
      <c r="D45" s="18" t="s">
        <v>23</v>
      </c>
      <c r="E45" s="41"/>
      <c r="F45" s="2" t="s">
        <v>1636</v>
      </c>
      <c r="G45" s="2" t="s">
        <v>1639</v>
      </c>
      <c r="J45" s="2"/>
      <c r="K45" s="2"/>
    </row>
    <row r="46" spans="1:11" ht="3.6" customHeight="1" x14ac:dyDescent="0.3">
      <c r="A46" s="1"/>
      <c r="B46" s="1"/>
      <c r="C46" s="1"/>
      <c r="D46" s="1"/>
    </row>
    <row r="47" spans="1:11" ht="3.6" customHeight="1" x14ac:dyDescent="0.3"/>
    <row r="48" spans="1:11" s="3" customFormat="1" ht="28.95" customHeight="1" x14ac:dyDescent="0.3">
      <c r="A48" s="233" t="s">
        <v>2050</v>
      </c>
      <c r="B48" s="233"/>
      <c r="C48" s="233"/>
      <c r="D48" s="233"/>
      <c r="F48"/>
      <c r="G48"/>
      <c r="H48"/>
      <c r="I48"/>
      <c r="J48"/>
    </row>
  </sheetData>
  <mergeCells count="4">
    <mergeCell ref="A4:A5"/>
    <mergeCell ref="C4:D4"/>
    <mergeCell ref="B5:C5"/>
    <mergeCell ref="A48:D48"/>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25"/>
  <sheetViews>
    <sheetView view="pageLayout" zoomScaleNormal="100" workbookViewId="0">
      <selection activeCell="A2" sqref="A2"/>
    </sheetView>
  </sheetViews>
  <sheetFormatPr defaultColWidth="8.88671875" defaultRowHeight="14.4" x14ac:dyDescent="0.3"/>
  <cols>
    <col min="1" max="1" width="51" customWidth="1"/>
    <col min="2" max="3" width="19.109375" customWidth="1"/>
    <col min="4" max="4" width="9.5546875" style="3" customWidth="1"/>
    <col min="5" max="6" width="16.88671875" style="3" customWidth="1"/>
    <col min="7" max="8" width="16.88671875" customWidth="1"/>
  </cols>
  <sheetData>
    <row r="1" spans="1:6" x14ac:dyDescent="0.3">
      <c r="A1" s="10" t="s">
        <v>2060</v>
      </c>
    </row>
    <row r="2" spans="1:6" x14ac:dyDescent="0.3">
      <c r="A2" s="10" t="s">
        <v>596</v>
      </c>
    </row>
    <row r="3" spans="1:6" x14ac:dyDescent="0.3">
      <c r="A3" s="21" t="s">
        <v>838</v>
      </c>
      <c r="B3" s="1"/>
      <c r="C3" s="1"/>
      <c r="E3" s="24"/>
    </row>
    <row r="4" spans="1:6" ht="18" customHeight="1" x14ac:dyDescent="0.3">
      <c r="A4" s="161"/>
      <c r="B4" s="194" t="s">
        <v>558</v>
      </c>
      <c r="C4" s="195" t="s">
        <v>557</v>
      </c>
    </row>
    <row r="5" spans="1:6" ht="3.6" customHeight="1" x14ac:dyDescent="0.3">
      <c r="A5" s="4"/>
      <c r="B5" s="196"/>
      <c r="C5" s="197"/>
    </row>
    <row r="6" spans="1:6" x14ac:dyDescent="0.3">
      <c r="A6" s="7" t="s">
        <v>15</v>
      </c>
      <c r="B6" s="32" t="str">
        <f xml:space="preserve"> "[" &amp; FIXED(VLOOKUP(E6,data2017!$A:$F, 5, FALSE), 1) &amp; ", " &amp; FIXED(VLOOKUP(E6, data2017!$A:$F, 6, FALSE), 1) &amp; "]"</f>
        <v>[5.3, 6.0]</v>
      </c>
      <c r="C6" s="129" t="str">
        <f xml:space="preserve"> "[" &amp; FIXED(VLOOKUP(F6,data2017!$A:$F, 5, FALSE), 1) &amp; ", " &amp; FIXED(VLOOKUP(F6, data2017!$A:$F, 6, FALSE), 1) &amp; "]"</f>
        <v>[53.0, 64.8]</v>
      </c>
      <c r="E6" t="s">
        <v>1642</v>
      </c>
      <c r="F6" t="s">
        <v>1643</v>
      </c>
    </row>
    <row r="7" spans="1:6" x14ac:dyDescent="0.3">
      <c r="A7" s="8" t="s">
        <v>16</v>
      </c>
      <c r="B7" s="33" t="str">
        <f xml:space="preserve"> "[" &amp; FIXED(VLOOKUP(E7,data2017!$A:$F, 5, FALSE), 1) &amp; ", " &amp; FIXED(VLOOKUP(E7, data2017!$A:$F, 6, FALSE), 1) &amp; "]"</f>
        <v>[2.4, 2.8]</v>
      </c>
      <c r="C7" s="130" t="str">
        <f xml:space="preserve"> "[" &amp; FIXED(VLOOKUP(F7,data2017!$A:$F, 5, FALSE), 1) &amp; ", " &amp; FIXED(VLOOKUP(F7, data2017!$A:$F, 6, FALSE), 1) &amp; "]"</f>
        <v>[2.4, 2.8]</v>
      </c>
      <c r="E7" t="s">
        <v>1647</v>
      </c>
      <c r="F7" t="s">
        <v>1648</v>
      </c>
    </row>
    <row r="8" spans="1:6" x14ac:dyDescent="0.3">
      <c r="A8" s="8" t="s">
        <v>17</v>
      </c>
      <c r="B8" s="33" t="str">
        <f xml:space="preserve"> "[" &amp; FIXED(VLOOKUP(E8,data2017!$A:$F, 5, FALSE), 1) &amp; ", " &amp; FIXED(VLOOKUP(E8, data2017!$A:$F, 6, FALSE), 1) &amp; "]"</f>
        <v>[0.0, 0.0]</v>
      </c>
      <c r="C8" s="130" t="str">
        <f xml:space="preserve"> "[" &amp; FIXED(VLOOKUP(F8,data2017!$A:$F, 5, FALSE), 1) &amp; ", " &amp; FIXED(VLOOKUP(F8, data2017!$A:$F, 6, FALSE), 1) &amp; "]"</f>
        <v>[0.0, 0.1]</v>
      </c>
      <c r="E8" t="s">
        <v>1652</v>
      </c>
      <c r="F8" t="s">
        <v>1653</v>
      </c>
    </row>
    <row r="9" spans="1:6" x14ac:dyDescent="0.3">
      <c r="A9" s="8" t="s">
        <v>18</v>
      </c>
      <c r="B9" s="33" t="str">
        <f xml:space="preserve"> "[" &amp; FIXED(VLOOKUP(E9,data2017!$A:$F, 5, FALSE), 1) &amp; ", " &amp; FIXED(VLOOKUP(E9, data2017!$A:$F, 6, FALSE), 1) &amp; "]"</f>
        <v>[0.7, 0.9]</v>
      </c>
      <c r="C9" s="130" t="str">
        <f xml:space="preserve"> "[" &amp; FIXED(VLOOKUP(F9,data2017!$A:$F, 5, FALSE), 1) &amp; ", " &amp; FIXED(VLOOKUP(F9, data2017!$A:$F, 6, FALSE), 1) &amp; "]"</f>
        <v>[3.6, 4.4]</v>
      </c>
      <c r="E9" t="s">
        <v>1657</v>
      </c>
      <c r="F9" t="s">
        <v>1658</v>
      </c>
    </row>
    <row r="10" spans="1:6" x14ac:dyDescent="0.3">
      <c r="A10" s="8" t="s">
        <v>19</v>
      </c>
      <c r="B10" s="33" t="str">
        <f xml:space="preserve"> "[" &amp; FIXED(VLOOKUP(E10,data2017!$A:$F, 5, FALSE), 1) &amp; ", " &amp; FIXED(VLOOKUP(E10, data2017!$A:$F, 6, FALSE), 1) &amp; "]"</f>
        <v>[0.5, 0.6]</v>
      </c>
      <c r="C10" s="130" t="str">
        <f xml:space="preserve"> "[" &amp; FIXED(VLOOKUP(F10,data2017!$A:$F, 5, FALSE), 1) &amp; ", " &amp; FIXED(VLOOKUP(F10, data2017!$A:$F, 6, FALSE), 1) &amp; "]"</f>
        <v>[4.9, 6.1]</v>
      </c>
      <c r="E10" t="s">
        <v>1662</v>
      </c>
      <c r="F10" t="s">
        <v>1663</v>
      </c>
    </row>
    <row r="11" spans="1:6" x14ac:dyDescent="0.3">
      <c r="A11" s="8" t="s">
        <v>20</v>
      </c>
      <c r="B11" s="33" t="str">
        <f xml:space="preserve"> "[" &amp; FIXED(VLOOKUP(E11,data2017!$A:$F, 5, FALSE), 1) &amp; ", " &amp; FIXED(VLOOKUP(E11, data2017!$A:$F, 6, FALSE), 1) &amp; "]"</f>
        <v>[1.3, 1.6]</v>
      </c>
      <c r="C11" s="130" t="str">
        <f xml:space="preserve"> "[" &amp; FIXED(VLOOKUP(F11,data2017!$A:$F, 5, FALSE), 1) &amp; ", " &amp; FIXED(VLOOKUP(F11, data2017!$A:$F, 6, FALSE), 1) &amp; "]"</f>
        <v>[25.7, 32.7]</v>
      </c>
      <c r="E11" t="s">
        <v>1667</v>
      </c>
      <c r="F11" t="s">
        <v>1668</v>
      </c>
    </row>
    <row r="12" spans="1:6" x14ac:dyDescent="0.3">
      <c r="A12" s="8" t="s">
        <v>21</v>
      </c>
      <c r="B12" s="33" t="str">
        <f xml:space="preserve"> "[" &amp; FIXED(VLOOKUP(E12,data2017!$A:$F, 5, FALSE), 1) &amp; ", " &amp; FIXED(VLOOKUP(E12, data2017!$A:$F, 6, FALSE), 1) &amp; "]"</f>
        <v>[0.1, 0.1]</v>
      </c>
      <c r="C12" s="130" t="str">
        <f xml:space="preserve"> "[" &amp; FIXED(VLOOKUP(F12,data2017!$A:$F, 5, FALSE), 1) &amp; ", " &amp; FIXED(VLOOKUP(F12, data2017!$A:$F, 6, FALSE), 1) &amp; "]"</f>
        <v>[3.4, 5.8]</v>
      </c>
      <c r="E12" t="s">
        <v>1672</v>
      </c>
      <c r="F12" t="s">
        <v>1673</v>
      </c>
    </row>
    <row r="13" spans="1:6" x14ac:dyDescent="0.3">
      <c r="A13" s="8" t="s">
        <v>22</v>
      </c>
      <c r="B13" s="33" t="str">
        <f xml:space="preserve"> "[" &amp; FIXED(VLOOKUP(E13,data2017!$A:$F, 5, FALSE), 1) &amp; ", " &amp; FIXED(VLOOKUP(E13, data2017!$A:$F, 6, FALSE), 1) &amp; "]"</f>
        <v>[0.1, 0.2]</v>
      </c>
      <c r="C13" s="130" t="str">
        <f xml:space="preserve"> "[" &amp; FIXED(VLOOKUP(F13,data2017!$A:$F, 5, FALSE), 1) &amp; ", " &amp; FIXED(VLOOKUP(F13, data2017!$A:$F, 6, FALSE), 1) &amp; "]"</f>
        <v>[9.4, 16.6]</v>
      </c>
      <c r="E13" t="s">
        <v>1677</v>
      </c>
      <c r="F13" t="s">
        <v>1678</v>
      </c>
    </row>
    <row r="14" spans="1:6" ht="3.6" customHeight="1" x14ac:dyDescent="0.3">
      <c r="A14" s="9"/>
      <c r="B14" s="198"/>
      <c r="C14" s="199"/>
    </row>
    <row r="15" spans="1:6" ht="21.6" customHeight="1" x14ac:dyDescent="0.3">
      <c r="A15" s="25" t="s">
        <v>429</v>
      </c>
      <c r="B15" s="200"/>
      <c r="C15" s="201"/>
    </row>
    <row r="16" spans="1:6" ht="3.6" customHeight="1" x14ac:dyDescent="0.3">
      <c r="A16" s="4"/>
      <c r="B16" s="202"/>
      <c r="C16" s="203"/>
    </row>
    <row r="17" spans="1:7" x14ac:dyDescent="0.3">
      <c r="A17" s="7" t="s">
        <v>15</v>
      </c>
      <c r="B17" s="204" t="s">
        <v>23</v>
      </c>
      <c r="C17" s="205" t="s">
        <v>23</v>
      </c>
      <c r="E17" t="s">
        <v>1645</v>
      </c>
      <c r="F17" t="s">
        <v>1646</v>
      </c>
      <c r="G17" t="s">
        <v>1641</v>
      </c>
    </row>
    <row r="18" spans="1:7" x14ac:dyDescent="0.3">
      <c r="A18" s="8" t="s">
        <v>16</v>
      </c>
      <c r="B18" s="33" t="str">
        <f xml:space="preserve"> "[" &amp; FIXED(VLOOKUP(E18,data2017!$A:$F, 5, FALSE)*100, 1) &amp; ", " &amp; FIXED(VLOOKUP(E18, data2017!$A:$F, 6, FALSE)*100, 1) &amp; "]"</f>
        <v>[43.9, 48.1]</v>
      </c>
      <c r="C18" s="130" t="str">
        <f xml:space="preserve"> "[" &amp; FIXED(VLOOKUP(F18,data2017!$A:$F, 5, FALSE)*100, 1) &amp; ", " &amp; FIXED(VLOOKUP(F18, data2017!$A:$F, 6, FALSE)*100, 1) &amp; "]"</f>
        <v>[4.0, 4.8]</v>
      </c>
      <c r="E18" t="s">
        <v>1650</v>
      </c>
      <c r="F18" t="s">
        <v>1651</v>
      </c>
      <c r="G18" t="s">
        <v>1641</v>
      </c>
    </row>
    <row r="19" spans="1:7" x14ac:dyDescent="0.3">
      <c r="A19" s="8" t="s">
        <v>17</v>
      </c>
      <c r="B19" s="33" t="str">
        <f xml:space="preserve"> "[" &amp; FIXED(VLOOKUP(E19,data2017!$A:$F, 5, FALSE)*100, 1) &amp; ", " &amp; FIXED(VLOOKUP(E19, data2017!$A:$F, 6, FALSE)*100, 1) &amp; "]"</f>
        <v>[0.2, 0.6]</v>
      </c>
      <c r="C19" s="130" t="str">
        <f xml:space="preserve"> "[" &amp; FIXED(VLOOKUP(F19,data2017!$A:$F, 5, FALSE)*100, 1) &amp; ", " &amp; FIXED(VLOOKUP(F19, data2017!$A:$F, 6, FALSE)*100, 1) &amp; "]"</f>
        <v>[0.0, 0.1]</v>
      </c>
      <c r="E19" t="s">
        <v>1655</v>
      </c>
      <c r="F19" t="s">
        <v>1656</v>
      </c>
      <c r="G19" t="s">
        <v>1641</v>
      </c>
    </row>
    <row r="20" spans="1:7" x14ac:dyDescent="0.3">
      <c r="A20" s="8" t="s">
        <v>18</v>
      </c>
      <c r="B20" s="33" t="str">
        <f xml:space="preserve"> "[" &amp; FIXED(VLOOKUP(E20,data2017!$A:$F, 5, FALSE)*100, 1) &amp; ", " &amp; FIXED(VLOOKUP(E20, data2017!$A:$F, 6, FALSE)*100, 1) &amp; "]"</f>
        <v>[12.9, 15.3]</v>
      </c>
      <c r="C20" s="130" t="str">
        <f xml:space="preserve"> "[" &amp; FIXED(VLOOKUP(F20,data2017!$A:$F, 5, FALSE)*100, 1) &amp; ", " &amp; FIXED(VLOOKUP(F20, data2017!$A:$F, 6, FALSE)*100, 1) &amp; "]"</f>
        <v>[5.9, 7.6]</v>
      </c>
      <c r="E20" t="s">
        <v>1660</v>
      </c>
      <c r="F20" t="s">
        <v>1661</v>
      </c>
      <c r="G20" t="s">
        <v>1641</v>
      </c>
    </row>
    <row r="21" spans="1:7" x14ac:dyDescent="0.3">
      <c r="A21" s="8" t="s">
        <v>19</v>
      </c>
      <c r="B21" s="33" t="str">
        <f xml:space="preserve"> "[" &amp; FIXED(VLOOKUP(E21,data2017!$A:$F, 5, FALSE)*100, 1) &amp; ", " &amp; FIXED(VLOOKUP(E21, data2017!$A:$F, 6, FALSE)*100, 1) &amp; "]"</f>
        <v>[8.8, 10.6]</v>
      </c>
      <c r="C21" s="130" t="str">
        <f xml:space="preserve"> "[" &amp; FIXED(VLOOKUP(F21,data2017!$A:$F, 5, FALSE)*100, 1) &amp; ", " &amp; FIXED(VLOOKUP(F21, data2017!$A:$F, 6, FALSE)*100, 1) &amp; "]"</f>
        <v>[8.2, 10.4]</v>
      </c>
      <c r="E21" t="s">
        <v>1665</v>
      </c>
      <c r="F21" t="s">
        <v>1666</v>
      </c>
      <c r="G21" t="s">
        <v>1641</v>
      </c>
    </row>
    <row r="22" spans="1:7" x14ac:dyDescent="0.3">
      <c r="A22" s="8" t="s">
        <v>20</v>
      </c>
      <c r="B22" s="33" t="str">
        <f xml:space="preserve"> "[" &amp; FIXED(VLOOKUP(E22,data2017!$A:$F, 5, FALSE)*100, 1) &amp; ", " &amp; FIXED(VLOOKUP(E22, data2017!$A:$F, 6, FALSE)*100, 1) &amp; "]"</f>
        <v>[23.7, 28.1]</v>
      </c>
      <c r="C22" s="130" t="str">
        <f xml:space="preserve"> "[" &amp; FIXED(VLOOKUP(F22,data2017!$A:$F, 5, FALSE)*100, 1) &amp; ", " &amp; FIXED(VLOOKUP(F22, data2017!$A:$F, 6, FALSE)*100, 1) &amp; "]"</f>
        <v>[45.4, 53.8]</v>
      </c>
      <c r="E22" t="s">
        <v>1670</v>
      </c>
      <c r="F22" t="s">
        <v>1671</v>
      </c>
      <c r="G22" t="s">
        <v>1641</v>
      </c>
    </row>
    <row r="23" spans="1:7" x14ac:dyDescent="0.3">
      <c r="A23" s="8" t="s">
        <v>21</v>
      </c>
      <c r="B23" s="33" t="str">
        <f xml:space="preserve"> "[" &amp; FIXED(VLOOKUP(E23,data2017!$A:$F, 5, FALSE)*100, 1) &amp; ", " &amp; FIXED(VLOOKUP(E23, data2017!$A:$F, 6, FALSE)*100, 1) &amp; "]"</f>
        <v>[1.2, 2.0]</v>
      </c>
      <c r="C23" s="130" t="str">
        <f xml:space="preserve"> "[" &amp; FIXED(VLOOKUP(F23,data2017!$A:$F, 5, FALSE)*100, 1) &amp; ", " &amp; FIXED(VLOOKUP(F23, data2017!$A:$F, 6, FALSE)*100, 1) &amp; "]"</f>
        <v>[5.8, 9.7]</v>
      </c>
      <c r="E23" t="s">
        <v>1675</v>
      </c>
      <c r="F23" t="s">
        <v>1676</v>
      </c>
      <c r="G23" t="s">
        <v>1641</v>
      </c>
    </row>
    <row r="24" spans="1:7" x14ac:dyDescent="0.3">
      <c r="A24" s="8" t="s">
        <v>22</v>
      </c>
      <c r="B24" s="33" t="str">
        <f xml:space="preserve"> "[" &amp; FIXED(VLOOKUP(E24,data2017!$A:$F, 5, FALSE)*100, 1) &amp; ", " &amp; FIXED(VLOOKUP(E24, data2017!$A:$F, 6, FALSE)*100, 1) &amp; "]"</f>
        <v>[1.7, 2.9]</v>
      </c>
      <c r="C24" s="130" t="str">
        <f xml:space="preserve"> "[" &amp; FIXED(VLOOKUP(F24,data2017!$A:$F, 5, FALSE)*100, 1) &amp; ", " &amp; FIXED(VLOOKUP(F24, data2017!$A:$F, 6, FALSE)*100, 1) &amp; "]"</f>
        <v>[17.3, 26.9]</v>
      </c>
      <c r="E24" t="s">
        <v>1680</v>
      </c>
      <c r="F24" t="s">
        <v>1681</v>
      </c>
      <c r="G24" t="s">
        <v>1641</v>
      </c>
    </row>
    <row r="25" spans="1:7" s="3" customFormat="1" ht="3.6" customHeight="1" x14ac:dyDescent="0.3">
      <c r="A25" s="1"/>
      <c r="B25" s="1"/>
      <c r="C25" s="22"/>
    </row>
  </sheetData>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Layout" zoomScaleNormal="100" workbookViewId="0">
      <selection activeCell="A4" sqref="A4"/>
    </sheetView>
  </sheetViews>
  <sheetFormatPr defaultColWidth="8.88671875" defaultRowHeight="14.4" x14ac:dyDescent="0.3"/>
  <cols>
    <col min="1" max="1" width="51" customWidth="1"/>
    <col min="2" max="3" width="19.109375" customWidth="1"/>
    <col min="4" max="4" width="9.5546875" style="3" customWidth="1"/>
    <col min="5" max="6" width="16.88671875" style="3" customWidth="1"/>
    <col min="7" max="8" width="16.88671875" customWidth="1"/>
    <col min="9" max="9" width="12.5546875" bestFit="1" customWidth="1"/>
  </cols>
  <sheetData>
    <row r="1" spans="1:9" x14ac:dyDescent="0.3">
      <c r="A1" s="10" t="s">
        <v>2061</v>
      </c>
    </row>
    <row r="2" spans="1:9" x14ac:dyDescent="0.3">
      <c r="A2" s="10" t="s">
        <v>594</v>
      </c>
    </row>
    <row r="3" spans="1:9" x14ac:dyDescent="0.3">
      <c r="A3" s="21" t="s">
        <v>838</v>
      </c>
      <c r="B3" s="1"/>
      <c r="C3" s="1"/>
      <c r="E3" s="24"/>
    </row>
    <row r="4" spans="1:9" ht="18" customHeight="1" x14ac:dyDescent="0.3">
      <c r="A4" s="161"/>
      <c r="B4" s="194" t="s">
        <v>558</v>
      </c>
      <c r="C4" s="195" t="s">
        <v>557</v>
      </c>
    </row>
    <row r="5" spans="1:9" ht="3.6" customHeight="1" x14ac:dyDescent="0.3">
      <c r="A5" s="4"/>
      <c r="B5" s="196"/>
      <c r="C5" s="197"/>
    </row>
    <row r="6" spans="1:9" x14ac:dyDescent="0.3">
      <c r="A6" s="7" t="s">
        <v>15</v>
      </c>
      <c r="B6" s="32" t="str">
        <f xml:space="preserve"> "[" &amp; FIXED(VLOOKUP(E6,data2017!$A:$F, 5, FALSE), 1) &amp; ", " &amp; FIXED(VLOOKUP(E6, data2017!$A:$F, 6, FALSE), 1) &amp; "]"</f>
        <v>[5.7, 10.4]</v>
      </c>
      <c r="C6" s="129" t="str">
        <f xml:space="preserve"> "[" &amp; FIXED(VLOOKUP(F6,data2017!$A:$F, 5, FALSE), 1) &amp; ", " &amp; FIXED(VLOOKUP(F6, data2017!$A:$F, 6, FALSE), 1) &amp; "]"</f>
        <v>[136.2, 261.1]</v>
      </c>
      <c r="E6" t="s">
        <v>1714</v>
      </c>
      <c r="F6" t="s">
        <v>1715</v>
      </c>
      <c r="H6" s="145"/>
      <c r="I6" s="145"/>
    </row>
    <row r="7" spans="1:9" x14ac:dyDescent="0.3">
      <c r="A7" s="8" t="s">
        <v>16</v>
      </c>
      <c r="B7" s="33" t="str">
        <f xml:space="preserve"> "[" &amp; FIXED(VLOOKUP(E7,data2017!$A:$F, 5, FALSE), 1) &amp; ", " &amp; FIXED(VLOOKUP(E7, data2017!$A:$F, 6, FALSE), 1) &amp; "]"</f>
        <v>[1.2, 5.4]</v>
      </c>
      <c r="C7" s="130" t="str">
        <f xml:space="preserve"> "[" &amp; FIXED(VLOOKUP(F7,data2017!$A:$F, 5, FALSE), 1) &amp; ", " &amp; FIXED(VLOOKUP(F7, data2017!$A:$F, 6, FALSE), 1) &amp; "]"</f>
        <v>[1.2, 5.4]</v>
      </c>
      <c r="E7" t="s">
        <v>1716</v>
      </c>
      <c r="F7" t="s">
        <v>1717</v>
      </c>
      <c r="H7" s="145"/>
      <c r="I7" s="145"/>
    </row>
    <row r="8" spans="1:9" x14ac:dyDescent="0.3">
      <c r="A8" s="8" t="s">
        <v>17</v>
      </c>
      <c r="B8" s="33" t="str">
        <f xml:space="preserve"> "[" &amp; FIXED(VLOOKUP(E8,data2017!$A:$F, 5, FALSE), 1) &amp; ", " &amp; FIXED(VLOOKUP(E8, data2017!$A:$F, 6, FALSE), 1) &amp; "]"</f>
        <v>[0.0, 0.6]</v>
      </c>
      <c r="C8" s="130" t="str">
        <f xml:space="preserve"> "[" &amp; FIXED(VLOOKUP(F8,data2017!$A:$F, 5, FALSE), 1) &amp; ", " &amp; FIXED(VLOOKUP(F8, data2017!$A:$F, 6, FALSE), 1) &amp; "]"</f>
        <v>[0.1, 1.2]</v>
      </c>
      <c r="E8" t="s">
        <v>1718</v>
      </c>
      <c r="F8" t="s">
        <v>1719</v>
      </c>
      <c r="H8" s="145"/>
      <c r="I8" s="145"/>
    </row>
    <row r="9" spans="1:9" x14ac:dyDescent="0.3">
      <c r="A9" s="8" t="s">
        <v>18</v>
      </c>
      <c r="B9" s="33" t="str">
        <f xml:space="preserve"> "[" &amp; FIXED(VLOOKUP(E9,data2017!$A:$F, 5, FALSE), 1) &amp; ", " &amp; FIXED(VLOOKUP(E9, data2017!$A:$F, 6, FALSE), 1) &amp; "]"</f>
        <v>[0.4, 0.7]</v>
      </c>
      <c r="C9" s="130" t="str">
        <f xml:space="preserve"> "[" &amp; FIXED(VLOOKUP(F9,data2017!$A:$F, 5, FALSE), 1) &amp; ", " &amp; FIXED(VLOOKUP(F9, data2017!$A:$F, 6, FALSE), 1) &amp; "]"</f>
        <v>[1.9, 3.5]</v>
      </c>
      <c r="E9" t="s">
        <v>1720</v>
      </c>
      <c r="F9" t="s">
        <v>1721</v>
      </c>
      <c r="H9" s="145"/>
      <c r="I9" s="145"/>
    </row>
    <row r="10" spans="1:9" x14ac:dyDescent="0.3">
      <c r="A10" s="8" t="s">
        <v>19</v>
      </c>
      <c r="B10" s="33" t="str">
        <f xml:space="preserve"> "[" &amp; FIXED(VLOOKUP(E10,data2017!$A:$F, 5, FALSE), 1) &amp; ", " &amp; FIXED(VLOOKUP(E10, data2017!$A:$F, 6, FALSE), 1) &amp; "]"</f>
        <v>[0.3, 0.8]</v>
      </c>
      <c r="C10" s="130" t="str">
        <f xml:space="preserve"> "[" &amp; FIXED(VLOOKUP(F10,data2017!$A:$F, 5, FALSE), 1) &amp; ", " &amp; FIXED(VLOOKUP(F10, data2017!$A:$F, 6, FALSE), 1) &amp; "]"</f>
        <v>[3.4, 7.8]</v>
      </c>
      <c r="E10" t="s">
        <v>1722</v>
      </c>
      <c r="F10" t="s">
        <v>1723</v>
      </c>
      <c r="H10" s="145"/>
      <c r="I10" s="145"/>
    </row>
    <row r="11" spans="1:9" x14ac:dyDescent="0.3">
      <c r="A11" s="8" t="s">
        <v>20</v>
      </c>
      <c r="B11" s="33" t="str">
        <f xml:space="preserve"> "[" &amp; FIXED(VLOOKUP(E11,data2017!$A:$F, 5, FALSE), 1) &amp; ", " &amp; FIXED(VLOOKUP(E11, data2017!$A:$F, 6, FALSE), 1) &amp; "]"</f>
        <v>[1.2, 2.0]</v>
      </c>
      <c r="C11" s="130" t="str">
        <f xml:space="preserve"> "[" &amp; FIXED(VLOOKUP(F11,data2017!$A:$F, 5, FALSE), 1) &amp; ", " &amp; FIXED(VLOOKUP(F11, data2017!$A:$F, 6, FALSE), 1) &amp; "]"</f>
        <v>[24.9, 40.6]</v>
      </c>
      <c r="E11" t="s">
        <v>1724</v>
      </c>
      <c r="F11" t="s">
        <v>1725</v>
      </c>
      <c r="H11" s="145"/>
      <c r="I11" s="145"/>
    </row>
    <row r="12" spans="1:9" x14ac:dyDescent="0.3">
      <c r="A12" s="8" t="s">
        <v>21</v>
      </c>
      <c r="B12" s="33" t="str">
        <f xml:space="preserve"> "[" &amp; FIXED(VLOOKUP(E12,data2017!$A:$F, 5, FALSE), 1) &amp; ", " &amp; FIXED(VLOOKUP(E12, data2017!$A:$F, 6, FALSE), 1) &amp; "]"</f>
        <v>[0.2, 0.3]</v>
      </c>
      <c r="C12" s="130" t="str">
        <f xml:space="preserve"> "[" &amp; FIXED(VLOOKUP(F12,data2017!$A:$F, 5, FALSE), 1) &amp; ", " &amp; FIXED(VLOOKUP(F12, data2017!$A:$F, 6, FALSE), 1) &amp; "]"</f>
        <v>[7.6, 17.4]</v>
      </c>
      <c r="E12" t="s">
        <v>1726</v>
      </c>
      <c r="F12" t="s">
        <v>1727</v>
      </c>
      <c r="H12" s="145"/>
      <c r="I12" s="145"/>
    </row>
    <row r="13" spans="1:9" x14ac:dyDescent="0.3">
      <c r="A13" s="8" t="s">
        <v>22</v>
      </c>
      <c r="B13" s="33" t="str">
        <f xml:space="preserve"> "[" &amp; FIXED(VLOOKUP(E13,data2017!$A:$F, 5, FALSE), 1) &amp; ", " &amp; FIXED(VLOOKUP(E13, data2017!$A:$F, 6, FALSE), 1) &amp; "]"</f>
        <v>[0.8, 2.0]</v>
      </c>
      <c r="C13" s="130" t="str">
        <f xml:space="preserve"> "[" &amp; FIXED(VLOOKUP(F13,data2017!$A:$F, 5, FALSE), 1) &amp; ", " &amp; FIXED(VLOOKUP(F13, data2017!$A:$F, 6, FALSE), 1) &amp; "]"</f>
        <v>[81.2, 201.1]</v>
      </c>
      <c r="E13" t="s">
        <v>1728</v>
      </c>
      <c r="F13" t="s">
        <v>1729</v>
      </c>
      <c r="H13" s="145"/>
      <c r="I13" s="145"/>
    </row>
    <row r="14" spans="1:9" ht="3.6" customHeight="1" x14ac:dyDescent="0.3">
      <c r="A14" s="9"/>
      <c r="B14" s="198"/>
      <c r="C14" s="199"/>
      <c r="H14" s="145"/>
      <c r="I14" s="145"/>
    </row>
    <row r="15" spans="1:9" ht="21.6" customHeight="1" x14ac:dyDescent="0.3">
      <c r="A15" s="25" t="s">
        <v>429</v>
      </c>
      <c r="B15" s="200"/>
      <c r="C15" s="201"/>
      <c r="H15" s="145"/>
      <c r="I15" s="145"/>
    </row>
    <row r="16" spans="1:9" ht="3.6" customHeight="1" x14ac:dyDescent="0.3">
      <c r="A16" s="4"/>
      <c r="B16" s="202"/>
      <c r="C16" s="203"/>
      <c r="H16" s="145"/>
      <c r="I16" s="145"/>
    </row>
    <row r="17" spans="1:9" x14ac:dyDescent="0.3">
      <c r="A17" s="7" t="s">
        <v>15</v>
      </c>
      <c r="B17" s="204" t="s">
        <v>23</v>
      </c>
      <c r="C17" s="205" t="s">
        <v>23</v>
      </c>
      <c r="E17" t="s">
        <v>1730</v>
      </c>
      <c r="F17" t="s">
        <v>1731</v>
      </c>
      <c r="H17" s="145"/>
      <c r="I17" s="145"/>
    </row>
    <row r="18" spans="1:9" x14ac:dyDescent="0.3">
      <c r="A18" s="8" t="s">
        <v>16</v>
      </c>
      <c r="B18" s="33" t="str">
        <f xml:space="preserve"> "[" &amp; FIXED(VLOOKUP(E18,data2017!$A:$F, 5, FALSE)*100, 1) &amp; ", " &amp; FIXED(VLOOKUP(E18, data2017!$A:$F, 6, FALSE)*100, 1) &amp; "]"</f>
        <v>[25.7, 56.9]</v>
      </c>
      <c r="C18" s="130" t="str">
        <f xml:space="preserve"> "[" &amp; FIXED(VLOOKUP(F18,data2017!$A:$F, 5, FALSE)*100, 1) &amp; ", " &amp; FIXED(VLOOKUP(F18, data2017!$A:$F, 6, FALSE)*100, 1) &amp; "]"</f>
        <v>[0.5, 2.8]</v>
      </c>
      <c r="E18" t="s">
        <v>1732</v>
      </c>
      <c r="F18" t="s">
        <v>1733</v>
      </c>
      <c r="H18" s="145"/>
      <c r="I18" s="145"/>
    </row>
    <row r="19" spans="1:9" x14ac:dyDescent="0.3">
      <c r="A19" s="8" t="s">
        <v>17</v>
      </c>
      <c r="B19" s="33" t="str">
        <f xml:space="preserve"> "[" &amp; FIXED(VLOOKUP(E19,data2017!$A:$F, 5, FALSE)*100, 1) &amp; ", " &amp; FIXED(VLOOKUP(E19, data2017!$A:$F, 6, FALSE)*100, 1) &amp; "]"</f>
        <v>[0.6, 7.4]</v>
      </c>
      <c r="C19" s="130" t="str">
        <f xml:space="preserve"> "[" &amp; FIXED(VLOOKUP(F19,data2017!$A:$F, 5, FALSE)*100, 1) &amp; ", " &amp; FIXED(VLOOKUP(F19, data2017!$A:$F, 6, FALSE)*100, 1) &amp; "]"</f>
        <v>[0.0, 0.6]</v>
      </c>
      <c r="E19" t="s">
        <v>1734</v>
      </c>
      <c r="F19" t="s">
        <v>1735</v>
      </c>
      <c r="H19" s="145"/>
      <c r="I19" s="145"/>
    </row>
    <row r="20" spans="1:9" x14ac:dyDescent="0.3">
      <c r="A20" s="8" t="s">
        <v>18</v>
      </c>
      <c r="B20" s="33" t="str">
        <f xml:space="preserve"> "[" &amp; FIXED(VLOOKUP(E20,data2017!$A:$F, 5, FALSE)*100, 1) &amp; ", " &amp; FIXED(VLOOKUP(E20, data2017!$A:$F, 6, FALSE)*100, 1) &amp; "]"</f>
        <v>[4.7, 8.9]</v>
      </c>
      <c r="C20" s="130" t="str">
        <f xml:space="preserve"> "[" &amp; FIXED(VLOOKUP(F20,data2017!$A:$F, 5, FALSE)*100, 1) &amp; ", " &amp; FIXED(VLOOKUP(F20, data2017!$A:$F, 6, FALSE)*100, 1) &amp; "]"</f>
        <v>[0.8, 1.9]</v>
      </c>
      <c r="E20" t="s">
        <v>1736</v>
      </c>
      <c r="F20" t="s">
        <v>1737</v>
      </c>
      <c r="H20" s="145"/>
      <c r="I20" s="145"/>
    </row>
    <row r="21" spans="1:9" x14ac:dyDescent="0.3">
      <c r="A21" s="8" t="s">
        <v>19</v>
      </c>
      <c r="B21" s="33" t="str">
        <f xml:space="preserve"> "[" &amp; FIXED(VLOOKUP(E21,data2017!$A:$F, 5, FALSE)*100, 1) &amp; ", " &amp; FIXED(VLOOKUP(E21, data2017!$A:$F, 6, FALSE)*100, 1) &amp; "]"</f>
        <v>[3.9, 10.0]</v>
      </c>
      <c r="C21" s="130" t="str">
        <f xml:space="preserve"> "[" &amp; FIXED(VLOOKUP(F21,data2017!$A:$F, 5, FALSE)*100, 1) &amp; ", " &amp; FIXED(VLOOKUP(F21, data2017!$A:$F, 6, FALSE)*100, 1) &amp; "]"</f>
        <v>[1.5, 4.2]</v>
      </c>
      <c r="E21" t="s">
        <v>1738</v>
      </c>
      <c r="F21" t="s">
        <v>1739</v>
      </c>
      <c r="H21" s="145"/>
      <c r="I21" s="145"/>
    </row>
    <row r="22" spans="1:9" x14ac:dyDescent="0.3">
      <c r="A22" s="8" t="s">
        <v>20</v>
      </c>
      <c r="B22" s="33" t="str">
        <f xml:space="preserve"> "[" &amp; FIXED(VLOOKUP(E22,data2017!$A:$F, 5, FALSE)*100, 1) &amp; ", " &amp; FIXED(VLOOKUP(E22, data2017!$A:$F, 6, FALSE)*100, 1) &amp; "]"</f>
        <v>[13.8, 26.8]</v>
      </c>
      <c r="C22" s="130" t="str">
        <f xml:space="preserve"> "[" &amp; FIXED(VLOOKUP(F22,data2017!$A:$F, 5, FALSE)*100, 1) &amp; ", " &amp; FIXED(VLOOKUP(F22, data2017!$A:$F, 6, FALSE)*100, 1) &amp; "]"</f>
        <v>[10.7, 22.2]</v>
      </c>
      <c r="E22" t="s">
        <v>1740</v>
      </c>
      <c r="F22" t="s">
        <v>1741</v>
      </c>
      <c r="H22" s="145"/>
      <c r="I22" s="145"/>
    </row>
    <row r="23" spans="1:9" x14ac:dyDescent="0.3">
      <c r="A23" s="8" t="s">
        <v>21</v>
      </c>
      <c r="B23" s="33" t="str">
        <f xml:space="preserve"> "[" &amp; FIXED(VLOOKUP(E23,data2017!$A:$F, 5, FALSE)*100, 1) &amp; ", " &amp; FIXED(VLOOKUP(E23, data2017!$A:$F, 6, FALSE)*100, 1) &amp; "]"</f>
        <v>[1.8, 4.5]</v>
      </c>
      <c r="C23" s="130" t="str">
        <f xml:space="preserve"> "[" &amp; FIXED(VLOOKUP(F23,data2017!$A:$F, 5, FALSE)*100, 1) &amp; ", " &amp; FIXED(VLOOKUP(F23, data2017!$A:$F, 6, FALSE)*100, 1) &amp; "]"</f>
        <v>[3.6, 9.0]</v>
      </c>
      <c r="E23" t="s">
        <v>1742</v>
      </c>
      <c r="F23" t="s">
        <v>1743</v>
      </c>
      <c r="H23" s="145"/>
      <c r="I23" s="145"/>
    </row>
    <row r="24" spans="1:9" x14ac:dyDescent="0.3">
      <c r="A24" s="8" t="s">
        <v>22</v>
      </c>
      <c r="B24" s="33" t="str">
        <f xml:space="preserve"> "[" &amp; FIXED(VLOOKUP(E24,data2017!$A:$F, 5, FALSE)*100, 1) &amp; ", " &amp; FIXED(VLOOKUP(E24, data2017!$A:$F, 6, FALSE)*100, 1) &amp; "]"</f>
        <v>[9.8, 25.3]</v>
      </c>
      <c r="C24" s="130" t="str">
        <f xml:space="preserve"> "[" &amp; FIXED(VLOOKUP(F24,data2017!$A:$F, 5, FALSE)*100, 1) &amp; ", " &amp; FIXED(VLOOKUP(F24, data2017!$A:$F, 6, FALSE)*100, 1) &amp; "]"</f>
        <v>[61.7, 80.4]</v>
      </c>
      <c r="E24" t="s">
        <v>1744</v>
      </c>
      <c r="F24" t="s">
        <v>1745</v>
      </c>
      <c r="H24" s="145"/>
      <c r="I24" s="145"/>
    </row>
    <row r="25" spans="1:9" s="3" customFormat="1" ht="3.6" customHeight="1" x14ac:dyDescent="0.3">
      <c r="A25" s="1"/>
      <c r="B25" s="1"/>
      <c r="C25" s="22"/>
    </row>
  </sheetData>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9"/>
  <sheetViews>
    <sheetView view="pageLayout" topLeftCell="A16" zoomScaleNormal="100" workbookViewId="0">
      <selection activeCell="A24" sqref="A24"/>
    </sheetView>
  </sheetViews>
  <sheetFormatPr defaultColWidth="9.109375" defaultRowHeight="14.4" x14ac:dyDescent="0.3"/>
  <cols>
    <col min="1" max="1" width="51.109375" style="68" customWidth="1"/>
    <col min="2" max="2" width="12.6640625" style="93" customWidth="1"/>
    <col min="3" max="5" width="12.6640625" style="94" customWidth="1"/>
    <col min="6" max="6" width="20.5546875" style="71" customWidth="1"/>
    <col min="7" max="7" width="15" style="68" customWidth="1"/>
    <col min="8" max="8" width="9.109375" style="68"/>
    <col min="9" max="9" width="2.88671875" style="68" customWidth="1"/>
    <col min="10" max="16384" width="9.109375" style="68"/>
  </cols>
  <sheetData>
    <row r="1" spans="1:11" s="60" customFormat="1" ht="12.9" customHeight="1" x14ac:dyDescent="0.3">
      <c r="A1" s="58" t="s">
        <v>2062</v>
      </c>
      <c r="B1" s="58"/>
      <c r="C1" s="58"/>
      <c r="D1" s="58"/>
      <c r="E1" s="58"/>
      <c r="F1" s="59"/>
    </row>
    <row r="2" spans="1:11" s="60" customFormat="1" ht="15.75" customHeight="1" x14ac:dyDescent="0.3">
      <c r="A2" s="239" t="s">
        <v>559</v>
      </c>
      <c r="B2" s="239"/>
      <c r="C2" s="58"/>
      <c r="D2" s="58"/>
      <c r="E2" s="58"/>
      <c r="F2" s="59"/>
    </row>
    <row r="3" spans="1:11" s="64" customFormat="1" ht="12.9" customHeight="1" x14ac:dyDescent="0.3">
      <c r="A3" s="240" t="s">
        <v>560</v>
      </c>
      <c r="B3" s="240"/>
      <c r="C3" s="61"/>
      <c r="D3" s="62"/>
      <c r="E3" s="62"/>
      <c r="F3" s="63"/>
    </row>
    <row r="4" spans="1:11" ht="14.4" customHeight="1" x14ac:dyDescent="0.3">
      <c r="A4" s="65"/>
      <c r="B4" s="188">
        <v>2015</v>
      </c>
      <c r="C4" s="192">
        <v>2016</v>
      </c>
      <c r="D4" s="192">
        <v>2017</v>
      </c>
      <c r="E4" s="152"/>
      <c r="F4" s="154">
        <v>2015</v>
      </c>
      <c r="G4" s="154">
        <v>2016</v>
      </c>
      <c r="H4" s="154">
        <v>2017</v>
      </c>
    </row>
    <row r="5" spans="1:11" ht="4.3499999999999996" customHeight="1" x14ac:dyDescent="0.3">
      <c r="A5" s="69"/>
      <c r="B5" s="187"/>
      <c r="C5" s="193"/>
      <c r="D5" s="193"/>
      <c r="E5" s="70"/>
      <c r="G5" s="71"/>
      <c r="H5" s="71"/>
    </row>
    <row r="6" spans="1:11" ht="12.9" customHeight="1" x14ac:dyDescent="0.3">
      <c r="A6" s="72" t="s">
        <v>561</v>
      </c>
      <c r="B6" s="189"/>
      <c r="C6" s="189"/>
      <c r="D6" s="189"/>
      <c r="E6" s="73"/>
      <c r="G6" s="71"/>
      <c r="H6" s="71"/>
    </row>
    <row r="7" spans="1:11" ht="12.9" customHeight="1" x14ac:dyDescent="0.3">
      <c r="A7" s="11" t="s">
        <v>75</v>
      </c>
      <c r="B7" s="190" t="str">
        <f xml:space="preserve"> "[" &amp; FIXED(VLOOKUP(F7,data2015!$A:$F, 5, FALSE)*100, 1) &amp; ", " &amp; FIXED(VLOOKUP(F7, data2015!$A:$F, 6, FALSE)*100, 1) &amp; "]"</f>
        <v>[19.5, 26.0]</v>
      </c>
      <c r="C7" s="190" t="str">
        <f xml:space="preserve"> "[" &amp; FIXED(VLOOKUP(G7,data2016!$A:$F, 5, FALSE)*100, 1) &amp; ", " &amp; FIXED(VLOOKUP(G7, data2016!$A:$F, 6, FALSE)*100, 1) &amp; "]"</f>
        <v>[19.2, 23.3]</v>
      </c>
      <c r="D7" s="190" t="str">
        <f xml:space="preserve"> "[" &amp; FIXED(VLOOKUP(H7,data2017!$A:$F, 5, FALSE)*100, 1) &amp; ", " &amp; FIXED(VLOOKUP(H7, data2017!$A:$F, 6, FALSE)*100, 1) &amp; "]"</f>
        <v>[17.7, 21.4]</v>
      </c>
      <c r="E7" s="74"/>
      <c r="F7" t="s">
        <v>1960</v>
      </c>
      <c r="G7" t="s">
        <v>1939</v>
      </c>
      <c r="H7" s="181" t="s">
        <v>77</v>
      </c>
      <c r="J7"/>
      <c r="K7"/>
    </row>
    <row r="8" spans="1:11" ht="12.9" customHeight="1" x14ac:dyDescent="0.3">
      <c r="A8" s="11" t="s">
        <v>562</v>
      </c>
      <c r="B8" s="190" t="str">
        <f xml:space="preserve"> "[" &amp; FIXED(VLOOKUP(F8,data2015!$A:$F, 5, FALSE)*100, 1) &amp; ", " &amp; FIXED(VLOOKUP(F8, data2015!$A:$F, 6, FALSE)*100, 1) &amp; "]"</f>
        <v>[20.0, 26.3]</v>
      </c>
      <c r="C8" s="190" t="str">
        <f xml:space="preserve"> "[" &amp; FIXED(VLOOKUP(G8,data2016!$A:$F, 5, FALSE)*100, 1) &amp; ", " &amp; FIXED(VLOOKUP(G8, data2016!$A:$F, 6, FALSE)*100, 1) &amp; "]"</f>
        <v>[21.6, 25.9]</v>
      </c>
      <c r="D8" s="190" t="str">
        <f xml:space="preserve"> "[" &amp; FIXED(VLOOKUP(H8,data2017!$A:$F, 5, FALSE)*100, 1) &amp; ", " &amp; FIXED(VLOOKUP(H8, data2017!$A:$F, 6, FALSE)*100, 1) &amp; "]"</f>
        <v>[20.7, 24.6]</v>
      </c>
      <c r="E8" s="74"/>
      <c r="F8" t="s">
        <v>1961</v>
      </c>
      <c r="G8" t="s">
        <v>1940</v>
      </c>
      <c r="H8" s="181" t="s">
        <v>79</v>
      </c>
      <c r="J8"/>
      <c r="K8"/>
    </row>
    <row r="9" spans="1:11" ht="12.9" customHeight="1" x14ac:dyDescent="0.3">
      <c r="A9" s="11" t="s">
        <v>563</v>
      </c>
      <c r="B9" s="190" t="str">
        <f xml:space="preserve"> "[" &amp; FIXED(VLOOKUP(F9,data2015!$A:$F, 5, FALSE)*100, 1) &amp; ", " &amp; FIXED(VLOOKUP(F9, data2015!$A:$F, 6, FALSE)*100, 1) &amp; "]"</f>
        <v>[16.7, 22.4]</v>
      </c>
      <c r="C9" s="190" t="str">
        <f xml:space="preserve"> "[" &amp; FIXED(VLOOKUP(G9,data2016!$A:$F, 5, FALSE)*100, 1) &amp; ", " &amp; FIXED(VLOOKUP(G9, data2016!$A:$F, 6, FALSE)*100, 1) &amp; "]"</f>
        <v>[15.8, 19.3]</v>
      </c>
      <c r="D9" s="190" t="str">
        <f xml:space="preserve"> "[" &amp; FIXED(VLOOKUP(H9,data2017!$A:$F, 5, FALSE)*100, 1) &amp; ", " &amp; FIXED(VLOOKUP(H9, data2017!$A:$F, 6, FALSE)*100, 1) &amp; "]"</f>
        <v>[17.3, 20.9]</v>
      </c>
      <c r="E9" s="74"/>
      <c r="F9" t="s">
        <v>1962</v>
      </c>
      <c r="G9" t="s">
        <v>1941</v>
      </c>
      <c r="H9" s="181" t="s">
        <v>81</v>
      </c>
      <c r="J9"/>
      <c r="K9"/>
    </row>
    <row r="10" spans="1:11" ht="12.9" customHeight="1" x14ac:dyDescent="0.3">
      <c r="A10" s="11" t="s">
        <v>564</v>
      </c>
      <c r="B10" s="190" t="str">
        <f xml:space="preserve"> "[" &amp; FIXED(VLOOKUP(F10,data2015!$A:$F, 5, FALSE)*100, 1) &amp; ", " &amp; FIXED(VLOOKUP(F10, data2015!$A:$F, 6, FALSE)*100, 1) &amp; "]"</f>
        <v>[9.9, 14.6]</v>
      </c>
      <c r="C10" s="190" t="str">
        <f xml:space="preserve"> "[" &amp; FIXED(VLOOKUP(G10,data2016!$A:$F, 5, FALSE)*100, 1) &amp; ", " &amp; FIXED(VLOOKUP(G10, data2016!$A:$F, 6, FALSE)*100, 1) &amp; "]"</f>
        <v>[10.3, 13.3]</v>
      </c>
      <c r="D10" s="190" t="str">
        <f xml:space="preserve"> "[" &amp; FIXED(VLOOKUP(H10,data2017!$A:$F, 5, FALSE)*100, 1) &amp; ", " &amp; FIXED(VLOOKUP(H10, data2017!$A:$F, 6, FALSE)*100, 1) &amp; "]"</f>
        <v>[11.0, 14.0]</v>
      </c>
      <c r="E10" s="74"/>
      <c r="F10" t="s">
        <v>1963</v>
      </c>
      <c r="G10" t="s">
        <v>1942</v>
      </c>
      <c r="H10" s="181" t="s">
        <v>83</v>
      </c>
      <c r="J10"/>
      <c r="K10"/>
    </row>
    <row r="11" spans="1:11" ht="12.9" customHeight="1" x14ac:dyDescent="0.3">
      <c r="A11" s="11" t="s">
        <v>565</v>
      </c>
      <c r="B11" s="190" t="str">
        <f xml:space="preserve"> "[" &amp; FIXED(VLOOKUP(F11,data2015!$A:$F, 5, FALSE)*100, 1) &amp; ", " &amp; FIXED(VLOOKUP(F11, data2015!$A:$F, 6, FALSE)*100, 1) &amp; "]"</f>
        <v>[7.0, 10.9]</v>
      </c>
      <c r="C11" s="190" t="str">
        <f xml:space="preserve"> "[" &amp; FIXED(VLOOKUP(G11,data2016!$A:$F, 5, FALSE)*100, 1) &amp; ", " &amp; FIXED(VLOOKUP(G11, data2016!$A:$F, 6, FALSE)*100, 1) &amp; "]"</f>
        <v>[9.3, 12.5]</v>
      </c>
      <c r="D11" s="190" t="str">
        <f xml:space="preserve"> "[" &amp; FIXED(VLOOKUP(H11,data2017!$A:$F, 5, FALSE)*100, 1) &amp; ", " &amp; FIXED(VLOOKUP(H11, data2017!$A:$F, 6, FALSE)*100, 1) &amp; "]"</f>
        <v>[8.9, 11.9]</v>
      </c>
      <c r="E11" s="74"/>
      <c r="F11" t="s">
        <v>1964</v>
      </c>
      <c r="G11" t="s">
        <v>1943</v>
      </c>
      <c r="H11" s="181" t="s">
        <v>85</v>
      </c>
      <c r="J11"/>
      <c r="K11"/>
    </row>
    <row r="12" spans="1:11" ht="12.9" customHeight="1" x14ac:dyDescent="0.3">
      <c r="A12" s="76" t="s">
        <v>566</v>
      </c>
      <c r="B12" s="190" t="str">
        <f xml:space="preserve"> "[" &amp; FIXED(VLOOKUP(F12,data2015!$A:$F, 5, FALSE)*100, 1) &amp; ", " &amp; FIXED(VLOOKUP(F12, data2015!$A:$F, 6, FALSE)*100, 1) &amp; "]"</f>
        <v>[7.9, 12.0]</v>
      </c>
      <c r="C12" s="190" t="str">
        <f xml:space="preserve"> "[" &amp; FIXED(VLOOKUP(G12,data2016!$A:$F, 5, FALSE)*100, 1) &amp; ", " &amp; FIXED(VLOOKUP(G12, data2016!$A:$F, 6, FALSE)*100, 1) &amp; "]"</f>
        <v>[9.5, 12.6]</v>
      </c>
      <c r="D12" s="190" t="str">
        <f xml:space="preserve"> "[" &amp; FIXED(VLOOKUP(H12,data2017!$A:$F, 5, FALSE)*100, 1) &amp; ", " &amp; FIXED(VLOOKUP(H12, data2017!$A:$F, 6, FALSE)*100, 1) &amp; "]"</f>
        <v>[10.4, 13.6]</v>
      </c>
      <c r="E12" s="74"/>
      <c r="F12" t="s">
        <v>1965</v>
      </c>
      <c r="G12" t="s">
        <v>1944</v>
      </c>
      <c r="H12" s="181" t="s">
        <v>87</v>
      </c>
      <c r="J12"/>
      <c r="K12"/>
    </row>
    <row r="13" spans="1:11" ht="12.9" customHeight="1" x14ac:dyDescent="0.3">
      <c r="A13" s="76" t="s">
        <v>567</v>
      </c>
      <c r="B13" s="190" t="str">
        <f xml:space="preserve"> "[" &amp; FIXED(VLOOKUP(F13,data2015!$A:$F, 5, FALSE)*100, 1) &amp; ", " &amp; FIXED(VLOOKUP(F13, data2015!$A:$F, 6, FALSE)*100, 1) &amp; "]"</f>
        <v>[1.7, 4.0]</v>
      </c>
      <c r="C13" s="190" t="str">
        <f xml:space="preserve"> "[" &amp; FIXED(VLOOKUP(G13,data2016!$A:$F, 5, FALSE)*100, 1) &amp; ", " &amp; FIXED(VLOOKUP(G13, data2016!$A:$F, 6, FALSE)*100, 1) &amp; "]"</f>
        <v>[2.6, 4.4]</v>
      </c>
      <c r="D13" s="190" t="str">
        <f xml:space="preserve"> "[" &amp; FIXED(VLOOKUP(H13,data2017!$A:$F, 5, FALSE)*100, 1) &amp; ", " &amp; FIXED(VLOOKUP(H13, data2017!$A:$F, 6, FALSE)*100, 1) &amp; "]"</f>
        <v>[2.7, 4.5]</v>
      </c>
      <c r="E13" s="74"/>
      <c r="F13" t="s">
        <v>1966</v>
      </c>
      <c r="G13" t="s">
        <v>1945</v>
      </c>
      <c r="H13" s="181" t="s">
        <v>89</v>
      </c>
      <c r="J13"/>
      <c r="K13"/>
    </row>
    <row r="14" spans="1:11" ht="12.9" customHeight="1" x14ac:dyDescent="0.3">
      <c r="A14" s="76" t="s">
        <v>568</v>
      </c>
      <c r="B14" s="190" t="str">
        <f xml:space="preserve"> "[" &amp; FIXED(VLOOKUP(F14,data2015!$A:$F, 5, FALSE)*100, 1) &amp; ", " &amp; FIXED(VLOOKUP(F14, data2015!$A:$F, 6, FALSE)*100, 1) &amp; "]"</f>
        <v>[-0.1, 1.2]</v>
      </c>
      <c r="C14" s="190" t="str">
        <f xml:space="preserve"> "[" &amp; FIXED(VLOOKUP(G14,data2016!$A:$F, 5, FALSE)*100, 1) &amp; ", " &amp; FIXED(VLOOKUP(G14, data2016!$A:$F, 6, FALSE)*100, 1) &amp; "]"</f>
        <v>[0.0, 0.4]</v>
      </c>
      <c r="D14" s="190" t="str">
        <f xml:space="preserve"> "[" &amp; FIXED(VLOOKUP(H14,data2017!$A:$F, 5, FALSE)*100, 1) &amp; ", " &amp; FIXED(VLOOKUP(H14, data2017!$A:$F, 6, FALSE)*100, 1) &amp; "]"</f>
        <v>[0.0, 0.2]</v>
      </c>
      <c r="E14" s="74"/>
      <c r="F14" t="s">
        <v>1967</v>
      </c>
      <c r="G14" t="s">
        <v>1946</v>
      </c>
      <c r="H14" s="181" t="s">
        <v>1843</v>
      </c>
      <c r="J14"/>
      <c r="K14"/>
    </row>
    <row r="15" spans="1:11" ht="4.2" customHeight="1" x14ac:dyDescent="0.3">
      <c r="A15" s="77"/>
      <c r="B15" s="191"/>
      <c r="C15" s="191"/>
      <c r="D15" s="191"/>
      <c r="E15" s="78"/>
      <c r="F15" s="149"/>
      <c r="G15" s="149"/>
      <c r="H15" s="149"/>
    </row>
    <row r="16" spans="1:11" ht="12.9" customHeight="1" x14ac:dyDescent="0.3">
      <c r="A16" s="72" t="s">
        <v>569</v>
      </c>
      <c r="B16" s="190"/>
      <c r="C16" s="190"/>
      <c r="D16" s="190"/>
      <c r="E16" s="74"/>
      <c r="F16" s="149"/>
      <c r="G16" s="149"/>
      <c r="H16" s="149"/>
    </row>
    <row r="17" spans="1:8" ht="12.9" customHeight="1" x14ac:dyDescent="0.3">
      <c r="A17" s="11" t="s">
        <v>570</v>
      </c>
      <c r="B17" s="190" t="str">
        <f xml:space="preserve"> "[" &amp; FIXED(VLOOKUP(F17,data2015!$A:$F, 5, FALSE)*100, 1) &amp; ", " &amp; FIXED(VLOOKUP(F17, data2015!$A:$F, 6, FALSE)*100, 1) &amp; "]"</f>
        <v>[48.4, 55.7]</v>
      </c>
      <c r="C17" s="190" t="str">
        <f xml:space="preserve"> "[" &amp; FIXED(VLOOKUP(G17,data2016!$A:$F, 5, FALSE)*100, 1) &amp; ", " &amp; FIXED(VLOOKUP(G17, data2016!$A:$F, 6, FALSE)*100, 1) &amp; "]"</f>
        <v>[48.4, 53.1]</v>
      </c>
      <c r="D17" s="190" t="str">
        <f xml:space="preserve"> "[" &amp; FIXED(VLOOKUP(H17,data2017!$A:$F, 5, FALSE)*100, 1) &amp; ", " &amp; FIXED(VLOOKUP(H17, data2017!$A:$F, 6, FALSE)*100, 1) &amp; "]"</f>
        <v>[47.1, 52.5]</v>
      </c>
      <c r="E17" s="74"/>
      <c r="F17" t="s">
        <v>2015</v>
      </c>
      <c r="G17" t="s">
        <v>1989</v>
      </c>
      <c r="H17" s="182" t="s">
        <v>1856</v>
      </c>
    </row>
    <row r="18" spans="1:8" ht="12.9" customHeight="1" x14ac:dyDescent="0.3">
      <c r="A18" s="11" t="s">
        <v>572</v>
      </c>
      <c r="B18" s="190" t="str">
        <f xml:space="preserve"> "[" &amp; FIXED(VLOOKUP(F18,data2015!$A:$F, 5, FALSE)*100, 1) &amp; ", " &amp; FIXED(VLOOKUP(F18, data2015!$A:$F, 6, FALSE)*100, 1) &amp; "]"</f>
        <v>[10.2, 15.3]</v>
      </c>
      <c r="C18" s="190" t="str">
        <f xml:space="preserve"> "[" &amp; FIXED(VLOOKUP(G18,data2016!$A:$F, 5, FALSE)*100, 1) &amp; ", " &amp; FIXED(VLOOKUP(G18, data2016!$A:$F, 6, FALSE)*100, 1) &amp; "]"</f>
        <v>[13.0, 16.4]</v>
      </c>
      <c r="D18" s="190" t="str">
        <f xml:space="preserve"> "[" &amp; FIXED(VLOOKUP(H18,data2017!$A:$F, 5, FALSE)*100, 1) &amp; ", " &amp; FIXED(VLOOKUP(H18, data2017!$A:$F, 6, FALSE)*100, 1) &amp; "]"</f>
        <v>[12.3, 16.2]</v>
      </c>
      <c r="E18" s="74"/>
      <c r="F18" t="s">
        <v>2016</v>
      </c>
      <c r="G18" t="s">
        <v>1990</v>
      </c>
      <c r="H18" s="181" t="s">
        <v>1857</v>
      </c>
    </row>
    <row r="19" spans="1:8" ht="12.9" customHeight="1" x14ac:dyDescent="0.3">
      <c r="A19" s="11" t="s">
        <v>574</v>
      </c>
      <c r="B19" s="190" t="str">
        <f xml:space="preserve"> "[" &amp; FIXED(VLOOKUP(F19,data2015!$A:$F, 5, FALSE)*100, 1) &amp; ", " &amp; FIXED(VLOOKUP(F19, data2015!$A:$F, 6, FALSE)*100, 1) &amp; "]"</f>
        <v>[21.0, 27.2]</v>
      </c>
      <c r="C19" s="190" t="str">
        <f xml:space="preserve"> "[" &amp; FIXED(VLOOKUP(G19,data2016!$A:$F, 5, FALSE)*100, 1) &amp; ", " &amp; FIXED(VLOOKUP(G19, data2016!$A:$F, 6, FALSE)*100, 1) &amp; "]"</f>
        <v>[21.5, 25.4]</v>
      </c>
      <c r="D19" s="190" t="str">
        <f xml:space="preserve"> "[" &amp; FIXED(VLOOKUP(H19,data2017!$A:$F, 5, FALSE)*100, 1) &amp; ", " &amp; FIXED(VLOOKUP(H19, data2017!$A:$F, 6, FALSE)*100, 1) &amp; "]"</f>
        <v>[23.0, 27.7]</v>
      </c>
      <c r="E19" s="74"/>
      <c r="F19" t="s">
        <v>2017</v>
      </c>
      <c r="G19" t="s">
        <v>1991</v>
      </c>
      <c r="H19" s="181" t="s">
        <v>1858</v>
      </c>
    </row>
    <row r="20" spans="1:8" ht="12.9" customHeight="1" x14ac:dyDescent="0.3">
      <c r="A20" s="11" t="s">
        <v>576</v>
      </c>
      <c r="B20" s="190" t="str">
        <f xml:space="preserve"> "[" &amp; FIXED(VLOOKUP(F20,data2015!$A:$F, 5, FALSE)*100, 1) &amp; ", " &amp; FIXED(VLOOKUP(F20, data2015!$A:$F, 6, FALSE)*100, 1) &amp; "]"</f>
        <v>[8.5, 13.7]</v>
      </c>
      <c r="C20" s="190" t="str">
        <f xml:space="preserve"> "[" &amp; FIXED(VLOOKUP(G20,data2016!$A:$F, 5, FALSE)*100, 1) &amp; ", " &amp; FIXED(VLOOKUP(G20, data2016!$A:$F, 6, FALSE)*100, 1) &amp; "]"</f>
        <v>[9.5, 12.7]</v>
      </c>
      <c r="D20" s="190" t="str">
        <f xml:space="preserve"> "[" &amp; FIXED(VLOOKUP(H20,data2017!$A:$F, 5, FALSE)*100, 1) &amp; ", " &amp; FIXED(VLOOKUP(H20, data2017!$A:$F, 6, FALSE)*100, 1) &amp; "]"</f>
        <v>[8.7, 12.4]</v>
      </c>
      <c r="E20" s="74"/>
      <c r="F20" t="s">
        <v>2018</v>
      </c>
      <c r="G20" t="s">
        <v>1992</v>
      </c>
      <c r="H20" s="181" t="s">
        <v>1859</v>
      </c>
    </row>
    <row r="21" spans="1:8" ht="4.2" customHeight="1" x14ac:dyDescent="0.3">
      <c r="A21" s="11"/>
      <c r="B21" s="190"/>
      <c r="C21" s="190"/>
      <c r="D21" s="191"/>
      <c r="E21" s="78"/>
      <c r="F21" s="149"/>
      <c r="G21" s="149"/>
      <c r="H21" s="149"/>
    </row>
    <row r="22" spans="1:8" s="79" customFormat="1" ht="12.9" customHeight="1" x14ac:dyDescent="0.25">
      <c r="A22" s="72" t="s">
        <v>578</v>
      </c>
      <c r="B22" s="190"/>
      <c r="C22" s="190"/>
      <c r="D22" s="190"/>
      <c r="E22" s="74"/>
      <c r="F22" s="150"/>
      <c r="G22" s="150"/>
      <c r="H22" s="150"/>
    </row>
    <row r="23" spans="1:8" ht="12.9" customHeight="1" x14ac:dyDescent="0.3">
      <c r="A23" s="80" t="s">
        <v>579</v>
      </c>
      <c r="B23" s="190" t="str">
        <f xml:space="preserve"> "[" &amp; FIXED(VLOOKUP(F23,data2015!$A:$F, 5, FALSE)*100, 1) &amp; ", " &amp; FIXED(VLOOKUP(F23, data2015!$A:$F, 6, FALSE)*100, 1) &amp; "]"</f>
        <v>[56.1, 63.3]</v>
      </c>
      <c r="C23" s="190" t="str">
        <f xml:space="preserve"> "[" &amp; FIXED(VLOOKUP(G23,data2016!$A:$F, 5, FALSE)*100, 1) &amp; ", " &amp; FIXED(VLOOKUP(G23, data2016!$A:$F, 6, FALSE)*100, 1) &amp; "]"</f>
        <v>[57.4, 62.0]</v>
      </c>
      <c r="D23" s="190" t="str">
        <f xml:space="preserve"> "[" &amp; FIXED(VLOOKUP(H23,data2017!$A:$F, 5, FALSE)*100, 1) &amp; ", " &amp; FIXED(VLOOKUP(H23, data2017!$A:$F, 6, FALSE)*100, 1) &amp; "]"</f>
        <v>[59.0, 64.2]</v>
      </c>
      <c r="E23" s="74"/>
      <c r="F23" t="s">
        <v>2007</v>
      </c>
      <c r="G23" t="s">
        <v>1981</v>
      </c>
      <c r="H23" s="151" t="s">
        <v>1844</v>
      </c>
    </row>
    <row r="24" spans="1:8" ht="12.9" customHeight="1" x14ac:dyDescent="0.3">
      <c r="A24" s="80" t="s">
        <v>580</v>
      </c>
      <c r="B24" s="190" t="str">
        <f xml:space="preserve"> "[" &amp; FIXED(VLOOKUP(F24,data2015!$A:$F, 5, FALSE)*100, 1) &amp; ", " &amp; FIXED(VLOOKUP(F24, data2015!$A:$F, 6, FALSE)*100, 1) &amp; "]"</f>
        <v>[0.1, 1.0]</v>
      </c>
      <c r="C24" s="190" t="str">
        <f xml:space="preserve"> "[" &amp; FIXED(VLOOKUP(G24,data2016!$A:$F, 5, FALSE)*100, 1) &amp; ", " &amp; FIXED(VLOOKUP(G24, data2016!$A:$F, 6, FALSE)*100, 1) &amp; "]"</f>
        <v>[0.2, 0.8]</v>
      </c>
      <c r="D24" s="190" t="str">
        <f xml:space="preserve"> "[" &amp; FIXED(VLOOKUP(H24,data2017!$A:$F, 5, FALSE)*100, 1) &amp; ", " &amp; FIXED(VLOOKUP(H24, data2017!$A:$F, 6, FALSE)*100, 1) &amp; "]"</f>
        <v>[0.0, 0.3]</v>
      </c>
      <c r="E24" s="74"/>
      <c r="F24" t="s">
        <v>2008</v>
      </c>
      <c r="G24" t="s">
        <v>1982</v>
      </c>
      <c r="H24" s="151" t="s">
        <v>1845</v>
      </c>
    </row>
    <row r="25" spans="1:8" ht="12.9" customHeight="1" x14ac:dyDescent="0.3">
      <c r="A25" s="80" t="s">
        <v>2064</v>
      </c>
      <c r="B25" s="190" t="str">
        <f xml:space="preserve"> "[" &amp; FIXED(VLOOKUP(F25,data2015!$A:$F, 5, FALSE)*100, 1) &amp; ", " &amp; FIXED(VLOOKUP(F25, data2015!$A:$F, 6, FALSE)*100, 1) &amp; "]"</f>
        <v>[0.1, 1.5]</v>
      </c>
      <c r="C25" s="190" t="str">
        <f xml:space="preserve"> "[" &amp; FIXED(VLOOKUP(G25,data2016!$A:$F, 5, FALSE)*100, 1) &amp; ", " &amp; FIXED(VLOOKUP(G25, data2016!$A:$F, 6, FALSE)*100, 1) &amp; "]"</f>
        <v>[0.3, 1.3]</v>
      </c>
      <c r="D25" s="190" t="str">
        <f xml:space="preserve"> "[" &amp; FIXED(VLOOKUP(H25,data2017!$A:$F, 5, FALSE)*100, 1) &amp; ", " &amp; FIXED(VLOOKUP(H25, data2017!$A:$F, 6, FALSE)*100, 1) &amp; "]"</f>
        <v>[0.1, 1.0]</v>
      </c>
      <c r="E25" s="74"/>
      <c r="F25" t="s">
        <v>2009</v>
      </c>
      <c r="G25" t="s">
        <v>1983</v>
      </c>
      <c r="H25" s="151" t="s">
        <v>1846</v>
      </c>
    </row>
    <row r="26" spans="1:8" ht="12.9" customHeight="1" x14ac:dyDescent="0.3">
      <c r="A26" s="80" t="s">
        <v>2065</v>
      </c>
      <c r="B26" s="190" t="str">
        <f xml:space="preserve"> "[" &amp; FIXED(VLOOKUP(F26,data2015!$A:$F, 5, FALSE)*100, 1) &amp; ", " &amp; FIXED(VLOOKUP(F26, data2015!$A:$F, 6, FALSE)*100, 1) &amp; "]"</f>
        <v>[3.8, 7.8]</v>
      </c>
      <c r="C26" s="190" t="str">
        <f xml:space="preserve"> "[" &amp; FIXED(VLOOKUP(G26,data2016!$A:$F, 5, FALSE)*100, 1) &amp; ", " &amp; FIXED(VLOOKUP(G26, data2016!$A:$F, 6, FALSE)*100, 1) &amp; "]"</f>
        <v>[4.6, 6.8]</v>
      </c>
      <c r="D26" s="190" t="str">
        <f xml:space="preserve"> "[" &amp; FIXED(VLOOKUP(H26,data2017!$A:$F, 5, FALSE)*100, 1) &amp; ", " &amp; FIXED(VLOOKUP(H26, data2017!$A:$F, 6, FALSE)*100, 1) &amp; "]"</f>
        <v>[3.5, 5.7]</v>
      </c>
      <c r="E26" s="74"/>
      <c r="F26" t="s">
        <v>2010</v>
      </c>
      <c r="G26" t="s">
        <v>1984</v>
      </c>
      <c r="H26" s="151" t="s">
        <v>1847</v>
      </c>
    </row>
    <row r="27" spans="1:8" ht="12.9" customHeight="1" x14ac:dyDescent="0.3">
      <c r="A27" s="80" t="s">
        <v>581</v>
      </c>
      <c r="B27" s="190" t="str">
        <f xml:space="preserve"> "[" &amp; FIXED(VLOOKUP(F27,data2015!$A:$F, 5, FALSE)*100, 1) &amp; ", " &amp; FIXED(VLOOKUP(F27, data2015!$A:$F, 6, FALSE)*100, 1) &amp; "]"</f>
        <v>[12.2, 17.1]</v>
      </c>
      <c r="C27" s="190" t="str">
        <f xml:space="preserve"> "[" &amp; FIXED(VLOOKUP(G27,data2016!$A:$F, 5, FALSE)*100, 1) &amp; ", " &amp; FIXED(VLOOKUP(G27, data2016!$A:$F, 6, FALSE)*100, 1) &amp; "]"</f>
        <v>[14.2, 17.5]</v>
      </c>
      <c r="D27" s="190" t="str">
        <f xml:space="preserve"> "[" &amp; FIXED(VLOOKUP(H27,data2017!$A:$F, 5, FALSE)*100, 1) &amp; ", " &amp; FIXED(VLOOKUP(H27, data2017!$A:$F, 6, FALSE)*100, 1) &amp; "]"</f>
        <v>[13.4, 17.1]</v>
      </c>
      <c r="E27" s="74"/>
      <c r="F27" t="s">
        <v>2011</v>
      </c>
      <c r="G27" t="s">
        <v>1985</v>
      </c>
      <c r="H27" s="151" t="s">
        <v>1848</v>
      </c>
    </row>
    <row r="28" spans="1:8" ht="12.9" customHeight="1" x14ac:dyDescent="0.3">
      <c r="A28" s="80" t="s">
        <v>582</v>
      </c>
      <c r="B28" s="190" t="str">
        <f xml:space="preserve"> "[" &amp; FIXED(VLOOKUP(F28,data2015!$A:$F, 5, FALSE)*100, 1) &amp; ", " &amp; FIXED(VLOOKUP(F28, data2015!$A:$F, 6, FALSE)*100, 1) &amp; "]"</f>
        <v>[4.7, 8.7]</v>
      </c>
      <c r="C28" s="190" t="str">
        <f xml:space="preserve"> "[" &amp; FIXED(VLOOKUP(G28,data2016!$A:$F, 5, FALSE)*100, 1) &amp; ", " &amp; FIXED(VLOOKUP(G28, data2016!$A:$F, 6, FALSE)*100, 1) &amp; "]"</f>
        <v>[5.4, 7.7]</v>
      </c>
      <c r="D28" s="190" t="str">
        <f xml:space="preserve"> "[" &amp; FIXED(VLOOKUP(H28,data2017!$A:$F, 5, FALSE)*100, 1) &amp; ", " &amp; FIXED(VLOOKUP(H28, data2017!$A:$F, 6, FALSE)*100, 1) &amp; "]"</f>
        <v>[5.0, 7.4]</v>
      </c>
      <c r="E28" s="74"/>
      <c r="F28" t="s">
        <v>2012</v>
      </c>
      <c r="G28" t="s">
        <v>1986</v>
      </c>
      <c r="H28" s="151" t="s">
        <v>1849</v>
      </c>
    </row>
    <row r="29" spans="1:8" ht="12.9" customHeight="1" x14ac:dyDescent="0.3">
      <c r="A29" s="80" t="s">
        <v>12</v>
      </c>
      <c r="B29" s="190" t="str">
        <f xml:space="preserve"> "[" &amp; FIXED(VLOOKUP(F29,data2015!$A:$F, 5, FALSE)*100, 1) &amp; ", " &amp; FIXED(VLOOKUP(F29, data2015!$A:$F, 6, FALSE)*100, 1) &amp; "]"</f>
        <v>[3.2, 6.4]</v>
      </c>
      <c r="C29" s="190" t="str">
        <f xml:space="preserve"> "[" &amp; FIXED(VLOOKUP(G29,data2016!$A:$F, 5, FALSE)*100, 1) &amp; ", " &amp; FIXED(VLOOKUP(G29, data2016!$A:$F, 6, FALSE)*100, 1) &amp; "]"</f>
        <v>[4.7, 6.9]</v>
      </c>
      <c r="D29" s="190" t="str">
        <f xml:space="preserve"> "[" &amp; FIXED(VLOOKUP(H29,data2017!$A:$F, 5, FALSE)*100, 1) &amp; ", " &amp; FIXED(VLOOKUP(H29, data2017!$A:$F, 6, FALSE)*100, 1) &amp; "]"</f>
        <v>[4.7, 7.4]</v>
      </c>
      <c r="E29" s="74"/>
      <c r="F29" t="s">
        <v>2013</v>
      </c>
      <c r="G29" t="s">
        <v>1987</v>
      </c>
      <c r="H29" s="151" t="s">
        <v>1850</v>
      </c>
    </row>
    <row r="30" spans="1:8" ht="12.9" customHeight="1" x14ac:dyDescent="0.3">
      <c r="A30" s="80" t="s">
        <v>843</v>
      </c>
      <c r="B30" s="190" t="str">
        <f xml:space="preserve"> "[" &amp; FIXED(VLOOKUP(F30,data2015!$A:$F, 5, FALSE)*100, 1) &amp; ", " &amp; FIXED(VLOOKUP(F30, data2015!$A:$F, 6, FALSE)*100, 1) &amp; "]"</f>
        <v>[5.3, 8.8]</v>
      </c>
      <c r="C30" s="190" t="str">
        <f xml:space="preserve"> "[" &amp; FIXED(VLOOKUP(G30,data2016!$A:$F, 5, FALSE)*100, 1) &amp; ", " &amp; FIXED(VLOOKUP(G30, data2016!$A:$F, 6, FALSE)*100, 1) &amp; "]"</f>
        <v>[4.2, 6.2]</v>
      </c>
      <c r="D30" s="190" t="str">
        <f xml:space="preserve"> "[" &amp; FIXED(VLOOKUP(H30,data2017!$A:$F, 5, FALSE)*100, 1) &amp; ", " &amp; FIXED(VLOOKUP(H30, data2017!$A:$F, 6, FALSE)*100, 1) &amp; "]"</f>
        <v>[4.5, 6.8]</v>
      </c>
      <c r="E30" s="74"/>
      <c r="F30" t="s">
        <v>2014</v>
      </c>
      <c r="G30" t="s">
        <v>1988</v>
      </c>
      <c r="H30" s="151" t="s">
        <v>1851</v>
      </c>
    </row>
    <row r="31" spans="1:8" ht="3.6" customHeight="1" x14ac:dyDescent="0.3">
      <c r="A31" s="81"/>
      <c r="B31" s="82"/>
      <c r="C31" s="82"/>
      <c r="D31" s="82"/>
      <c r="E31" s="153"/>
    </row>
    <row r="32" spans="1:8" ht="4.3499999999999996" customHeight="1" x14ac:dyDescent="0.3">
      <c r="A32" s="83"/>
      <c r="B32" s="83"/>
      <c r="C32" s="84"/>
      <c r="D32" s="84"/>
      <c r="E32" s="84"/>
    </row>
    <row r="33" spans="1:7" ht="11.4" customHeight="1" x14ac:dyDescent="0.3">
      <c r="A33" s="241" t="s">
        <v>583</v>
      </c>
      <c r="B33" s="241"/>
      <c r="C33" s="241"/>
      <c r="D33" s="241"/>
      <c r="E33" s="176"/>
    </row>
    <row r="34" spans="1:7" ht="24.6" customHeight="1" x14ac:dyDescent="0.3">
      <c r="A34" s="242" t="s">
        <v>584</v>
      </c>
      <c r="B34" s="242"/>
      <c r="C34" s="242"/>
      <c r="D34" s="242"/>
      <c r="E34" s="177"/>
    </row>
    <row r="35" spans="1:7" ht="14.4" customHeight="1" x14ac:dyDescent="0.3">
      <c r="A35" s="241"/>
      <c r="B35" s="241"/>
      <c r="C35" s="179"/>
      <c r="D35" s="179"/>
      <c r="E35" s="179"/>
      <c r="F35" s="75"/>
      <c r="G35" s="75"/>
    </row>
    <row r="36" spans="1:7" ht="11.4" customHeight="1" x14ac:dyDescent="0.3">
      <c r="A36" s="86"/>
      <c r="B36" s="87"/>
      <c r="C36" s="88"/>
      <c r="D36" s="88"/>
      <c r="E36" s="88"/>
    </row>
    <row r="37" spans="1:7" x14ac:dyDescent="0.3">
      <c r="A37" s="89"/>
      <c r="B37" s="87"/>
      <c r="C37" s="88"/>
      <c r="D37" s="88"/>
      <c r="E37" s="88"/>
    </row>
    <row r="38" spans="1:7" x14ac:dyDescent="0.3">
      <c r="A38" s="89"/>
      <c r="B38" s="87"/>
      <c r="C38" s="88"/>
      <c r="D38" s="88"/>
      <c r="E38" s="88"/>
    </row>
    <row r="39" spans="1:7" x14ac:dyDescent="0.3">
      <c r="A39" s="89"/>
      <c r="B39" s="87"/>
      <c r="C39" s="88"/>
      <c r="D39" s="88"/>
      <c r="E39" s="88"/>
    </row>
    <row r="40" spans="1:7" x14ac:dyDescent="0.3">
      <c r="A40" s="89"/>
      <c r="B40" s="87"/>
      <c r="C40" s="88"/>
      <c r="D40" s="88"/>
      <c r="E40" s="88"/>
    </row>
    <row r="41" spans="1:7" x14ac:dyDescent="0.3">
      <c r="A41" s="89"/>
      <c r="B41" s="87"/>
      <c r="C41" s="88"/>
      <c r="D41" s="88"/>
      <c r="E41" s="88"/>
    </row>
    <row r="42" spans="1:7" x14ac:dyDescent="0.3">
      <c r="A42" s="90"/>
      <c r="B42" s="87"/>
      <c r="C42" s="88"/>
      <c r="D42" s="88"/>
      <c r="E42" s="88"/>
    </row>
    <row r="43" spans="1:7" x14ac:dyDescent="0.3">
      <c r="A43" s="90"/>
      <c r="B43" s="87"/>
      <c r="C43" s="88"/>
      <c r="D43" s="88"/>
      <c r="E43" s="88"/>
    </row>
    <row r="44" spans="1:7" x14ac:dyDescent="0.3">
      <c r="A44" s="90"/>
      <c r="B44" s="87"/>
      <c r="C44" s="88"/>
      <c r="D44" s="88"/>
      <c r="E44" s="88"/>
    </row>
    <row r="45" spans="1:7" x14ac:dyDescent="0.3">
      <c r="A45" s="90"/>
      <c r="B45" s="87"/>
      <c r="C45" s="88"/>
      <c r="D45" s="88"/>
      <c r="E45" s="88"/>
    </row>
    <row r="46" spans="1:7" s="90" customFormat="1" x14ac:dyDescent="0.3">
      <c r="B46" s="87"/>
      <c r="C46" s="88"/>
      <c r="D46" s="88"/>
      <c r="E46" s="88"/>
      <c r="F46" s="75"/>
    </row>
    <row r="47" spans="1:7" s="90" customFormat="1" x14ac:dyDescent="0.3">
      <c r="B47" s="87"/>
      <c r="C47" s="88"/>
      <c r="D47" s="88"/>
      <c r="E47" s="88"/>
      <c r="F47" s="75"/>
    </row>
    <row r="48" spans="1:7" s="90" customFormat="1" x14ac:dyDescent="0.3">
      <c r="B48" s="87"/>
      <c r="C48" s="88"/>
      <c r="D48" s="88"/>
      <c r="E48" s="88"/>
      <c r="F48" s="75"/>
    </row>
    <row r="49" spans="1:6" s="90" customFormat="1" x14ac:dyDescent="0.3">
      <c r="B49" s="87"/>
      <c r="C49" s="88"/>
      <c r="D49" s="88"/>
      <c r="E49" s="88"/>
      <c r="F49" s="75"/>
    </row>
    <row r="50" spans="1:6" s="90" customFormat="1" x14ac:dyDescent="0.3">
      <c r="B50" s="87"/>
      <c r="C50" s="88"/>
      <c r="D50" s="88"/>
      <c r="E50" s="88"/>
      <c r="F50" s="75"/>
    </row>
    <row r="51" spans="1:6" s="90" customFormat="1" x14ac:dyDescent="0.3">
      <c r="B51" s="87"/>
      <c r="C51" s="88"/>
      <c r="D51" s="88"/>
      <c r="E51" s="88"/>
      <c r="F51" s="75"/>
    </row>
    <row r="52" spans="1:6" s="90" customFormat="1" x14ac:dyDescent="0.3">
      <c r="B52" s="87"/>
      <c r="C52" s="88"/>
      <c r="D52" s="88"/>
      <c r="E52" s="88"/>
      <c r="F52" s="75"/>
    </row>
    <row r="53" spans="1:6" s="90" customFormat="1" x14ac:dyDescent="0.3">
      <c r="B53" s="87"/>
      <c r="C53" s="88"/>
      <c r="D53" s="88"/>
      <c r="E53" s="88"/>
      <c r="F53" s="75"/>
    </row>
    <row r="54" spans="1:6" s="90" customFormat="1" x14ac:dyDescent="0.3">
      <c r="B54" s="87"/>
      <c r="C54" s="88"/>
      <c r="D54" s="88"/>
      <c r="E54" s="88"/>
      <c r="F54" s="75"/>
    </row>
    <row r="55" spans="1:6" s="90" customFormat="1" x14ac:dyDescent="0.3">
      <c r="B55" s="87"/>
      <c r="C55" s="88"/>
      <c r="D55" s="88"/>
      <c r="E55" s="88"/>
      <c r="F55" s="75"/>
    </row>
    <row r="56" spans="1:6" s="90" customFormat="1" x14ac:dyDescent="0.3">
      <c r="B56" s="87"/>
      <c r="C56" s="88"/>
      <c r="D56" s="88"/>
      <c r="E56" s="88"/>
      <c r="F56" s="75"/>
    </row>
    <row r="57" spans="1:6" s="90" customFormat="1" x14ac:dyDescent="0.3">
      <c r="B57" s="87"/>
      <c r="C57" s="88"/>
      <c r="D57" s="88"/>
      <c r="E57" s="88"/>
      <c r="F57" s="75"/>
    </row>
    <row r="58" spans="1:6" s="90" customFormat="1" x14ac:dyDescent="0.3">
      <c r="B58" s="87"/>
      <c r="C58" s="88"/>
      <c r="D58" s="88"/>
      <c r="E58" s="88"/>
      <c r="F58" s="75"/>
    </row>
    <row r="59" spans="1:6" s="90" customFormat="1" x14ac:dyDescent="0.3">
      <c r="B59" s="87"/>
      <c r="C59" s="88"/>
      <c r="D59" s="88"/>
      <c r="E59" s="88"/>
      <c r="F59" s="75"/>
    </row>
    <row r="60" spans="1:6" s="90" customFormat="1" x14ac:dyDescent="0.3">
      <c r="B60" s="87"/>
      <c r="C60" s="88"/>
      <c r="D60" s="88"/>
      <c r="E60" s="88"/>
      <c r="F60" s="75"/>
    </row>
    <row r="61" spans="1:6" s="90" customFormat="1" x14ac:dyDescent="0.3">
      <c r="B61" s="87"/>
      <c r="C61" s="88"/>
      <c r="D61" s="88"/>
      <c r="E61" s="88"/>
      <c r="F61" s="75"/>
    </row>
    <row r="62" spans="1:6" x14ac:dyDescent="0.3">
      <c r="A62" s="90"/>
      <c r="B62" s="91"/>
      <c r="C62" s="92"/>
      <c r="D62" s="92"/>
      <c r="E62" s="92"/>
    </row>
    <row r="63" spans="1:6" x14ac:dyDescent="0.3">
      <c r="A63" s="90"/>
      <c r="B63" s="91"/>
      <c r="C63" s="92"/>
      <c r="D63" s="92"/>
      <c r="E63" s="92"/>
    </row>
    <row r="64" spans="1:6" x14ac:dyDescent="0.3">
      <c r="A64" s="90"/>
      <c r="B64" s="91"/>
      <c r="C64" s="92"/>
      <c r="D64" s="92"/>
      <c r="E64" s="92"/>
    </row>
    <row r="65" spans="1:5" x14ac:dyDescent="0.3">
      <c r="A65" s="90"/>
      <c r="B65" s="91"/>
      <c r="C65" s="92"/>
      <c r="D65" s="92"/>
      <c r="E65" s="92"/>
    </row>
    <row r="66" spans="1:5" x14ac:dyDescent="0.3">
      <c r="A66" s="90"/>
      <c r="B66" s="91"/>
      <c r="C66" s="92"/>
      <c r="D66" s="92"/>
      <c r="E66" s="92"/>
    </row>
    <row r="67" spans="1:5" x14ac:dyDescent="0.3">
      <c r="A67" s="90"/>
      <c r="B67" s="91"/>
      <c r="C67" s="92"/>
      <c r="D67" s="92"/>
      <c r="E67" s="92"/>
    </row>
    <row r="68" spans="1:5" x14ac:dyDescent="0.3">
      <c r="A68" s="90"/>
      <c r="B68" s="91"/>
      <c r="C68" s="92"/>
      <c r="D68" s="92"/>
      <c r="E68" s="92"/>
    </row>
    <row r="69" spans="1:5" x14ac:dyDescent="0.3">
      <c r="A69" s="90"/>
      <c r="B69" s="91"/>
      <c r="C69" s="92"/>
      <c r="D69" s="92"/>
      <c r="E69" s="92"/>
    </row>
    <row r="70" spans="1:5" x14ac:dyDescent="0.3">
      <c r="A70" s="90"/>
      <c r="B70" s="91"/>
      <c r="C70" s="92"/>
      <c r="D70" s="92"/>
      <c r="E70" s="92"/>
    </row>
    <row r="71" spans="1:5" x14ac:dyDescent="0.3">
      <c r="A71" s="90"/>
      <c r="B71" s="91"/>
      <c r="C71" s="92"/>
      <c r="D71" s="92"/>
      <c r="E71" s="92"/>
    </row>
    <row r="72" spans="1:5" x14ac:dyDescent="0.3">
      <c r="A72" s="90"/>
      <c r="B72" s="91"/>
      <c r="C72" s="92"/>
      <c r="D72" s="92"/>
      <c r="E72" s="92"/>
    </row>
    <row r="73" spans="1:5" x14ac:dyDescent="0.3">
      <c r="A73" s="90"/>
      <c r="B73" s="91"/>
      <c r="C73" s="92"/>
      <c r="D73" s="92"/>
      <c r="E73" s="92"/>
    </row>
    <row r="74" spans="1:5" x14ac:dyDescent="0.3">
      <c r="A74" s="90"/>
      <c r="B74" s="91"/>
      <c r="C74" s="92"/>
      <c r="D74" s="92"/>
      <c r="E74" s="92"/>
    </row>
    <row r="75" spans="1:5" x14ac:dyDescent="0.3">
      <c r="A75" s="90"/>
      <c r="B75" s="91"/>
      <c r="C75" s="92"/>
      <c r="D75" s="92"/>
      <c r="E75" s="92"/>
    </row>
    <row r="76" spans="1:5" x14ac:dyDescent="0.3">
      <c r="A76" s="90"/>
      <c r="B76" s="91"/>
      <c r="C76" s="92"/>
      <c r="D76" s="92"/>
      <c r="E76" s="92"/>
    </row>
    <row r="77" spans="1:5" x14ac:dyDescent="0.3">
      <c r="A77" s="90"/>
      <c r="B77" s="91"/>
      <c r="C77" s="92"/>
      <c r="D77" s="92"/>
      <c r="E77" s="92"/>
    </row>
    <row r="78" spans="1:5" x14ac:dyDescent="0.3">
      <c r="A78" s="90"/>
      <c r="B78" s="91"/>
      <c r="C78" s="92"/>
      <c r="D78" s="92"/>
      <c r="E78" s="92"/>
    </row>
    <row r="79" spans="1:5" x14ac:dyDescent="0.3">
      <c r="A79" s="90"/>
      <c r="B79" s="91"/>
      <c r="C79" s="92"/>
      <c r="D79" s="92"/>
      <c r="E79" s="92"/>
    </row>
    <row r="80" spans="1:5" x14ac:dyDescent="0.3">
      <c r="A80" s="90"/>
      <c r="B80" s="91"/>
      <c r="C80" s="92"/>
      <c r="D80" s="92"/>
      <c r="E80" s="92"/>
    </row>
    <row r="81" spans="1:5" x14ac:dyDescent="0.3">
      <c r="A81" s="90"/>
      <c r="B81" s="91"/>
      <c r="C81" s="92"/>
      <c r="D81" s="92"/>
      <c r="E81" s="92"/>
    </row>
    <row r="82" spans="1:5" x14ac:dyDescent="0.3">
      <c r="A82" s="90"/>
      <c r="B82" s="91"/>
      <c r="C82" s="92"/>
      <c r="D82" s="92"/>
      <c r="E82" s="92"/>
    </row>
    <row r="83" spans="1:5" x14ac:dyDescent="0.3">
      <c r="A83" s="90"/>
      <c r="B83" s="91"/>
      <c r="C83" s="92"/>
      <c r="D83" s="92"/>
      <c r="E83" s="92"/>
    </row>
    <row r="84" spans="1:5" x14ac:dyDescent="0.3">
      <c r="A84" s="90"/>
      <c r="B84" s="91"/>
      <c r="C84" s="92"/>
      <c r="D84" s="92"/>
      <c r="E84" s="92"/>
    </row>
    <row r="85" spans="1:5" x14ac:dyDescent="0.3">
      <c r="A85" s="90"/>
      <c r="B85" s="91"/>
      <c r="C85" s="92"/>
      <c r="D85" s="92"/>
      <c r="E85" s="92"/>
    </row>
    <row r="86" spans="1:5" x14ac:dyDescent="0.3">
      <c r="A86" s="90"/>
      <c r="B86" s="91"/>
      <c r="C86" s="92"/>
      <c r="D86" s="92"/>
      <c r="E86" s="92"/>
    </row>
    <row r="87" spans="1:5" x14ac:dyDescent="0.3">
      <c r="A87" s="90"/>
      <c r="B87" s="91"/>
      <c r="C87" s="92"/>
      <c r="D87" s="92"/>
      <c r="E87" s="92"/>
    </row>
    <row r="88" spans="1:5" x14ac:dyDescent="0.3">
      <c r="A88" s="90"/>
      <c r="B88" s="91"/>
      <c r="C88" s="92"/>
      <c r="D88" s="92"/>
      <c r="E88" s="92"/>
    </row>
    <row r="89" spans="1:5" x14ac:dyDescent="0.3">
      <c r="A89" s="90"/>
      <c r="B89" s="91"/>
      <c r="C89" s="92"/>
      <c r="D89" s="92"/>
      <c r="E89" s="92"/>
    </row>
    <row r="90" spans="1:5" x14ac:dyDescent="0.3">
      <c r="A90" s="90"/>
      <c r="B90" s="91"/>
      <c r="C90" s="92"/>
      <c r="D90" s="92"/>
      <c r="E90" s="92"/>
    </row>
    <row r="91" spans="1:5" x14ac:dyDescent="0.3">
      <c r="A91" s="90"/>
      <c r="B91" s="91"/>
      <c r="C91" s="92"/>
      <c r="D91" s="92"/>
      <c r="E91" s="92"/>
    </row>
    <row r="92" spans="1:5" x14ac:dyDescent="0.3">
      <c r="A92" s="90"/>
      <c r="B92" s="91"/>
      <c r="C92" s="92"/>
      <c r="D92" s="92"/>
      <c r="E92" s="92"/>
    </row>
    <row r="93" spans="1:5" x14ac:dyDescent="0.3">
      <c r="A93" s="90"/>
      <c r="B93" s="91"/>
      <c r="C93" s="92"/>
      <c r="D93" s="92"/>
      <c r="E93" s="92"/>
    </row>
    <row r="94" spans="1:5" x14ac:dyDescent="0.3">
      <c r="A94" s="90"/>
      <c r="B94" s="91"/>
      <c r="C94" s="92"/>
      <c r="D94" s="92"/>
      <c r="E94" s="92"/>
    </row>
    <row r="95" spans="1:5" x14ac:dyDescent="0.3">
      <c r="A95" s="90"/>
      <c r="B95" s="91"/>
      <c r="C95" s="92"/>
      <c r="D95" s="92"/>
      <c r="E95" s="92"/>
    </row>
    <row r="96" spans="1:5" x14ac:dyDescent="0.3">
      <c r="A96" s="90"/>
      <c r="B96" s="91"/>
      <c r="C96" s="92"/>
      <c r="D96" s="92"/>
      <c r="E96" s="92"/>
    </row>
    <row r="97" spans="1:5" x14ac:dyDescent="0.3">
      <c r="A97" s="90"/>
      <c r="B97" s="91"/>
      <c r="C97" s="92"/>
      <c r="D97" s="92"/>
      <c r="E97" s="92"/>
    </row>
    <row r="98" spans="1:5" x14ac:dyDescent="0.3">
      <c r="A98" s="90"/>
      <c r="B98" s="91"/>
      <c r="C98" s="92"/>
      <c r="D98" s="92"/>
      <c r="E98" s="92"/>
    </row>
    <row r="99" spans="1:5" x14ac:dyDescent="0.3">
      <c r="A99" s="90"/>
      <c r="B99" s="91"/>
      <c r="C99" s="92"/>
      <c r="D99" s="92"/>
      <c r="E99" s="92"/>
    </row>
    <row r="100" spans="1:5" x14ac:dyDescent="0.3">
      <c r="A100" s="90"/>
      <c r="B100" s="91"/>
      <c r="C100" s="92"/>
      <c r="D100" s="92"/>
      <c r="E100" s="92"/>
    </row>
    <row r="101" spans="1:5" x14ac:dyDescent="0.3">
      <c r="A101" s="90"/>
      <c r="B101" s="91"/>
      <c r="C101" s="92"/>
      <c r="D101" s="92"/>
      <c r="E101" s="92"/>
    </row>
    <row r="102" spans="1:5" x14ac:dyDescent="0.3">
      <c r="A102" s="90"/>
      <c r="B102" s="91"/>
      <c r="C102" s="92"/>
      <c r="D102" s="92"/>
      <c r="E102" s="92"/>
    </row>
    <row r="103" spans="1:5" x14ac:dyDescent="0.3">
      <c r="A103" s="90"/>
      <c r="B103" s="91"/>
      <c r="C103" s="92"/>
      <c r="D103" s="92"/>
      <c r="E103" s="92"/>
    </row>
    <row r="104" spans="1:5" x14ac:dyDescent="0.3">
      <c r="A104" s="90"/>
      <c r="B104" s="91"/>
      <c r="C104" s="92"/>
      <c r="D104" s="92"/>
      <c r="E104" s="92"/>
    </row>
    <row r="105" spans="1:5" x14ac:dyDescent="0.3">
      <c r="A105" s="90"/>
      <c r="B105" s="91"/>
      <c r="C105" s="92"/>
      <c r="D105" s="92"/>
      <c r="E105" s="92"/>
    </row>
    <row r="106" spans="1:5" x14ac:dyDescent="0.3">
      <c r="A106" s="90"/>
      <c r="B106" s="91"/>
      <c r="C106" s="92"/>
      <c r="D106" s="92"/>
      <c r="E106" s="92"/>
    </row>
    <row r="107" spans="1:5" x14ac:dyDescent="0.3">
      <c r="A107" s="90"/>
      <c r="B107" s="91"/>
      <c r="C107" s="92"/>
      <c r="D107" s="92"/>
      <c r="E107" s="92"/>
    </row>
    <row r="108" spans="1:5" x14ac:dyDescent="0.3">
      <c r="A108" s="90"/>
      <c r="B108" s="91"/>
      <c r="C108" s="92"/>
      <c r="D108" s="92"/>
      <c r="E108" s="92"/>
    </row>
    <row r="109" spans="1:5" x14ac:dyDescent="0.3">
      <c r="A109" s="90"/>
      <c r="B109" s="91"/>
      <c r="C109" s="92"/>
      <c r="D109" s="92"/>
      <c r="E109" s="92"/>
    </row>
  </sheetData>
  <mergeCells count="5">
    <mergeCell ref="A2:B2"/>
    <mergeCell ref="A3:B3"/>
    <mergeCell ref="A33:D33"/>
    <mergeCell ref="A34:D34"/>
    <mergeCell ref="A35:B35"/>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05"/>
  <sheetViews>
    <sheetView view="pageLayout" topLeftCell="A7" zoomScaleNormal="100" workbookViewId="0">
      <selection activeCell="A40" sqref="A40:D40"/>
    </sheetView>
  </sheetViews>
  <sheetFormatPr defaultColWidth="9.109375" defaultRowHeight="14.4" x14ac:dyDescent="0.3"/>
  <cols>
    <col min="1" max="1" width="51.109375" style="117" customWidth="1"/>
    <col min="2" max="5" width="12.6640625" style="125" customWidth="1"/>
    <col min="6" max="6" width="11.109375" style="116" customWidth="1"/>
    <col min="7" max="16384" width="9.109375" style="117"/>
  </cols>
  <sheetData>
    <row r="1" spans="1:11" s="98" customFormat="1" ht="12.9" customHeight="1" x14ac:dyDescent="0.3">
      <c r="A1" s="95" t="s">
        <v>2063</v>
      </c>
      <c r="B1" s="96"/>
      <c r="C1" s="96"/>
      <c r="D1" s="96"/>
      <c r="E1" s="96"/>
      <c r="F1" s="97"/>
    </row>
    <row r="2" spans="1:11" s="101" customFormat="1" ht="15.75" customHeight="1" x14ac:dyDescent="0.3">
      <c r="A2" s="243" t="s">
        <v>585</v>
      </c>
      <c r="B2" s="243"/>
      <c r="C2" s="178"/>
      <c r="D2" s="178"/>
      <c r="E2" s="178"/>
      <c r="F2" s="100"/>
    </row>
    <row r="3" spans="1:11" s="101" customFormat="1" ht="12.9" customHeight="1" x14ac:dyDescent="0.3">
      <c r="A3" s="244" t="s">
        <v>586</v>
      </c>
      <c r="B3" s="244"/>
      <c r="C3" s="102"/>
      <c r="D3" s="103"/>
      <c r="E3" s="103"/>
      <c r="F3" s="100"/>
    </row>
    <row r="4" spans="1:11" s="108" customFormat="1" ht="14.4" customHeight="1" x14ac:dyDescent="0.3">
      <c r="A4" s="104"/>
      <c r="B4" s="105">
        <v>2015</v>
      </c>
      <c r="C4" s="106">
        <v>2016</v>
      </c>
      <c r="D4" s="106">
        <v>2017</v>
      </c>
      <c r="E4" s="147"/>
      <c r="F4" s="107">
        <v>2015</v>
      </c>
      <c r="G4" s="107">
        <v>2016</v>
      </c>
      <c r="H4" s="107">
        <v>2017</v>
      </c>
    </row>
    <row r="5" spans="1:11" s="108" customFormat="1" ht="4.3499999999999996" customHeight="1" x14ac:dyDescent="0.3">
      <c r="A5" s="109"/>
      <c r="B5" s="19"/>
      <c r="C5" s="70"/>
      <c r="D5" s="70"/>
      <c r="E5" s="70"/>
      <c r="F5" s="110"/>
      <c r="G5" s="110"/>
      <c r="H5" s="110"/>
    </row>
    <row r="6" spans="1:11" s="108" customFormat="1" ht="12.9" customHeight="1" x14ac:dyDescent="0.3">
      <c r="A6" s="16" t="s">
        <v>2054</v>
      </c>
      <c r="B6" s="204" t="s">
        <v>23</v>
      </c>
      <c r="C6" s="204" t="s">
        <v>23</v>
      </c>
      <c r="D6" s="204" t="s">
        <v>23</v>
      </c>
      <c r="E6" s="111"/>
      <c r="F6" s="110"/>
      <c r="G6" s="110"/>
      <c r="I6" s="112" t="s">
        <v>587</v>
      </c>
    </row>
    <row r="7" spans="1:11" s="108" customFormat="1" ht="12.9" customHeight="1" x14ac:dyDescent="0.3">
      <c r="A7" s="16" t="s">
        <v>588</v>
      </c>
      <c r="B7" s="204" t="s">
        <v>23</v>
      </c>
      <c r="C7" s="204" t="s">
        <v>23</v>
      </c>
      <c r="D7" s="204" t="s">
        <v>23</v>
      </c>
      <c r="E7" s="113"/>
      <c r="F7" s="110"/>
      <c r="G7" s="110"/>
      <c r="I7" s="112" t="s">
        <v>589</v>
      </c>
    </row>
    <row r="8" spans="1:11" s="108" customFormat="1" ht="4.2" customHeight="1" x14ac:dyDescent="0.3">
      <c r="A8" s="114"/>
      <c r="B8" s="115"/>
      <c r="C8" s="70"/>
      <c r="D8" s="70"/>
      <c r="E8" s="70"/>
      <c r="F8" s="110"/>
      <c r="G8" s="110"/>
      <c r="H8" s="110"/>
    </row>
    <row r="9" spans="1:11" ht="12.9" customHeight="1" x14ac:dyDescent="0.3">
      <c r="A9" s="72" t="s">
        <v>26</v>
      </c>
      <c r="B9" s="73"/>
      <c r="C9" s="73"/>
      <c r="D9" s="73"/>
      <c r="E9" s="73"/>
      <c r="G9" s="116"/>
      <c r="H9" s="116"/>
    </row>
    <row r="10" spans="1:11" ht="12.9" customHeight="1" x14ac:dyDescent="0.3">
      <c r="A10" s="11" t="s">
        <v>27</v>
      </c>
      <c r="B10" s="190" t="str">
        <f xml:space="preserve"> "[" &amp; FIXED(VLOOKUP(F10,data2015!$A:$F, 5, FALSE)*100, 1) &amp; ", " &amp; FIXED(VLOOKUP(F10, data2015!$A:$F, 6, FALSE)*100, 1) &amp; "]"</f>
        <v>[41.7, 49.0]</v>
      </c>
      <c r="C10" s="190" t="str">
        <f xml:space="preserve"> "[" &amp; FIXED(VLOOKUP(G10,data2016!$A:$F, 5, FALSE)*100, 1) &amp; ", " &amp; FIXED(VLOOKUP(G10, data2016!$A:$F, 6, FALSE)*100, 1) &amp; "]"</f>
        <v>[45.5, 50.4]</v>
      </c>
      <c r="D10" s="190" t="str">
        <f xml:space="preserve"> "[" &amp; FIXED(VLOOKUP(H10,data2017!$A:$F, 5, FALSE)*100, 1) &amp; ", " &amp; FIXED(VLOOKUP(H10, data2017!$A:$F, 6, FALSE)*100, 1) &amp; "]"</f>
        <v>[43.4, 49.8]</v>
      </c>
      <c r="E10" s="140"/>
      <c r="F10" s="186" t="s">
        <v>1894</v>
      </c>
      <c r="G10" s="186" t="s">
        <v>1896</v>
      </c>
      <c r="H10" s="186" t="s">
        <v>29</v>
      </c>
    </row>
    <row r="11" spans="1:11" ht="12.9" customHeight="1" x14ac:dyDescent="0.3">
      <c r="A11" s="11" t="s">
        <v>30</v>
      </c>
      <c r="B11" s="190" t="str">
        <f xml:space="preserve"> "[" &amp; FIXED(VLOOKUP(F11,data2015!$A:$F, 5, FALSE)*100, 1) &amp; ", " &amp; FIXED(VLOOKUP(F11, data2015!$A:$F, 6, FALSE)*100, 1) &amp; "]"</f>
        <v>[51.0, 58.3]</v>
      </c>
      <c r="C11" s="190" t="str">
        <f xml:space="preserve"> "[" &amp; FIXED(VLOOKUP(G11,data2016!$A:$F, 5, FALSE)*100, 1) &amp; ", " &amp; FIXED(VLOOKUP(G11, data2016!$A:$F, 6, FALSE)*100, 1) &amp; "]"</f>
        <v>[49.6, 54.5]</v>
      </c>
      <c r="D11" s="190" t="str">
        <f xml:space="preserve"> "[" &amp; FIXED(VLOOKUP(H11,data2017!$A:$F, 5, FALSE)*100, 1) &amp; ", " &amp; FIXED(VLOOKUP(H11, data2017!$A:$F, 6, FALSE)*100, 1) &amp; "]"</f>
        <v>[50.2, 56.6]</v>
      </c>
      <c r="E11" s="140"/>
      <c r="F11" s="183" t="s">
        <v>1895</v>
      </c>
      <c r="G11" s="183" t="s">
        <v>1897</v>
      </c>
      <c r="H11" s="183" t="s">
        <v>32</v>
      </c>
    </row>
    <row r="12" spans="1:11" ht="4.2" customHeight="1" x14ac:dyDescent="0.3">
      <c r="A12" s="12"/>
      <c r="B12" s="78"/>
      <c r="C12" s="78"/>
      <c r="D12" s="78"/>
      <c r="E12" s="78"/>
      <c r="F12" s="110"/>
      <c r="G12" s="110"/>
      <c r="H12" s="110"/>
    </row>
    <row r="13" spans="1:11" ht="12.9" customHeight="1" x14ac:dyDescent="0.3">
      <c r="A13" s="72" t="s">
        <v>33</v>
      </c>
      <c r="B13" s="73"/>
      <c r="C13" s="73"/>
      <c r="D13" s="73"/>
      <c r="E13" s="73"/>
      <c r="G13" s="116"/>
      <c r="H13" s="116"/>
    </row>
    <row r="14" spans="1:11" ht="12.9" customHeight="1" x14ac:dyDescent="0.3">
      <c r="A14" s="11" t="s">
        <v>34</v>
      </c>
      <c r="B14" s="190" t="str">
        <f xml:space="preserve"> "[" &amp; FIXED(VLOOKUP(F14,data2015!$A:$F, 5, FALSE)*100, 1) &amp; ", " &amp; FIXED(VLOOKUP(F14, data2015!$A:$F, 6, FALSE)*100, 1) &amp; "]"</f>
        <v>[3.9, 8.1]</v>
      </c>
      <c r="C14" s="190" t="str">
        <f xml:space="preserve"> "[" &amp; FIXED(VLOOKUP(G14,data2016!$A:$F, 5, FALSE)*100, 1) &amp; ", " &amp; FIXED(VLOOKUP(G14, data2016!$A:$F, 6, FALSE)*100, 1) &amp; "]"</f>
        <v>[4.1, 6.6]</v>
      </c>
      <c r="D14" s="190" t="str">
        <f xml:space="preserve"> "[" &amp; FIXED(VLOOKUP(H14,data2017!$A:$F, 5, FALSE)*100, 1) &amp; ", " &amp; FIXED(VLOOKUP(H14, data2017!$A:$F, 6, FALSE)*100, 1) &amp; "]"</f>
        <v>[4.1, 6.6]</v>
      </c>
      <c r="E14" s="140"/>
      <c r="F14" s="151" t="s">
        <v>1872</v>
      </c>
      <c r="G14" s="151" t="s">
        <v>1883</v>
      </c>
      <c r="H14" s="151" t="s">
        <v>36</v>
      </c>
      <c r="J14"/>
      <c r="K14" s="180"/>
    </row>
    <row r="15" spans="1:11" ht="12.9" customHeight="1" x14ac:dyDescent="0.3">
      <c r="A15" s="11" t="s">
        <v>37</v>
      </c>
      <c r="B15" s="190" t="str">
        <f xml:space="preserve"> "[" &amp; FIXED(VLOOKUP(F15,data2015!$A:$F, 5, FALSE)*100, 1) &amp; ", " &amp; FIXED(VLOOKUP(F15, data2015!$A:$F, 6, FALSE)*100, 1) &amp; "]"</f>
        <v>[18.1, 24.5]</v>
      </c>
      <c r="C15" s="190" t="str">
        <f xml:space="preserve"> "[" &amp; FIXED(VLOOKUP(G15,data2016!$A:$F, 5, FALSE)*100, 1) &amp; ", " &amp; FIXED(VLOOKUP(G15, data2016!$A:$F, 6, FALSE)*100, 1) &amp; "]"</f>
        <v>[21.0, 25.6]</v>
      </c>
      <c r="D15" s="190" t="str">
        <f xml:space="preserve"> "[" &amp; FIXED(VLOOKUP(H15,data2017!$A:$F, 5, FALSE)*100, 1) &amp; ", " &amp; FIXED(VLOOKUP(H15, data2017!$A:$F, 6, FALSE)*100, 1) &amp; "]"</f>
        <v>[21.9, 26.3]</v>
      </c>
      <c r="E15" s="140"/>
      <c r="F15" s="151" t="s">
        <v>1873</v>
      </c>
      <c r="G15" s="151" t="s">
        <v>1884</v>
      </c>
      <c r="H15" s="151" t="s">
        <v>39</v>
      </c>
      <c r="J15"/>
      <c r="K15" s="180"/>
    </row>
    <row r="16" spans="1:11" ht="12.9" customHeight="1" x14ac:dyDescent="0.3">
      <c r="A16" s="11" t="s">
        <v>40</v>
      </c>
      <c r="B16" s="190" t="str">
        <f xml:space="preserve"> "[" &amp; FIXED(VLOOKUP(F16,data2015!$A:$F, 5, FALSE)*100, 1) &amp; ", " &amp; FIXED(VLOOKUP(F16, data2015!$A:$F, 6, FALSE)*100, 1) &amp; "]"</f>
        <v>[14.8, 19.8]</v>
      </c>
      <c r="C16" s="190" t="str">
        <f xml:space="preserve"> "[" &amp; FIXED(VLOOKUP(G16,data2016!$A:$F, 5, FALSE)*100, 1) &amp; ", " &amp; FIXED(VLOOKUP(G16, data2016!$A:$F, 6, FALSE)*100, 1) &amp; "]"</f>
        <v>[15.1, 18.6]</v>
      </c>
      <c r="D16" s="190" t="str">
        <f xml:space="preserve"> "[" &amp; FIXED(VLOOKUP(H16,data2017!$A:$F, 5, FALSE)*100, 1) &amp; ", " &amp; FIXED(VLOOKUP(H16, data2017!$A:$F, 6, FALSE)*100, 1) &amp; "]"</f>
        <v>[14.8, 18.0]</v>
      </c>
      <c r="E16" s="140"/>
      <c r="F16" s="151" t="s">
        <v>1874</v>
      </c>
      <c r="G16" s="151" t="s">
        <v>1885</v>
      </c>
      <c r="H16" s="151" t="s">
        <v>42</v>
      </c>
      <c r="J16"/>
      <c r="K16" s="180"/>
    </row>
    <row r="17" spans="1:11" ht="12.9" customHeight="1" x14ac:dyDescent="0.3">
      <c r="A17" s="11" t="s">
        <v>43</v>
      </c>
      <c r="B17" s="190" t="str">
        <f xml:space="preserve"> "[" &amp; FIXED(VLOOKUP(F17,data2015!$A:$F, 5, FALSE)*100, 1) &amp; ", " &amp; FIXED(VLOOKUP(F17, data2015!$A:$F, 6, FALSE)*100, 1) &amp; "]"</f>
        <v>[17.5, 23.2]</v>
      </c>
      <c r="C17" s="190" t="str">
        <f xml:space="preserve"> "[" &amp; FIXED(VLOOKUP(G17,data2016!$A:$F, 5, FALSE)*100, 1) &amp; ", " &amp; FIXED(VLOOKUP(G17, data2016!$A:$F, 6, FALSE)*100, 1) &amp; "]"</f>
        <v>[15.8, 19.3]</v>
      </c>
      <c r="D17" s="190" t="str">
        <f xml:space="preserve"> "[" &amp; FIXED(VLOOKUP(H17,data2017!$A:$F, 5, FALSE)*100, 1) &amp; ", " &amp; FIXED(VLOOKUP(H17, data2017!$A:$F, 6, FALSE)*100, 1) &amp; "]"</f>
        <v>[15.4, 18.7]</v>
      </c>
      <c r="E17" s="140"/>
      <c r="F17" s="151" t="s">
        <v>1875</v>
      </c>
      <c r="G17" s="151" t="s">
        <v>1886</v>
      </c>
      <c r="H17" s="151" t="s">
        <v>45</v>
      </c>
      <c r="J17"/>
      <c r="K17" s="180"/>
    </row>
    <row r="18" spans="1:11" ht="12.9" customHeight="1" x14ac:dyDescent="0.3">
      <c r="A18" s="11" t="s">
        <v>46</v>
      </c>
      <c r="B18" s="190" t="str">
        <f xml:space="preserve"> "[" &amp; FIXED(VLOOKUP(F18,data2015!$A:$F, 5, FALSE)*100, 1) &amp; ", " &amp; FIXED(VLOOKUP(F18, data2015!$A:$F, 6, FALSE)*100, 1) &amp; "]"</f>
        <v>[15.6, 20.9]</v>
      </c>
      <c r="C18" s="190" t="str">
        <f xml:space="preserve"> "[" &amp; FIXED(VLOOKUP(G18,data2016!$A:$F, 5, FALSE)*100, 1) &amp; ", " &amp; FIXED(VLOOKUP(G18, data2016!$A:$F, 6, FALSE)*100, 1) &amp; "]"</f>
        <v>[15.6, 18.8]</v>
      </c>
      <c r="D18" s="190" t="str">
        <f xml:space="preserve"> "[" &amp; FIXED(VLOOKUP(H18,data2017!$A:$F, 5, FALSE)*100, 1) &amp; ", " &amp; FIXED(VLOOKUP(H18, data2017!$A:$F, 6, FALSE)*100, 1) &amp; "]"</f>
        <v>[15.6, 18.7]</v>
      </c>
      <c r="E18" s="140"/>
      <c r="F18" s="151" t="s">
        <v>1876</v>
      </c>
      <c r="G18" s="151" t="s">
        <v>1887</v>
      </c>
      <c r="H18" s="151" t="s">
        <v>48</v>
      </c>
      <c r="J18"/>
      <c r="K18" s="180"/>
    </row>
    <row r="19" spans="1:11" ht="12.9" customHeight="1" x14ac:dyDescent="0.3">
      <c r="A19" s="11" t="s">
        <v>49</v>
      </c>
      <c r="B19" s="190" t="str">
        <f xml:space="preserve"> "[" &amp; FIXED(VLOOKUP(F19,data2015!$A:$F, 5, FALSE)*100, 1) &amp; ", " &amp; FIXED(VLOOKUP(F19, data2015!$A:$F, 6, FALSE)*100, 1) &amp; "]"</f>
        <v>[14.1, 19.5]</v>
      </c>
      <c r="C19" s="190" t="str">
        <f xml:space="preserve"> "[" &amp; FIXED(VLOOKUP(G19,data2016!$A:$F, 5, FALSE)*100, 1) &amp; ", " &amp; FIXED(VLOOKUP(G19, data2016!$A:$F, 6, FALSE)*100, 1) &amp; "]"</f>
        <v>[17.7, 21.8]</v>
      </c>
      <c r="D19" s="190" t="str">
        <f xml:space="preserve"> "[" &amp; FIXED(VLOOKUP(H19,data2017!$A:$F, 5, FALSE)*100, 1) &amp; ", " &amp; FIXED(VLOOKUP(H19, data2017!$A:$F, 6, FALSE)*100, 1) &amp; "]"</f>
        <v>[18.1, 21.9]</v>
      </c>
      <c r="E19" s="140"/>
      <c r="F19" s="151" t="s">
        <v>1877</v>
      </c>
      <c r="G19" s="151" t="s">
        <v>1888</v>
      </c>
      <c r="H19" s="151" t="s">
        <v>51</v>
      </c>
      <c r="J19"/>
      <c r="K19" s="180"/>
    </row>
    <row r="20" spans="1:11" ht="4.2" customHeight="1" x14ac:dyDescent="0.3">
      <c r="A20" s="12"/>
      <c r="B20" s="78"/>
      <c r="C20" s="78"/>
      <c r="D20" s="78"/>
      <c r="E20" s="78"/>
      <c r="F20" s="112"/>
      <c r="G20" s="112"/>
      <c r="H20" s="112"/>
    </row>
    <row r="21" spans="1:11" ht="12.9" customHeight="1" x14ac:dyDescent="0.3">
      <c r="A21" s="72" t="s">
        <v>52</v>
      </c>
      <c r="B21" s="73"/>
      <c r="C21" s="73"/>
      <c r="D21" s="73"/>
      <c r="E21" s="73"/>
      <c r="F21" s="185"/>
      <c r="G21" s="185"/>
      <c r="H21" s="185"/>
    </row>
    <row r="22" spans="1:11" ht="12.9" customHeight="1" x14ac:dyDescent="0.3">
      <c r="A22" s="11" t="s">
        <v>53</v>
      </c>
      <c r="B22" s="190" t="str">
        <f xml:space="preserve"> "[" &amp; FIXED(VLOOKUP(F22,data2015!$A:$F, 5, FALSE)*100, 1) &amp; ", " &amp; FIXED(VLOOKUP(F22, data2015!$A:$F, 6, FALSE)*100, 1) &amp; "]"</f>
        <v>[73.0, 79.5]</v>
      </c>
      <c r="C22" s="190" t="str">
        <f xml:space="preserve"> "[" &amp; FIXED(VLOOKUP(G22,data2016!$A:$F, 5, FALSE)*100, 1) &amp; ", " &amp; FIXED(VLOOKUP(G22, data2016!$A:$F, 6, FALSE)*100, 1) &amp; "]"</f>
        <v>[72.1, 76.9]</v>
      </c>
      <c r="D22" s="190" t="str">
        <f xml:space="preserve"> "[" &amp; FIXED(VLOOKUP(H22,data2017!$A:$F, 5, FALSE)*100, 1) &amp; ", " &amp; FIXED(VLOOKUP(H22, data2017!$A:$F, 6, FALSE)*100, 1) &amp; "]"</f>
        <v>[72.4, 77.5]</v>
      </c>
      <c r="E22" s="140"/>
      <c r="F22" s="183" t="s">
        <v>1878</v>
      </c>
      <c r="G22" s="183" t="s">
        <v>1889</v>
      </c>
      <c r="H22" s="183" t="s">
        <v>124</v>
      </c>
    </row>
    <row r="23" spans="1:11" ht="12.9" customHeight="1" x14ac:dyDescent="0.3">
      <c r="A23" s="11" t="s">
        <v>54</v>
      </c>
      <c r="B23" s="190" t="str">
        <f xml:space="preserve"> "[" &amp; FIXED(VLOOKUP(F23,data2015!$A:$F, 5, FALSE)*100, 1) &amp; ", " &amp; FIXED(VLOOKUP(F23, data2015!$A:$F, 6, FALSE)*100, 1) &amp; "]"</f>
        <v>[10.5, 16.1]</v>
      </c>
      <c r="C23" s="190" t="str">
        <f xml:space="preserve"> "[" &amp; FIXED(VLOOKUP(G23,data2016!$A:$F, 5, FALSE)*100, 1) &amp; ", " &amp; FIXED(VLOOKUP(G23, data2016!$A:$F, 6, FALSE)*100, 1) &amp; "]"</f>
        <v>[10.9, 14.7]</v>
      </c>
      <c r="D23" s="190" t="str">
        <f xml:space="preserve"> "[" &amp; FIXED(VLOOKUP(H23,data2017!$A:$F, 5, FALSE)*100, 1) &amp; ", " &amp; FIXED(VLOOKUP(H23, data2017!$A:$F, 6, FALSE)*100, 1) &amp; "]"</f>
        <v>[11.3, 15.3]</v>
      </c>
      <c r="E23" s="140"/>
      <c r="F23" s="183" t="s">
        <v>1879</v>
      </c>
      <c r="G23" s="183" t="s">
        <v>1890</v>
      </c>
      <c r="H23" s="183" t="s">
        <v>125</v>
      </c>
    </row>
    <row r="24" spans="1:11" ht="12.9" customHeight="1" x14ac:dyDescent="0.3">
      <c r="A24" s="11" t="s">
        <v>55</v>
      </c>
      <c r="B24" s="190" t="str">
        <f xml:space="preserve"> "[" &amp; FIXED(VLOOKUP(F24,data2015!$A:$F, 5, FALSE)*100, 1) &amp; ", " &amp; FIXED(VLOOKUP(F24, data2015!$A:$F, 6, FALSE)*100, 1) &amp; "]"</f>
        <v>[2.9, 6.3]</v>
      </c>
      <c r="C24" s="190" t="str">
        <f xml:space="preserve"> "[" &amp; FIXED(VLOOKUP(G24,data2016!$A:$F, 5, FALSE)*100, 1) &amp; ", " &amp; FIXED(VLOOKUP(G24, data2016!$A:$F, 6, FALSE)*100, 1) &amp; "]"</f>
        <v>[2.2, 4.3]</v>
      </c>
      <c r="D24" s="190" t="str">
        <f xml:space="preserve"> "[" &amp; FIXED(VLOOKUP(H24,data2017!$A:$F, 5, FALSE)*100, 1) &amp; ", " &amp; FIXED(VLOOKUP(H24, data2017!$A:$F, 6, FALSE)*100, 1) &amp; "]"</f>
        <v>[2.6, 4.9]</v>
      </c>
      <c r="E24" s="140"/>
      <c r="F24" s="183" t="s">
        <v>1880</v>
      </c>
      <c r="G24" s="183" t="s">
        <v>1891</v>
      </c>
      <c r="H24" s="183" t="s">
        <v>126</v>
      </c>
    </row>
    <row r="25" spans="1:11" ht="12.9" customHeight="1" x14ac:dyDescent="0.3">
      <c r="A25" s="11" t="s">
        <v>12</v>
      </c>
      <c r="B25" s="190" t="str">
        <f xml:space="preserve"> "[" &amp; FIXED(VLOOKUP(F25,data2015!$A:$F, 5, FALSE)*100, 1) &amp; ", " &amp; FIXED(VLOOKUP(F25, data2015!$A:$F, 6, FALSE)*100, 1) &amp; "]"</f>
        <v>[4.6, 7.1]</v>
      </c>
      <c r="C25" s="190" t="str">
        <f xml:space="preserve"> "[" &amp; FIXED(VLOOKUP(G25,data2016!$A:$F, 5, FALSE)*100, 1) &amp; ", " &amp; FIXED(VLOOKUP(G25, data2016!$A:$F, 6, FALSE)*100, 1) &amp; "]"</f>
        <v>[7.8, 11.1]</v>
      </c>
      <c r="D25" s="190" t="str">
        <f xml:space="preserve"> "[" &amp; FIXED(VLOOKUP(H25,data2017!$A:$F, 5, FALSE)*100, 1) &amp; ", " &amp; FIXED(VLOOKUP(H25, data2017!$A:$F, 6, FALSE)*100, 1) &amp; "]"</f>
        <v>[6.4, 9.6]</v>
      </c>
      <c r="E25" s="140"/>
      <c r="F25" s="183" t="s">
        <v>1881</v>
      </c>
      <c r="G25" s="183" t="s">
        <v>1892</v>
      </c>
      <c r="H25" s="183" t="s">
        <v>127</v>
      </c>
    </row>
    <row r="26" spans="1:11" ht="4.2" customHeight="1" x14ac:dyDescent="0.3">
      <c r="A26" s="12"/>
      <c r="B26" s="74"/>
      <c r="C26" s="78"/>
      <c r="D26" s="78"/>
      <c r="E26" s="78"/>
      <c r="F26" s="112"/>
      <c r="G26" s="112"/>
      <c r="H26" s="112"/>
    </row>
    <row r="27" spans="1:11" ht="12.9" customHeight="1" x14ac:dyDescent="0.3">
      <c r="A27" s="72" t="s">
        <v>56</v>
      </c>
      <c r="B27" s="73"/>
      <c r="C27" s="73"/>
      <c r="D27" s="73"/>
      <c r="E27" s="73"/>
      <c r="F27" s="184"/>
      <c r="G27" s="184"/>
      <c r="H27" s="184"/>
    </row>
    <row r="28" spans="1:11" ht="12.9" customHeight="1" x14ac:dyDescent="0.3">
      <c r="A28" s="11" t="s">
        <v>57</v>
      </c>
      <c r="B28" s="190" t="str">
        <f xml:space="preserve"> "[" &amp; FIXED(VLOOKUP(F28,data2015!$A:$F, 5, FALSE)*100, 1) &amp; ", " &amp; FIXED(VLOOKUP(F28, data2015!$A:$F, 6, FALSE)*100, 1) &amp; "]"</f>
        <v>[9.3, 15.1]</v>
      </c>
      <c r="C28" s="190" t="str">
        <f xml:space="preserve"> "[" &amp; FIXED(VLOOKUP(G28,data2016!$A:$F, 5, FALSE)*100, 1) &amp; ", " &amp; FIXED(VLOOKUP(G28, data2016!$A:$F, 6, FALSE)*100, 1) &amp; "]"</f>
        <v>[10.3, 14.2]</v>
      </c>
      <c r="D28" s="190" t="str">
        <f xml:space="preserve"> "[" &amp; FIXED(VLOOKUP(H28,data2017!$A:$F, 5, FALSE)*100, 1) &amp; ", " &amp; FIXED(VLOOKUP(H28, data2017!$A:$F, 6, FALSE)*100, 1) &amp; "]"</f>
        <v>[9.8, 13.9]</v>
      </c>
      <c r="E28" s="140"/>
      <c r="F28" s="183" t="s">
        <v>1914</v>
      </c>
      <c r="G28" s="183" t="s">
        <v>1898</v>
      </c>
      <c r="H28" s="183" t="s">
        <v>59</v>
      </c>
    </row>
    <row r="29" spans="1:11" ht="4.2" customHeight="1" x14ac:dyDescent="0.3">
      <c r="A29" s="12"/>
      <c r="B29" s="78"/>
      <c r="C29" s="78"/>
      <c r="D29" s="78"/>
      <c r="E29" s="78"/>
      <c r="F29" s="112"/>
      <c r="G29" s="112"/>
      <c r="H29" s="112"/>
    </row>
    <row r="30" spans="1:11" ht="12.9" customHeight="1" x14ac:dyDescent="0.3">
      <c r="A30" s="72" t="s">
        <v>60</v>
      </c>
      <c r="B30" s="73"/>
      <c r="C30" s="73"/>
      <c r="D30" s="73"/>
      <c r="E30" s="73"/>
      <c r="F30" s="185"/>
      <c r="G30" s="185"/>
      <c r="H30" s="185"/>
    </row>
    <row r="31" spans="1:11" ht="12.9" customHeight="1" x14ac:dyDescent="0.3">
      <c r="A31" s="11" t="s">
        <v>61</v>
      </c>
      <c r="B31" s="190" t="str">
        <f xml:space="preserve"> "[" &amp; FIXED(VLOOKUP(F31,data2015!$A:$F, 5, FALSE)*100, 1) &amp; ", " &amp; FIXED(VLOOKUP(F31, data2015!$A:$F, 6, FALSE)*100, 1) &amp; "]"</f>
        <v>[5.7, 10.8]</v>
      </c>
      <c r="C31" s="190" t="str">
        <f xml:space="preserve"> "[" &amp; FIXED(VLOOKUP(G31,data2016!$A:$F, 5, FALSE)*100, 1) &amp; ", " &amp; FIXED(VLOOKUP(G31, data2016!$A:$F, 6, FALSE)*100, 1) &amp; "]"</f>
        <v>[5.7, 8.7]</v>
      </c>
      <c r="D31" s="190" t="str">
        <f xml:space="preserve"> "[" &amp; FIXED(VLOOKUP(H31,data2017!$A:$F, 5, FALSE)*100, 1) &amp; ", " &amp; FIXED(VLOOKUP(H31, data2017!$A:$F, 6, FALSE)*100, 1) &amp; "]"</f>
        <v>[5.9, 8.6]</v>
      </c>
      <c r="E31" s="140"/>
      <c r="F31" s="183" t="s">
        <v>1929</v>
      </c>
      <c r="G31" s="183" t="s">
        <v>1934</v>
      </c>
      <c r="H31" s="183" t="s">
        <v>63</v>
      </c>
    </row>
    <row r="32" spans="1:11" ht="12.9" customHeight="1" x14ac:dyDescent="0.3">
      <c r="A32" s="11" t="s">
        <v>64</v>
      </c>
      <c r="B32" s="190" t="str">
        <f xml:space="preserve"> "[" &amp; FIXED(VLOOKUP(F32,data2015!$A:$F, 5, FALSE)*100, 1) &amp; ", " &amp; FIXED(VLOOKUP(F32, data2015!$A:$F, 6, FALSE)*100, 1) &amp; "]"</f>
        <v>[24.3, 31.9]</v>
      </c>
      <c r="C32" s="190" t="str">
        <f xml:space="preserve"> "[" &amp; FIXED(VLOOKUP(G32,data2016!$A:$F, 5, FALSE)*100, 1) &amp; ", " &amp; FIXED(VLOOKUP(G32, data2016!$A:$F, 6, FALSE)*100, 1) &amp; "]"</f>
        <v>[30.2, 35.3]</v>
      </c>
      <c r="D32" s="190" t="str">
        <f xml:space="preserve"> "[" &amp; FIXED(VLOOKUP(H32,data2017!$A:$F, 5, FALSE)*100, 1) &amp; ", " &amp; FIXED(VLOOKUP(H32, data2017!$A:$F, 6, FALSE)*100, 1) &amp; "]"</f>
        <v>[30.3, 35.1]</v>
      </c>
      <c r="E32" s="140"/>
      <c r="F32" s="183" t="s">
        <v>1930</v>
      </c>
      <c r="G32" s="183" t="s">
        <v>1935</v>
      </c>
      <c r="H32" s="183" t="s">
        <v>66</v>
      </c>
    </row>
    <row r="33" spans="1:8" ht="12.9" customHeight="1" x14ac:dyDescent="0.3">
      <c r="A33" s="11" t="s">
        <v>67</v>
      </c>
      <c r="B33" s="190" t="str">
        <f xml:space="preserve"> "[" &amp; FIXED(VLOOKUP(F33,data2015!$A:$F, 5, FALSE)*100, 1) &amp; ", " &amp; FIXED(VLOOKUP(F33, data2015!$A:$F, 6, FALSE)*100, 1) &amp; "]"</f>
        <v>[17.3, 22.5]</v>
      </c>
      <c r="C33" s="190" t="str">
        <f xml:space="preserve"> "[" &amp; FIXED(VLOOKUP(G33,data2016!$A:$F, 5, FALSE)*100, 1) &amp; ", " &amp; FIXED(VLOOKUP(G33, data2016!$A:$F, 6, FALSE)*100, 1) &amp; "]"</f>
        <v>[16.2, 19.6]</v>
      </c>
      <c r="D33" s="190" t="str">
        <f xml:space="preserve"> "[" &amp; FIXED(VLOOKUP(H33,data2017!$A:$F, 5, FALSE)*100, 1) &amp; ", " &amp; FIXED(VLOOKUP(H33, data2017!$A:$F, 6, FALSE)*100, 1) &amp; "]"</f>
        <v>[16.5, 19.7]</v>
      </c>
      <c r="E33" s="140"/>
      <c r="F33" s="183" t="s">
        <v>1931</v>
      </c>
      <c r="G33" s="183" t="s">
        <v>1936</v>
      </c>
      <c r="H33" s="183" t="s">
        <v>69</v>
      </c>
    </row>
    <row r="34" spans="1:8" ht="12.9" customHeight="1" x14ac:dyDescent="0.3">
      <c r="A34" s="11" t="s">
        <v>842</v>
      </c>
      <c r="B34" s="190" t="str">
        <f xml:space="preserve"> "[" &amp; FIXED(VLOOKUP(F34,data2015!$A:$F, 5, FALSE)*100, 1) &amp; ", " &amp; FIXED(VLOOKUP(F34, data2015!$A:$F, 6, FALSE)*100, 1) &amp; "]"</f>
        <v>[26.3, 32.1]</v>
      </c>
      <c r="C34" s="190" t="str">
        <f xml:space="preserve"> "[" &amp; FIXED(VLOOKUP(G34,data2016!$A:$F, 5, FALSE)*100, 1) &amp; ", " &amp; FIXED(VLOOKUP(G34, data2016!$A:$F, 6, FALSE)*100, 1) &amp; "]"</f>
        <v>[26.0, 30.0]</v>
      </c>
      <c r="D34" s="190" t="str">
        <f xml:space="preserve"> "[" &amp; FIXED(VLOOKUP(H34,data2017!$A:$F, 5, FALSE)*100, 1) &amp; ", " &amp; FIXED(VLOOKUP(H34, data2017!$A:$F, 6, FALSE)*100, 1) &amp; "]"</f>
        <v>[26.1, 30.0]</v>
      </c>
      <c r="E34" s="140"/>
      <c r="F34" s="183" t="s">
        <v>1932</v>
      </c>
      <c r="G34" s="183" t="s">
        <v>1937</v>
      </c>
      <c r="H34" s="183" t="s">
        <v>71</v>
      </c>
    </row>
    <row r="35" spans="1:8" ht="12.9" customHeight="1" x14ac:dyDescent="0.3">
      <c r="A35" s="11" t="s">
        <v>72</v>
      </c>
      <c r="B35" s="190" t="str">
        <f xml:space="preserve"> "[" &amp; FIXED(VLOOKUP(F35,data2015!$A:$F, 5, FALSE)*100, 1) &amp; ", " &amp; FIXED(VLOOKUP(F35, data2015!$A:$F, 6, FALSE)*100, 1) &amp; "]"</f>
        <v>[12.3, 16.7]</v>
      </c>
      <c r="C35" s="190" t="str">
        <f xml:space="preserve"> "[" &amp; FIXED(VLOOKUP(G35,data2016!$A:$F, 5, FALSE)*100, 1) &amp; ", " &amp; FIXED(VLOOKUP(G35, data2016!$A:$F, 6, FALSE)*100, 1) &amp; "]"</f>
        <v>[12.6, 15.7]</v>
      </c>
      <c r="D35" s="190" t="str">
        <f xml:space="preserve"> "[" &amp; FIXED(VLOOKUP(H35,data2017!$A:$F, 5, FALSE)*100, 1) &amp; ", " &amp; FIXED(VLOOKUP(H35, data2017!$A:$F, 6, FALSE)*100, 1) &amp; "]"</f>
        <v>[12.4, 15.3]</v>
      </c>
      <c r="E35" s="140"/>
      <c r="F35" s="183" t="s">
        <v>1933</v>
      </c>
      <c r="G35" s="183" t="s">
        <v>1938</v>
      </c>
      <c r="H35" s="183" t="s">
        <v>74</v>
      </c>
    </row>
    <row r="36" spans="1:8" ht="4.2" customHeight="1" x14ac:dyDescent="0.3">
      <c r="A36" s="11"/>
      <c r="B36" s="78"/>
      <c r="C36" s="78"/>
      <c r="D36" s="78"/>
      <c r="E36" s="78"/>
      <c r="F36" s="112"/>
      <c r="G36" s="112"/>
      <c r="H36" s="112"/>
    </row>
    <row r="37" spans="1:8" ht="12.9" customHeight="1" x14ac:dyDescent="0.3">
      <c r="A37" s="118" t="s">
        <v>590</v>
      </c>
      <c r="B37" s="190" t="str">
        <f xml:space="preserve"> "[" &amp; FIXED(VLOOKUP(F37,data2015!$A:$F, 5, FALSE)*100, 1) &amp; ", " &amp; FIXED(VLOOKUP(F37, data2015!$A:$F, 6, FALSE)*100, 1) &amp; "]"</f>
        <v>[59.2, 66.5]</v>
      </c>
      <c r="C37" s="190" t="str">
        <f xml:space="preserve"> "[" &amp; FIXED(VLOOKUP(G37,data2016!$A:$F, 5, FALSE)*100, 1) &amp; ", " &amp; FIXED(VLOOKUP(G37, data2016!$A:$F, 6, FALSE)*100, 1) &amp; "]"</f>
        <v>[64.5, 69.4]</v>
      </c>
      <c r="D37" s="190" t="str">
        <f xml:space="preserve"> "[" &amp; FIXED(VLOOKUP(H37,data2017!$A:$F, 5, FALSE)*100, 1) &amp; ", " &amp; FIXED(VLOOKUP(H37, data2017!$A:$F, 6, FALSE)*100, 1) &amp; "]"</f>
        <v>[63.1, 67.7]</v>
      </c>
      <c r="E37" s="140"/>
      <c r="F37" s="186" t="s">
        <v>1882</v>
      </c>
      <c r="G37" s="186" t="s">
        <v>1893</v>
      </c>
      <c r="H37" s="186" t="s">
        <v>1841</v>
      </c>
    </row>
    <row r="38" spans="1:8" ht="4.2" customHeight="1" x14ac:dyDescent="0.3">
      <c r="A38" s="119"/>
      <c r="B38" s="120"/>
      <c r="C38" s="120"/>
      <c r="D38" s="120"/>
      <c r="E38" s="148"/>
    </row>
    <row r="39" spans="1:8" ht="4.2" customHeight="1" x14ac:dyDescent="0.3">
      <c r="A39" s="11"/>
      <c r="B39" s="121"/>
      <c r="C39" s="121"/>
      <c r="D39" s="121"/>
      <c r="E39" s="121"/>
    </row>
    <row r="40" spans="1:8" ht="14.4" customHeight="1" x14ac:dyDescent="0.3">
      <c r="A40" s="241" t="s">
        <v>583</v>
      </c>
      <c r="B40" s="241"/>
      <c r="C40" s="241"/>
      <c r="D40" s="241"/>
      <c r="E40" s="176"/>
    </row>
    <row r="41" spans="1:8" ht="14.4" customHeight="1" x14ac:dyDescent="0.3">
      <c r="A41" s="245" t="s">
        <v>591</v>
      </c>
      <c r="B41" s="245"/>
      <c r="C41" s="245"/>
      <c r="D41" s="245"/>
      <c r="E41" s="179"/>
    </row>
    <row r="42" spans="1:8" s="108" customFormat="1" ht="14.4" customHeight="1" x14ac:dyDescent="0.3">
      <c r="A42" s="241"/>
      <c r="B42" s="241"/>
      <c r="C42" s="176"/>
      <c r="D42" s="176"/>
      <c r="E42" s="176"/>
      <c r="F42" s="110"/>
      <c r="G42" s="110"/>
    </row>
    <row r="43" spans="1:8" s="108" customFormat="1" x14ac:dyDescent="0.3">
      <c r="B43" s="123"/>
      <c r="C43" s="123"/>
      <c r="D43" s="123"/>
      <c r="E43" s="123"/>
      <c r="F43" s="110"/>
    </row>
    <row r="44" spans="1:8" s="108" customFormat="1" x14ac:dyDescent="0.3">
      <c r="B44" s="123"/>
      <c r="C44" s="123"/>
      <c r="D44" s="123"/>
      <c r="E44" s="123"/>
      <c r="F44" s="110"/>
    </row>
    <row r="45" spans="1:8" x14ac:dyDescent="0.3">
      <c r="A45" s="108"/>
      <c r="B45" s="123"/>
      <c r="C45" s="123"/>
      <c r="D45" s="123"/>
      <c r="E45" s="123"/>
    </row>
    <row r="46" spans="1:8" x14ac:dyDescent="0.3">
      <c r="A46" s="108"/>
      <c r="B46" s="123"/>
      <c r="C46" s="123"/>
      <c r="D46" s="123"/>
      <c r="E46" s="123"/>
    </row>
    <row r="47" spans="1:8" x14ac:dyDescent="0.3">
      <c r="A47" s="108"/>
      <c r="B47" s="123"/>
      <c r="C47" s="123"/>
      <c r="D47" s="123"/>
      <c r="E47" s="123"/>
    </row>
    <row r="48" spans="1:8" x14ac:dyDescent="0.3">
      <c r="A48" s="108"/>
      <c r="B48" s="123"/>
      <c r="C48" s="123"/>
      <c r="D48" s="123"/>
      <c r="E48" s="123"/>
    </row>
    <row r="49" spans="1:5" x14ac:dyDescent="0.3">
      <c r="A49" s="108"/>
      <c r="B49" s="123"/>
      <c r="C49" s="123"/>
      <c r="D49" s="123"/>
      <c r="E49" s="123"/>
    </row>
    <row r="50" spans="1:5" x14ac:dyDescent="0.3">
      <c r="A50" s="108"/>
      <c r="B50" s="123"/>
      <c r="C50" s="123"/>
      <c r="D50" s="123"/>
      <c r="E50" s="123"/>
    </row>
    <row r="51" spans="1:5" x14ac:dyDescent="0.3">
      <c r="A51" s="108"/>
      <c r="B51" s="123"/>
      <c r="C51" s="123"/>
      <c r="D51" s="123"/>
      <c r="E51" s="123"/>
    </row>
    <row r="52" spans="1:5" x14ac:dyDescent="0.3">
      <c r="A52" s="108"/>
      <c r="B52" s="123"/>
      <c r="C52" s="123"/>
      <c r="D52" s="123"/>
      <c r="E52" s="123"/>
    </row>
    <row r="53" spans="1:5" x14ac:dyDescent="0.3">
      <c r="A53" s="108"/>
      <c r="B53" s="123"/>
      <c r="C53" s="123"/>
      <c r="D53" s="123"/>
      <c r="E53" s="123"/>
    </row>
    <row r="54" spans="1:5" x14ac:dyDescent="0.3">
      <c r="A54" s="108"/>
      <c r="B54" s="123"/>
      <c r="C54" s="123"/>
      <c r="D54" s="123"/>
      <c r="E54" s="123"/>
    </row>
    <row r="55" spans="1:5" x14ac:dyDescent="0.3">
      <c r="A55" s="108"/>
      <c r="B55" s="123"/>
      <c r="C55" s="123"/>
      <c r="D55" s="123"/>
      <c r="E55" s="123"/>
    </row>
    <row r="56" spans="1:5" x14ac:dyDescent="0.3">
      <c r="A56" s="108"/>
      <c r="B56" s="123"/>
      <c r="C56" s="123"/>
      <c r="D56" s="123"/>
      <c r="E56" s="123"/>
    </row>
    <row r="57" spans="1:5" x14ac:dyDescent="0.3">
      <c r="A57" s="108"/>
      <c r="B57" s="123"/>
      <c r="C57" s="123"/>
      <c r="D57" s="123"/>
      <c r="E57" s="123"/>
    </row>
    <row r="58" spans="1:5" x14ac:dyDescent="0.3">
      <c r="A58" s="108"/>
      <c r="B58" s="123"/>
      <c r="C58" s="123"/>
      <c r="D58" s="123"/>
      <c r="E58" s="123"/>
    </row>
    <row r="59" spans="1:5" x14ac:dyDescent="0.3">
      <c r="A59" s="108"/>
      <c r="B59" s="123"/>
      <c r="C59" s="123"/>
      <c r="D59" s="123"/>
      <c r="E59" s="123"/>
    </row>
    <row r="60" spans="1:5" x14ac:dyDescent="0.3">
      <c r="A60" s="108"/>
      <c r="B60" s="123"/>
      <c r="C60" s="123"/>
      <c r="D60" s="123"/>
      <c r="E60" s="123"/>
    </row>
    <row r="61" spans="1:5" x14ac:dyDescent="0.3">
      <c r="A61" s="108"/>
      <c r="B61" s="123"/>
      <c r="C61" s="123"/>
      <c r="D61" s="123"/>
      <c r="E61" s="123"/>
    </row>
    <row r="62" spans="1:5" x14ac:dyDescent="0.3">
      <c r="A62" s="108"/>
      <c r="B62" s="123"/>
      <c r="C62" s="123"/>
      <c r="D62" s="123"/>
      <c r="E62" s="123"/>
    </row>
    <row r="63" spans="1:5" x14ac:dyDescent="0.3">
      <c r="A63" s="108"/>
      <c r="B63" s="123"/>
      <c r="C63" s="123"/>
      <c r="D63" s="123"/>
      <c r="E63" s="123"/>
    </row>
    <row r="64" spans="1:5" x14ac:dyDescent="0.3">
      <c r="A64" s="108"/>
      <c r="B64" s="123"/>
      <c r="C64" s="123"/>
      <c r="D64" s="123"/>
      <c r="E64" s="123"/>
    </row>
    <row r="65" spans="1:5" x14ac:dyDescent="0.3">
      <c r="A65" s="108"/>
      <c r="B65" s="123"/>
      <c r="C65" s="123"/>
      <c r="D65" s="123"/>
      <c r="E65" s="123"/>
    </row>
    <row r="66" spans="1:5" x14ac:dyDescent="0.3">
      <c r="A66" s="108"/>
      <c r="B66" s="123"/>
      <c r="C66" s="123"/>
      <c r="D66" s="123"/>
      <c r="E66" s="123"/>
    </row>
    <row r="67" spans="1:5" x14ac:dyDescent="0.3">
      <c r="A67" s="108"/>
      <c r="B67" s="123"/>
      <c r="C67" s="123"/>
      <c r="D67" s="123"/>
      <c r="E67" s="123"/>
    </row>
    <row r="68" spans="1:5" x14ac:dyDescent="0.3">
      <c r="A68" s="108"/>
      <c r="B68" s="123"/>
      <c r="C68" s="123"/>
      <c r="D68" s="123"/>
      <c r="E68" s="123"/>
    </row>
    <row r="69" spans="1:5" x14ac:dyDescent="0.3">
      <c r="A69" s="108"/>
      <c r="B69" s="123"/>
      <c r="C69" s="123"/>
      <c r="D69" s="123"/>
      <c r="E69" s="123"/>
    </row>
    <row r="70" spans="1:5" x14ac:dyDescent="0.3">
      <c r="A70" s="108"/>
      <c r="B70" s="124"/>
      <c r="C70" s="124"/>
      <c r="D70" s="124"/>
      <c r="E70" s="124"/>
    </row>
    <row r="71" spans="1:5" x14ac:dyDescent="0.3">
      <c r="A71" s="108"/>
      <c r="B71" s="124"/>
      <c r="C71" s="124"/>
      <c r="D71" s="124"/>
      <c r="E71" s="124"/>
    </row>
    <row r="72" spans="1:5" x14ac:dyDescent="0.3">
      <c r="A72" s="108"/>
      <c r="B72" s="124"/>
      <c r="C72" s="124"/>
      <c r="D72" s="124"/>
      <c r="E72" s="124"/>
    </row>
    <row r="73" spans="1:5" x14ac:dyDescent="0.3">
      <c r="A73" s="108"/>
      <c r="B73" s="124"/>
      <c r="C73" s="124"/>
      <c r="D73" s="124"/>
      <c r="E73" s="124"/>
    </row>
    <row r="74" spans="1:5" x14ac:dyDescent="0.3">
      <c r="A74" s="108"/>
      <c r="B74" s="124"/>
      <c r="C74" s="124"/>
      <c r="D74" s="124"/>
      <c r="E74" s="124"/>
    </row>
    <row r="75" spans="1:5" x14ac:dyDescent="0.3">
      <c r="A75" s="108"/>
      <c r="B75" s="124"/>
      <c r="C75" s="124"/>
      <c r="D75" s="124"/>
      <c r="E75" s="124"/>
    </row>
    <row r="76" spans="1:5" x14ac:dyDescent="0.3">
      <c r="A76" s="108"/>
      <c r="B76" s="124"/>
      <c r="C76" s="124"/>
      <c r="D76" s="124"/>
      <c r="E76" s="124"/>
    </row>
    <row r="77" spans="1:5" x14ac:dyDescent="0.3">
      <c r="A77" s="108"/>
      <c r="B77" s="124"/>
      <c r="C77" s="124"/>
      <c r="D77" s="124"/>
      <c r="E77" s="124"/>
    </row>
    <row r="78" spans="1:5" x14ac:dyDescent="0.3">
      <c r="A78" s="108"/>
      <c r="B78" s="124"/>
      <c r="C78" s="124"/>
      <c r="D78" s="124"/>
      <c r="E78" s="124"/>
    </row>
    <row r="79" spans="1:5" x14ac:dyDescent="0.3">
      <c r="A79" s="108"/>
      <c r="B79" s="124"/>
      <c r="C79" s="124"/>
      <c r="D79" s="124"/>
      <c r="E79" s="124"/>
    </row>
    <row r="80" spans="1:5" x14ac:dyDescent="0.3">
      <c r="A80" s="108"/>
      <c r="B80" s="124"/>
      <c r="C80" s="124"/>
      <c r="D80" s="124"/>
      <c r="E80" s="124"/>
    </row>
    <row r="81" spans="1:5" x14ac:dyDescent="0.3">
      <c r="A81" s="108"/>
      <c r="B81" s="124"/>
      <c r="C81" s="124"/>
      <c r="D81" s="124"/>
      <c r="E81" s="124"/>
    </row>
    <row r="82" spans="1:5" x14ac:dyDescent="0.3">
      <c r="A82" s="108"/>
      <c r="B82" s="124"/>
      <c r="C82" s="124"/>
      <c r="D82" s="124"/>
      <c r="E82" s="124"/>
    </row>
    <row r="83" spans="1:5" x14ac:dyDescent="0.3">
      <c r="A83" s="108"/>
      <c r="B83" s="124"/>
      <c r="C83" s="124"/>
      <c r="D83" s="124"/>
      <c r="E83" s="124"/>
    </row>
    <row r="84" spans="1:5" x14ac:dyDescent="0.3">
      <c r="A84" s="108"/>
      <c r="B84" s="124"/>
      <c r="C84" s="124"/>
      <c r="D84" s="124"/>
      <c r="E84" s="124"/>
    </row>
    <row r="85" spans="1:5" x14ac:dyDescent="0.3">
      <c r="A85" s="108"/>
      <c r="B85" s="124"/>
      <c r="C85" s="124"/>
      <c r="D85" s="124"/>
      <c r="E85" s="124"/>
    </row>
    <row r="86" spans="1:5" x14ac:dyDescent="0.3">
      <c r="A86" s="108"/>
      <c r="B86" s="124"/>
      <c r="C86" s="124"/>
      <c r="D86" s="124"/>
      <c r="E86" s="124"/>
    </row>
    <row r="87" spans="1:5" x14ac:dyDescent="0.3">
      <c r="A87" s="108"/>
      <c r="B87" s="124"/>
      <c r="C87" s="124"/>
      <c r="D87" s="124"/>
      <c r="E87" s="124"/>
    </row>
    <row r="88" spans="1:5" x14ac:dyDescent="0.3">
      <c r="A88" s="108"/>
      <c r="B88" s="124"/>
      <c r="C88" s="124"/>
      <c r="D88" s="124"/>
      <c r="E88" s="124"/>
    </row>
    <row r="89" spans="1:5" x14ac:dyDescent="0.3">
      <c r="A89" s="108"/>
      <c r="B89" s="124"/>
      <c r="C89" s="124"/>
      <c r="D89" s="124"/>
      <c r="E89" s="124"/>
    </row>
    <row r="90" spans="1:5" x14ac:dyDescent="0.3">
      <c r="A90" s="108"/>
      <c r="B90" s="124"/>
      <c r="C90" s="124"/>
      <c r="D90" s="124"/>
      <c r="E90" s="124"/>
    </row>
    <row r="91" spans="1:5" x14ac:dyDescent="0.3">
      <c r="A91" s="108"/>
      <c r="B91" s="124"/>
      <c r="C91" s="124"/>
      <c r="D91" s="124"/>
      <c r="E91" s="124"/>
    </row>
    <row r="92" spans="1:5" x14ac:dyDescent="0.3">
      <c r="A92" s="108"/>
      <c r="B92" s="124"/>
      <c r="C92" s="124"/>
      <c r="D92" s="124"/>
      <c r="E92" s="124"/>
    </row>
    <row r="93" spans="1:5" x14ac:dyDescent="0.3">
      <c r="A93" s="108"/>
      <c r="B93" s="124"/>
      <c r="C93" s="124"/>
      <c r="D93" s="124"/>
      <c r="E93" s="124"/>
    </row>
    <row r="94" spans="1:5" x14ac:dyDescent="0.3">
      <c r="A94" s="108"/>
      <c r="B94" s="124"/>
      <c r="C94" s="124"/>
      <c r="D94" s="124"/>
      <c r="E94" s="124"/>
    </row>
    <row r="95" spans="1:5" x14ac:dyDescent="0.3">
      <c r="A95" s="108"/>
      <c r="B95" s="124"/>
      <c r="C95" s="124"/>
      <c r="D95" s="124"/>
      <c r="E95" s="124"/>
    </row>
    <row r="96" spans="1:5" x14ac:dyDescent="0.3">
      <c r="A96" s="108"/>
      <c r="B96" s="124"/>
      <c r="C96" s="124"/>
      <c r="D96" s="124"/>
      <c r="E96" s="124"/>
    </row>
    <row r="97" spans="1:5" x14ac:dyDescent="0.3">
      <c r="A97" s="108"/>
      <c r="B97" s="124"/>
      <c r="C97" s="124"/>
      <c r="D97" s="124"/>
      <c r="E97" s="124"/>
    </row>
    <row r="98" spans="1:5" x14ac:dyDescent="0.3">
      <c r="A98" s="108"/>
      <c r="B98" s="124"/>
      <c r="C98" s="124"/>
      <c r="D98" s="124"/>
      <c r="E98" s="124"/>
    </row>
    <row r="99" spans="1:5" x14ac:dyDescent="0.3">
      <c r="A99" s="108"/>
      <c r="B99" s="124"/>
      <c r="C99" s="124"/>
      <c r="D99" s="124"/>
      <c r="E99" s="124"/>
    </row>
    <row r="100" spans="1:5" x14ac:dyDescent="0.3">
      <c r="A100" s="108"/>
      <c r="B100" s="124"/>
      <c r="C100" s="124"/>
      <c r="D100" s="124"/>
      <c r="E100" s="124"/>
    </row>
    <row r="101" spans="1:5" x14ac:dyDescent="0.3">
      <c r="A101" s="108"/>
      <c r="B101" s="124"/>
      <c r="C101" s="124"/>
      <c r="D101" s="124"/>
      <c r="E101" s="124"/>
    </row>
    <row r="102" spans="1:5" x14ac:dyDescent="0.3">
      <c r="A102" s="108"/>
      <c r="B102" s="124"/>
      <c r="C102" s="124"/>
      <c r="D102" s="124"/>
      <c r="E102" s="124"/>
    </row>
    <row r="103" spans="1:5" x14ac:dyDescent="0.3">
      <c r="A103" s="108"/>
      <c r="B103" s="124"/>
      <c r="C103" s="124"/>
      <c r="D103" s="124"/>
      <c r="E103" s="124"/>
    </row>
    <row r="104" spans="1:5" x14ac:dyDescent="0.3">
      <c r="A104" s="108"/>
      <c r="B104" s="124"/>
      <c r="C104" s="124"/>
      <c r="D104" s="124"/>
      <c r="E104" s="124"/>
    </row>
    <row r="105" spans="1:5" x14ac:dyDescent="0.3">
      <c r="A105" s="108"/>
      <c r="B105" s="124"/>
      <c r="C105" s="124"/>
      <c r="D105" s="124"/>
      <c r="E105" s="124"/>
    </row>
  </sheetData>
  <mergeCells count="5">
    <mergeCell ref="A2:B2"/>
    <mergeCell ref="A3:B3"/>
    <mergeCell ref="A40:D40"/>
    <mergeCell ref="A41:D41"/>
    <mergeCell ref="A42:B42"/>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08"/>
  <sheetViews>
    <sheetView workbookViewId="0"/>
  </sheetViews>
  <sheetFormatPr defaultRowHeight="14.4" x14ac:dyDescent="0.3"/>
  <cols>
    <col min="1" max="1" width="34.44140625" bestFit="1" customWidth="1"/>
    <col min="2" max="2" width="12.6640625" bestFit="1" customWidth="1"/>
    <col min="3" max="3" width="12" bestFit="1" customWidth="1"/>
    <col min="4" max="4" width="6" bestFit="1" customWidth="1"/>
    <col min="5" max="6" width="12.6640625" bestFit="1" customWidth="1"/>
  </cols>
  <sheetData>
    <row r="1" spans="1:6" x14ac:dyDescent="0.3">
      <c r="A1" t="s">
        <v>0</v>
      </c>
      <c r="B1" t="s">
        <v>1</v>
      </c>
      <c r="C1" t="s">
        <v>2</v>
      </c>
      <c r="D1" t="s">
        <v>3</v>
      </c>
      <c r="E1" t="s">
        <v>128</v>
      </c>
      <c r="F1" t="s">
        <v>129</v>
      </c>
    </row>
    <row r="2" spans="1:6" x14ac:dyDescent="0.3">
      <c r="A2" t="s">
        <v>366</v>
      </c>
      <c r="B2">
        <v>-5.5044794082641602</v>
      </c>
      <c r="C2">
        <v>3.2029314041137695</v>
      </c>
      <c r="E2">
        <v>-11.782224655151367</v>
      </c>
      <c r="F2">
        <v>0.77326613664627075</v>
      </c>
    </row>
    <row r="3" spans="1:6" x14ac:dyDescent="0.3">
      <c r="A3" t="s">
        <v>597</v>
      </c>
      <c r="B3">
        <v>51.396595001220703</v>
      </c>
      <c r="C3">
        <v>1.7569688558578491</v>
      </c>
      <c r="D3">
        <v>3970</v>
      </c>
      <c r="E3">
        <v>47.952934265136719</v>
      </c>
      <c r="F3">
        <v>54.840255737304688</v>
      </c>
    </row>
    <row r="4" spans="1:6" x14ac:dyDescent="0.3">
      <c r="A4" t="s">
        <v>235</v>
      </c>
      <c r="B4">
        <v>45.892116546630859</v>
      </c>
      <c r="C4">
        <v>0.8845447301864624</v>
      </c>
      <c r="D4">
        <v>3970</v>
      </c>
      <c r="E4">
        <v>44.158409118652344</v>
      </c>
      <c r="F4">
        <v>47.625823974609375</v>
      </c>
    </row>
    <row r="5" spans="1:6" x14ac:dyDescent="0.3">
      <c r="A5" t="s">
        <v>367</v>
      </c>
      <c r="B5">
        <v>315.872314453125</v>
      </c>
      <c r="C5">
        <v>74200.921875</v>
      </c>
      <c r="E5">
        <v>-145117.9375</v>
      </c>
      <c r="F5">
        <v>145749.671875</v>
      </c>
    </row>
    <row r="6" spans="1:6" x14ac:dyDescent="0.3">
      <c r="A6" t="s">
        <v>598</v>
      </c>
      <c r="B6">
        <v>3599.81103515625</v>
      </c>
      <c r="C6">
        <v>251.57014465332031</v>
      </c>
      <c r="D6">
        <v>12384</v>
      </c>
      <c r="E6">
        <v>3106.733642578125</v>
      </c>
      <c r="F6">
        <v>4092.888427734375</v>
      </c>
    </row>
    <row r="7" spans="1:6" x14ac:dyDescent="0.3">
      <c r="A7" t="s">
        <v>236</v>
      </c>
      <c r="B7">
        <v>3915.683349609375</v>
      </c>
      <c r="C7">
        <v>194.59895324707031</v>
      </c>
      <c r="D7">
        <v>12384</v>
      </c>
      <c r="E7">
        <v>3534.269287109375</v>
      </c>
      <c r="F7">
        <v>4297.09716796875</v>
      </c>
    </row>
    <row r="8" spans="1:6" x14ac:dyDescent="0.3">
      <c r="A8" t="s">
        <v>344</v>
      </c>
      <c r="B8">
        <v>15.283786773681641</v>
      </c>
      <c r="C8">
        <v>5.6104073524475098</v>
      </c>
      <c r="E8">
        <v>4.2873883247375488</v>
      </c>
      <c r="F8">
        <v>26.280185699462891</v>
      </c>
    </row>
    <row r="9" spans="1:6" x14ac:dyDescent="0.3">
      <c r="A9" t="s">
        <v>599</v>
      </c>
      <c r="B9">
        <v>70.039871215820312</v>
      </c>
      <c r="C9">
        <v>4.4189672470092773</v>
      </c>
      <c r="D9">
        <v>3970</v>
      </c>
      <c r="E9">
        <v>61.378696441650391</v>
      </c>
      <c r="F9">
        <v>78.7010498046875</v>
      </c>
    </row>
    <row r="10" spans="1:6" x14ac:dyDescent="0.3">
      <c r="A10" t="s">
        <v>237</v>
      </c>
      <c r="B10">
        <v>85.323661804199219</v>
      </c>
      <c r="C10">
        <v>3.8339202404022217</v>
      </c>
      <c r="D10">
        <v>12384</v>
      </c>
      <c r="E10">
        <v>77.809181213378906</v>
      </c>
      <c r="F10">
        <v>92.838142395019531</v>
      </c>
    </row>
    <row r="11" spans="1:6" x14ac:dyDescent="0.3">
      <c r="A11" t="s">
        <v>288</v>
      </c>
      <c r="B11">
        <v>0</v>
      </c>
    </row>
    <row r="12" spans="1:6" x14ac:dyDescent="0.3">
      <c r="A12" t="s">
        <v>600</v>
      </c>
      <c r="B12">
        <v>1</v>
      </c>
      <c r="C12">
        <v>4.3162387726447538E-12</v>
      </c>
      <c r="D12">
        <v>3970</v>
      </c>
      <c r="E12">
        <v>1</v>
      </c>
      <c r="F12">
        <v>1</v>
      </c>
    </row>
    <row r="13" spans="1:6" x14ac:dyDescent="0.3">
      <c r="A13" t="s">
        <v>238</v>
      </c>
      <c r="B13">
        <v>1</v>
      </c>
      <c r="C13">
        <v>2.3137865321626316E-12</v>
      </c>
      <c r="D13">
        <v>12384</v>
      </c>
      <c r="E13">
        <v>1</v>
      </c>
      <c r="F13">
        <v>1</v>
      </c>
    </row>
    <row r="14" spans="1:6" x14ac:dyDescent="0.3">
      <c r="A14" t="s">
        <v>289</v>
      </c>
      <c r="B14">
        <v>0</v>
      </c>
      <c r="C14">
        <v>2.476064709169834E-12</v>
      </c>
      <c r="E14">
        <v>-4.8530866825213792E-12</v>
      </c>
      <c r="F14">
        <v>4.8530866825213792E-12</v>
      </c>
    </row>
    <row r="15" spans="1:6" x14ac:dyDescent="0.3">
      <c r="A15" t="s">
        <v>601</v>
      </c>
      <c r="B15">
        <v>1</v>
      </c>
      <c r="C15">
        <v>8.7672048440512462E-12</v>
      </c>
      <c r="D15">
        <v>3970</v>
      </c>
      <c r="E15">
        <v>1</v>
      </c>
      <c r="F15">
        <v>1</v>
      </c>
    </row>
    <row r="16" spans="1:6" x14ac:dyDescent="0.3">
      <c r="A16" t="s">
        <v>239</v>
      </c>
      <c r="B16">
        <v>1</v>
      </c>
      <c r="C16">
        <v>6.6072984757081787E-12</v>
      </c>
      <c r="D16">
        <v>12384</v>
      </c>
      <c r="E16">
        <v>1</v>
      </c>
      <c r="F16">
        <v>1</v>
      </c>
    </row>
    <row r="17" spans="1:6" x14ac:dyDescent="0.3">
      <c r="A17" t="s">
        <v>368</v>
      </c>
      <c r="B17">
        <v>0.20472864806652069</v>
      </c>
      <c r="C17">
        <v>1.4262335607782006E-3</v>
      </c>
      <c r="E17">
        <v>0.20193323493003845</v>
      </c>
      <c r="F17">
        <v>0.20752406120300293</v>
      </c>
    </row>
    <row r="18" spans="1:6" x14ac:dyDescent="0.3">
      <c r="A18" t="s">
        <v>602</v>
      </c>
      <c r="B18">
        <v>0</v>
      </c>
      <c r="C18">
        <v>0</v>
      </c>
      <c r="D18">
        <v>0</v>
      </c>
      <c r="E18">
        <v>0</v>
      </c>
      <c r="F18">
        <v>0</v>
      </c>
    </row>
    <row r="19" spans="1:6" x14ac:dyDescent="0.3">
      <c r="A19" t="s">
        <v>130</v>
      </c>
      <c r="B19">
        <v>0.20472864806652069</v>
      </c>
      <c r="C19">
        <v>3.7765506654977798E-2</v>
      </c>
      <c r="D19">
        <v>0</v>
      </c>
      <c r="E19">
        <v>0.13070826232433319</v>
      </c>
      <c r="F19">
        <v>0.27874904870986938</v>
      </c>
    </row>
    <row r="20" spans="1:6" x14ac:dyDescent="0.3">
      <c r="A20" t="s">
        <v>369</v>
      </c>
      <c r="B20">
        <v>24.390371322631836</v>
      </c>
      <c r="C20">
        <v>45.667469024658203</v>
      </c>
      <c r="E20">
        <v>-65.117866516113281</v>
      </c>
      <c r="F20">
        <v>113.89861297607422</v>
      </c>
    </row>
    <row r="21" spans="1:6" x14ac:dyDescent="0.3">
      <c r="A21" t="s">
        <v>603</v>
      </c>
      <c r="B21">
        <v>0</v>
      </c>
      <c r="C21">
        <v>0</v>
      </c>
      <c r="D21">
        <v>56</v>
      </c>
      <c r="E21">
        <v>0</v>
      </c>
      <c r="F21">
        <v>0</v>
      </c>
    </row>
    <row r="22" spans="1:6" x14ac:dyDescent="0.3">
      <c r="A22" t="s">
        <v>131</v>
      </c>
      <c r="B22">
        <v>24.390371322631836</v>
      </c>
      <c r="C22">
        <v>6.7577710151672363</v>
      </c>
      <c r="D22">
        <v>56</v>
      </c>
      <c r="E22">
        <v>11.145139694213867</v>
      </c>
      <c r="F22">
        <v>37.635601043701172</v>
      </c>
    </row>
    <row r="23" spans="1:6" x14ac:dyDescent="0.3">
      <c r="A23" t="s">
        <v>345</v>
      </c>
    </row>
    <row r="24" spans="1:6" x14ac:dyDescent="0.3">
      <c r="A24" t="s">
        <v>604</v>
      </c>
      <c r="D24">
        <v>0</v>
      </c>
    </row>
    <row r="25" spans="1:6" x14ac:dyDescent="0.3">
      <c r="A25" t="s">
        <v>172</v>
      </c>
      <c r="B25">
        <v>119.13512420654297</v>
      </c>
      <c r="C25">
        <v>30.274656295776367</v>
      </c>
      <c r="D25">
        <v>56</v>
      </c>
      <c r="E25">
        <v>59.796798706054688</v>
      </c>
      <c r="F25">
        <v>178.47344970703125</v>
      </c>
    </row>
    <row r="26" spans="1:6" x14ac:dyDescent="0.3">
      <c r="A26" t="s">
        <v>290</v>
      </c>
      <c r="B26">
        <v>4.461084958165884E-3</v>
      </c>
      <c r="C26">
        <v>8.2100916188210249E-4</v>
      </c>
      <c r="E26">
        <v>2.85190693102777E-3</v>
      </c>
      <c r="F26">
        <v>6.0702627524733543E-3</v>
      </c>
    </row>
    <row r="27" spans="1:6" x14ac:dyDescent="0.3">
      <c r="A27" t="s">
        <v>605</v>
      </c>
      <c r="B27">
        <v>0</v>
      </c>
      <c r="C27">
        <v>0</v>
      </c>
      <c r="D27">
        <v>0</v>
      </c>
      <c r="E27">
        <v>0</v>
      </c>
      <c r="F27">
        <v>0</v>
      </c>
    </row>
    <row r="28" spans="1:6" x14ac:dyDescent="0.3">
      <c r="A28" t="s">
        <v>173</v>
      </c>
      <c r="B28">
        <v>4.461084958165884E-3</v>
      </c>
      <c r="C28">
        <v>8.2100916188210249E-4</v>
      </c>
      <c r="D28">
        <v>56</v>
      </c>
      <c r="E28">
        <v>2.85190693102777E-3</v>
      </c>
      <c r="F28">
        <v>6.0702627524733543E-3</v>
      </c>
    </row>
    <row r="29" spans="1:6" x14ac:dyDescent="0.3">
      <c r="A29" t="s">
        <v>291</v>
      </c>
      <c r="B29">
        <v>6.2288930639624596E-3</v>
      </c>
      <c r="C29">
        <v>1.7437421483919024E-3</v>
      </c>
      <c r="E29">
        <v>2.8111585415899754E-3</v>
      </c>
      <c r="F29">
        <v>9.6466280519962311E-3</v>
      </c>
    </row>
    <row r="30" spans="1:6" x14ac:dyDescent="0.3">
      <c r="A30" t="s">
        <v>606</v>
      </c>
      <c r="B30">
        <v>0</v>
      </c>
      <c r="C30">
        <v>0</v>
      </c>
      <c r="D30">
        <v>0</v>
      </c>
      <c r="E30">
        <v>0</v>
      </c>
      <c r="F30">
        <v>0</v>
      </c>
    </row>
    <row r="31" spans="1:6" x14ac:dyDescent="0.3">
      <c r="A31" t="s">
        <v>174</v>
      </c>
      <c r="B31">
        <v>6.2288930639624596E-3</v>
      </c>
      <c r="C31">
        <v>1.7437421483919024E-3</v>
      </c>
      <c r="D31">
        <v>56</v>
      </c>
      <c r="E31">
        <v>2.8111585415899754E-3</v>
      </c>
      <c r="F31">
        <v>9.6466280519962311E-3</v>
      </c>
    </row>
    <row r="32" spans="1:6" x14ac:dyDescent="0.3">
      <c r="A32" t="s">
        <v>370</v>
      </c>
      <c r="B32">
        <v>-2.9586057662963867</v>
      </c>
      <c r="C32">
        <v>0.96673882007598877</v>
      </c>
      <c r="E32">
        <v>-4.8534140586853027</v>
      </c>
      <c r="F32">
        <v>-1.0637977123260498</v>
      </c>
    </row>
    <row r="33" spans="1:6" x14ac:dyDescent="0.3">
      <c r="A33" t="s">
        <v>607</v>
      </c>
      <c r="B33">
        <v>17.101106643676758</v>
      </c>
      <c r="C33">
        <v>0.97376835346221924</v>
      </c>
      <c r="D33">
        <v>1216</v>
      </c>
      <c r="E33">
        <v>15.192521095275879</v>
      </c>
      <c r="F33">
        <v>19.009693145751953</v>
      </c>
    </row>
    <row r="34" spans="1:6" x14ac:dyDescent="0.3">
      <c r="A34" t="s">
        <v>132</v>
      </c>
      <c r="B34">
        <v>14.142501831054688</v>
      </c>
      <c r="C34">
        <v>0.41663044691085815</v>
      </c>
      <c r="D34">
        <v>1216</v>
      </c>
      <c r="E34">
        <v>13.325905799865723</v>
      </c>
      <c r="F34">
        <v>14.959097862243652</v>
      </c>
    </row>
    <row r="35" spans="1:6" x14ac:dyDescent="0.3">
      <c r="A35" t="s">
        <v>371</v>
      </c>
      <c r="B35">
        <v>-76.585433959960938</v>
      </c>
      <c r="C35">
        <v>2118.939697265625</v>
      </c>
      <c r="E35">
        <v>-4229.70703125</v>
      </c>
      <c r="F35">
        <v>4076.536376953125</v>
      </c>
    </row>
    <row r="36" spans="1:6" x14ac:dyDescent="0.3">
      <c r="A36" t="s">
        <v>608</v>
      </c>
      <c r="B36">
        <v>380.770751953125</v>
      </c>
      <c r="C36">
        <v>45.769367218017578</v>
      </c>
      <c r="D36">
        <v>3747</v>
      </c>
      <c r="E36">
        <v>291.06280517578125</v>
      </c>
      <c r="F36">
        <v>470.47869873046875</v>
      </c>
    </row>
    <row r="37" spans="1:6" x14ac:dyDescent="0.3">
      <c r="A37" t="s">
        <v>133</v>
      </c>
      <c r="B37">
        <v>304.185302734375</v>
      </c>
      <c r="C37">
        <v>17.633745193481445</v>
      </c>
      <c r="D37">
        <v>3747</v>
      </c>
      <c r="E37">
        <v>269.6231689453125</v>
      </c>
      <c r="F37">
        <v>338.7474365234375</v>
      </c>
    </row>
    <row r="38" spans="1:6" x14ac:dyDescent="0.3">
      <c r="A38" t="s">
        <v>346</v>
      </c>
      <c r="B38">
        <v>-0.75726038217544556</v>
      </c>
      <c r="C38">
        <v>2.3626375198364258</v>
      </c>
      <c r="E38">
        <v>-5.3880300521850586</v>
      </c>
      <c r="F38">
        <v>3.8735091686248779</v>
      </c>
    </row>
    <row r="39" spans="1:6" x14ac:dyDescent="0.3">
      <c r="A39" t="s">
        <v>609</v>
      </c>
      <c r="B39">
        <v>22.265851974487305</v>
      </c>
      <c r="C39">
        <v>2.1466193199157715</v>
      </c>
      <c r="D39">
        <v>1216</v>
      </c>
      <c r="E39">
        <v>18.058477401733398</v>
      </c>
      <c r="F39">
        <v>26.473226547241211</v>
      </c>
    </row>
    <row r="40" spans="1:6" x14ac:dyDescent="0.3">
      <c r="A40" t="s">
        <v>175</v>
      </c>
      <c r="B40">
        <v>21.50859260559082</v>
      </c>
      <c r="C40">
        <v>1.0626043081283569</v>
      </c>
      <c r="D40">
        <v>3747</v>
      </c>
      <c r="E40">
        <v>19.425888061523438</v>
      </c>
      <c r="F40">
        <v>23.591297149658203</v>
      </c>
    </row>
    <row r="41" spans="1:6" x14ac:dyDescent="0.3">
      <c r="A41" t="s">
        <v>292</v>
      </c>
      <c r="B41">
        <v>-2.4559969082474709E-2</v>
      </c>
      <c r="C41">
        <v>1.7581408843398094E-2</v>
      </c>
      <c r="E41">
        <v>-5.9019532054662704E-2</v>
      </c>
      <c r="F41">
        <v>9.8995920270681381E-3</v>
      </c>
    </row>
    <row r="42" spans="1:6" x14ac:dyDescent="0.3">
      <c r="A42" t="s">
        <v>610</v>
      </c>
      <c r="B42">
        <v>0.33272841572761536</v>
      </c>
      <c r="C42">
        <v>1.6800422221422195E-2</v>
      </c>
      <c r="D42">
        <v>1216</v>
      </c>
      <c r="E42">
        <v>0.2997995913028717</v>
      </c>
      <c r="F42">
        <v>0.36565724015235901</v>
      </c>
    </row>
    <row r="43" spans="1:6" x14ac:dyDescent="0.3">
      <c r="A43" t="s">
        <v>176</v>
      </c>
      <c r="B43">
        <v>0.3081684410572052</v>
      </c>
      <c r="C43">
        <v>7.876136340200901E-3</v>
      </c>
      <c r="D43">
        <v>3747</v>
      </c>
      <c r="E43">
        <v>0.29273122549057007</v>
      </c>
      <c r="F43">
        <v>0.32360565662384033</v>
      </c>
    </row>
    <row r="44" spans="1:6" x14ac:dyDescent="0.3">
      <c r="A44" t="s">
        <v>293</v>
      </c>
      <c r="B44">
        <v>-2.8091365471482277E-2</v>
      </c>
      <c r="C44">
        <v>1.4501059427857399E-2</v>
      </c>
      <c r="E44">
        <v>-5.651344358921051E-2</v>
      </c>
      <c r="F44">
        <v>3.3071101643145084E-4</v>
      </c>
    </row>
    <row r="45" spans="1:6" x14ac:dyDescent="0.3">
      <c r="A45" t="s">
        <v>611</v>
      </c>
      <c r="B45">
        <v>0.10577520728111267</v>
      </c>
      <c r="C45">
        <v>1.3924443162977695E-2</v>
      </c>
      <c r="D45">
        <v>1216</v>
      </c>
      <c r="E45">
        <v>7.8483298420906067E-2</v>
      </c>
      <c r="F45">
        <v>0.13306711614131927</v>
      </c>
    </row>
    <row r="46" spans="1:6" x14ac:dyDescent="0.3">
      <c r="A46" t="s">
        <v>177</v>
      </c>
      <c r="B46">
        <v>7.7683836221694946E-2</v>
      </c>
      <c r="C46">
        <v>5.6871771812438965E-3</v>
      </c>
      <c r="D46">
        <v>3747</v>
      </c>
      <c r="E46">
        <v>6.6536970436573029E-2</v>
      </c>
      <c r="F46">
        <v>8.8830702006816864E-2</v>
      </c>
    </row>
    <row r="47" spans="1:6" x14ac:dyDescent="0.3">
      <c r="A47" t="s">
        <v>372</v>
      </c>
      <c r="B47">
        <v>0.27505269646644592</v>
      </c>
      <c r="C47">
        <v>0.16074693202972412</v>
      </c>
      <c r="E47">
        <v>-4.0011290460824966E-2</v>
      </c>
      <c r="F47">
        <v>0.59011667966842651</v>
      </c>
    </row>
    <row r="48" spans="1:6" x14ac:dyDescent="0.3">
      <c r="A48" t="s">
        <v>612</v>
      </c>
      <c r="B48">
        <v>3.0694842338562012</v>
      </c>
      <c r="C48">
        <v>0.39282330870628357</v>
      </c>
      <c r="D48">
        <v>253</v>
      </c>
      <c r="E48">
        <v>2.2995505332946777</v>
      </c>
      <c r="F48">
        <v>3.8394179344177246</v>
      </c>
    </row>
    <row r="49" spans="1:6" x14ac:dyDescent="0.3">
      <c r="A49" t="s">
        <v>134</v>
      </c>
      <c r="B49">
        <v>3.3445370197296143</v>
      </c>
      <c r="C49">
        <v>0.2106592208147049</v>
      </c>
      <c r="D49">
        <v>253</v>
      </c>
      <c r="E49">
        <v>2.9316449165344238</v>
      </c>
      <c r="F49">
        <v>3.7574291229248047</v>
      </c>
    </row>
    <row r="50" spans="1:6" x14ac:dyDescent="0.3">
      <c r="A50" t="s">
        <v>373</v>
      </c>
      <c r="B50">
        <v>146.90611267089844</v>
      </c>
      <c r="C50">
        <v>24044.046875</v>
      </c>
      <c r="E50">
        <v>-46979.42578125</v>
      </c>
      <c r="F50">
        <v>47273.23828125</v>
      </c>
    </row>
    <row r="51" spans="1:6" x14ac:dyDescent="0.3">
      <c r="A51" t="s">
        <v>613</v>
      </c>
      <c r="B51">
        <v>685.32122802734375</v>
      </c>
      <c r="C51">
        <v>148.82511901855469</v>
      </c>
      <c r="D51">
        <v>895</v>
      </c>
      <c r="E51">
        <v>393.62399291992187</v>
      </c>
      <c r="F51">
        <v>977.0184326171875</v>
      </c>
    </row>
    <row r="52" spans="1:6" x14ac:dyDescent="0.3">
      <c r="A52" t="s">
        <v>135</v>
      </c>
      <c r="B52">
        <v>832.22735595703125</v>
      </c>
      <c r="C52">
        <v>96.501815795898438</v>
      </c>
      <c r="D52">
        <v>895</v>
      </c>
      <c r="E52">
        <v>643.08380126953125</v>
      </c>
      <c r="F52">
        <v>1021.3709106445312</v>
      </c>
    </row>
    <row r="53" spans="1:6" x14ac:dyDescent="0.3">
      <c r="A53" t="s">
        <v>347</v>
      </c>
      <c r="B53">
        <v>25.562679290771484</v>
      </c>
      <c r="C53">
        <v>48.725791931152344</v>
      </c>
      <c r="E53">
        <v>-69.939872741699219</v>
      </c>
      <c r="F53">
        <v>121.06523132324219</v>
      </c>
    </row>
    <row r="54" spans="1:6" x14ac:dyDescent="0.3">
      <c r="A54" t="s">
        <v>614</v>
      </c>
      <c r="B54">
        <v>223.26918029785156</v>
      </c>
      <c r="C54">
        <v>42.720481872558594</v>
      </c>
      <c r="D54">
        <v>253</v>
      </c>
      <c r="E54">
        <v>139.53703308105469</v>
      </c>
      <c r="F54">
        <v>307.00131225585937</v>
      </c>
    </row>
    <row r="55" spans="1:6" x14ac:dyDescent="0.3">
      <c r="A55" t="s">
        <v>178</v>
      </c>
      <c r="B55">
        <v>248.83186340332031</v>
      </c>
      <c r="C55">
        <v>24.096315383911133</v>
      </c>
      <c r="D55">
        <v>895</v>
      </c>
      <c r="E55">
        <v>201.60308837890625</v>
      </c>
      <c r="F55">
        <v>296.06063842773437</v>
      </c>
    </row>
    <row r="56" spans="1:6" x14ac:dyDescent="0.3">
      <c r="A56" t="s">
        <v>294</v>
      </c>
      <c r="B56">
        <v>1.315669808536768E-2</v>
      </c>
      <c r="C56">
        <v>8.1152291968464851E-3</v>
      </c>
      <c r="E56">
        <v>-2.7491510845720768E-3</v>
      </c>
      <c r="F56">
        <v>2.9062546789646149E-2</v>
      </c>
    </row>
    <row r="57" spans="1:6" x14ac:dyDescent="0.3">
      <c r="A57" t="s">
        <v>615</v>
      </c>
      <c r="B57">
        <v>5.9721548110246658E-2</v>
      </c>
      <c r="C57">
        <v>7.1625993587076664E-3</v>
      </c>
      <c r="D57">
        <v>253</v>
      </c>
      <c r="E57">
        <v>4.5682854950428009E-2</v>
      </c>
      <c r="F57">
        <v>7.3760241270065308E-2</v>
      </c>
    </row>
    <row r="58" spans="1:6" x14ac:dyDescent="0.3">
      <c r="A58" t="s">
        <v>179</v>
      </c>
      <c r="B58">
        <v>7.2878241539001465E-2</v>
      </c>
      <c r="C58">
        <v>4.3187234550714493E-3</v>
      </c>
      <c r="D58">
        <v>895</v>
      </c>
      <c r="E58">
        <v>6.4413540065288544E-2</v>
      </c>
      <c r="F58">
        <v>8.1342943012714386E-2</v>
      </c>
    </row>
    <row r="59" spans="1:6" x14ac:dyDescent="0.3">
      <c r="A59" t="s">
        <v>295</v>
      </c>
      <c r="B59">
        <v>2.2159935906529427E-2</v>
      </c>
      <c r="C59">
        <v>4.0155656635761261E-2</v>
      </c>
      <c r="E59">
        <v>-5.654514953494072E-2</v>
      </c>
      <c r="F59">
        <v>0.10086502134799957</v>
      </c>
    </row>
    <row r="60" spans="1:6" x14ac:dyDescent="0.3">
      <c r="A60" t="s">
        <v>616</v>
      </c>
      <c r="B60">
        <v>0.19037699699401855</v>
      </c>
      <c r="C60">
        <v>3.4431550651788712E-2</v>
      </c>
      <c r="D60">
        <v>253</v>
      </c>
      <c r="E60">
        <v>0.12289115786552429</v>
      </c>
      <c r="F60">
        <v>0.25786283612251282</v>
      </c>
    </row>
    <row r="61" spans="1:6" x14ac:dyDescent="0.3">
      <c r="A61" t="s">
        <v>180</v>
      </c>
      <c r="B61">
        <v>0.21253693103790283</v>
      </c>
      <c r="C61">
        <v>2.0600482821464539E-2</v>
      </c>
      <c r="D61">
        <v>895</v>
      </c>
      <c r="E61">
        <v>0.17215998470783234</v>
      </c>
      <c r="F61">
        <v>0.25291389226913452</v>
      </c>
    </row>
    <row r="62" spans="1:6" x14ac:dyDescent="0.3">
      <c r="A62" t="s">
        <v>374</v>
      </c>
      <c r="B62">
        <v>-1.04509437084198</v>
      </c>
      <c r="C62">
        <v>0.56537967920303345</v>
      </c>
      <c r="E62">
        <v>-2.1532385349273682</v>
      </c>
      <c r="F62">
        <v>6.30498006939888E-2</v>
      </c>
    </row>
    <row r="63" spans="1:6" x14ac:dyDescent="0.3">
      <c r="A63" t="s">
        <v>617</v>
      </c>
      <c r="B63">
        <v>9.3871803283691406</v>
      </c>
      <c r="C63">
        <v>0.7373231053352356</v>
      </c>
      <c r="D63">
        <v>865</v>
      </c>
      <c r="E63">
        <v>7.9420270919799805</v>
      </c>
      <c r="F63">
        <v>10.832333564758301</v>
      </c>
    </row>
    <row r="64" spans="1:6" x14ac:dyDescent="0.3">
      <c r="A64" t="s">
        <v>136</v>
      </c>
      <c r="B64">
        <v>8.3420858383178711</v>
      </c>
      <c r="C64">
        <v>0.37168425321578979</v>
      </c>
      <c r="D64">
        <v>865</v>
      </c>
      <c r="E64">
        <v>7.6135845184326172</v>
      </c>
      <c r="F64">
        <v>9.070587158203125</v>
      </c>
    </row>
    <row r="65" spans="1:6" x14ac:dyDescent="0.3">
      <c r="A65" t="s">
        <v>375</v>
      </c>
      <c r="B65">
        <v>-109.2109375</v>
      </c>
      <c r="C65">
        <v>4015.8212890625</v>
      </c>
      <c r="E65">
        <v>-7980.220703125</v>
      </c>
      <c r="F65">
        <v>7761.798828125</v>
      </c>
    </row>
    <row r="66" spans="1:6" x14ac:dyDescent="0.3">
      <c r="A66" t="s">
        <v>618</v>
      </c>
      <c r="B66">
        <v>582.62066650390625</v>
      </c>
      <c r="C66">
        <v>62.555309295654297</v>
      </c>
      <c r="D66">
        <v>2356</v>
      </c>
      <c r="E66">
        <v>460.01226806640625</v>
      </c>
      <c r="F66">
        <v>705.22906494140625</v>
      </c>
    </row>
    <row r="67" spans="1:6" x14ac:dyDescent="0.3">
      <c r="A67" t="s">
        <v>137</v>
      </c>
      <c r="B67">
        <v>473.40972900390625</v>
      </c>
      <c r="C67">
        <v>29.543893814086914</v>
      </c>
      <c r="D67">
        <v>2356</v>
      </c>
      <c r="E67">
        <v>415.50369262695312</v>
      </c>
      <c r="F67">
        <v>531.31573486328125</v>
      </c>
    </row>
    <row r="68" spans="1:6" x14ac:dyDescent="0.3">
      <c r="A68" t="s">
        <v>348</v>
      </c>
      <c r="B68">
        <v>-5.3160033226013184</v>
      </c>
      <c r="C68">
        <v>5.1044716835021973</v>
      </c>
      <c r="E68">
        <v>-15.320767402648926</v>
      </c>
      <c r="F68">
        <v>4.6887612342834473</v>
      </c>
    </row>
    <row r="69" spans="1:6" x14ac:dyDescent="0.3">
      <c r="A69" t="s">
        <v>619</v>
      </c>
      <c r="B69">
        <v>62.065567016601563</v>
      </c>
      <c r="C69">
        <v>4.3742809295654297</v>
      </c>
      <c r="D69">
        <v>865</v>
      </c>
      <c r="E69">
        <v>53.491977691650391</v>
      </c>
      <c r="F69">
        <v>70.63916015625</v>
      </c>
    </row>
    <row r="70" spans="1:6" x14ac:dyDescent="0.3">
      <c r="A70" t="s">
        <v>181</v>
      </c>
      <c r="B70">
        <v>56.749565124511719</v>
      </c>
      <c r="C70">
        <v>2.6692194938659668</v>
      </c>
      <c r="D70">
        <v>2356</v>
      </c>
      <c r="E70">
        <v>51.517894744873047</v>
      </c>
      <c r="F70">
        <v>61.981235504150391</v>
      </c>
    </row>
    <row r="71" spans="1:6" x14ac:dyDescent="0.3">
      <c r="A71" t="s">
        <v>296</v>
      </c>
      <c r="B71">
        <v>-8.6605112301185727E-4</v>
      </c>
      <c r="C71">
        <v>1.3895542360842228E-2</v>
      </c>
      <c r="E71">
        <v>-2.8101313859224319E-2</v>
      </c>
      <c r="F71">
        <v>2.6369212195277214E-2</v>
      </c>
    </row>
    <row r="72" spans="1:6" x14ac:dyDescent="0.3">
      <c r="A72" t="s">
        <v>620</v>
      </c>
      <c r="B72">
        <v>0.18264205753803253</v>
      </c>
      <c r="C72">
        <v>1.322590559720993E-2</v>
      </c>
      <c r="D72">
        <v>865</v>
      </c>
      <c r="E72">
        <v>0.15671928226947784</v>
      </c>
      <c r="F72">
        <v>0.20856483280658722</v>
      </c>
    </row>
    <row r="73" spans="1:6" x14ac:dyDescent="0.3">
      <c r="A73" t="s">
        <v>182</v>
      </c>
      <c r="B73">
        <v>0.1817760169506073</v>
      </c>
      <c r="C73">
        <v>7.3403040878474712E-3</v>
      </c>
      <c r="D73">
        <v>2356</v>
      </c>
      <c r="E73">
        <v>0.16738902032375336</v>
      </c>
      <c r="F73">
        <v>0.19616301357746124</v>
      </c>
    </row>
    <row r="74" spans="1:6" x14ac:dyDescent="0.3">
      <c r="A74" t="s">
        <v>297</v>
      </c>
      <c r="B74">
        <v>-4.0946647524833679E-2</v>
      </c>
      <c r="C74">
        <v>1.7703553661704063E-2</v>
      </c>
      <c r="E74">
        <v>-7.5645610690116882E-2</v>
      </c>
      <c r="F74">
        <v>-6.2476824969053268E-3</v>
      </c>
    </row>
    <row r="75" spans="1:6" x14ac:dyDescent="0.3">
      <c r="A75" t="s">
        <v>621</v>
      </c>
      <c r="B75">
        <v>0.16184757649898529</v>
      </c>
      <c r="C75">
        <v>1.6225500032305717E-2</v>
      </c>
      <c r="D75">
        <v>865</v>
      </c>
      <c r="E75">
        <v>0.13004559278488159</v>
      </c>
      <c r="F75">
        <v>0.19364956021308899</v>
      </c>
    </row>
    <row r="76" spans="1:6" x14ac:dyDescent="0.3">
      <c r="A76" t="s">
        <v>183</v>
      </c>
      <c r="B76">
        <v>0.12090092897415161</v>
      </c>
      <c r="C76">
        <v>8.4271058440208435E-3</v>
      </c>
      <c r="D76">
        <v>2356</v>
      </c>
      <c r="E76">
        <v>0.10438380390405655</v>
      </c>
      <c r="F76">
        <v>0.13741806149482727</v>
      </c>
    </row>
    <row r="77" spans="1:6" x14ac:dyDescent="0.3">
      <c r="A77" t="s">
        <v>376</v>
      </c>
      <c r="B77">
        <v>-2.727623462677002</v>
      </c>
      <c r="C77">
        <v>1.4080982208251953</v>
      </c>
      <c r="E77">
        <v>-5.4874958992004395</v>
      </c>
      <c r="F77">
        <v>3.2249048352241516E-2</v>
      </c>
    </row>
    <row r="78" spans="1:6" x14ac:dyDescent="0.3">
      <c r="A78" t="s">
        <v>622</v>
      </c>
      <c r="B78">
        <v>15.15847110748291</v>
      </c>
      <c r="C78">
        <v>1.1759815216064453</v>
      </c>
      <c r="D78">
        <v>1055</v>
      </c>
      <c r="E78">
        <v>12.853547096252441</v>
      </c>
      <c r="F78">
        <v>17.463394165039063</v>
      </c>
    </row>
    <row r="79" spans="1:6" x14ac:dyDescent="0.3">
      <c r="A79" t="s">
        <v>138</v>
      </c>
      <c r="B79">
        <v>12.430848121643066</v>
      </c>
      <c r="C79">
        <v>0.4671732485294342</v>
      </c>
      <c r="D79">
        <v>1055</v>
      </c>
      <c r="E79">
        <v>11.515188217163086</v>
      </c>
      <c r="F79">
        <v>13.346508026123047</v>
      </c>
    </row>
    <row r="80" spans="1:6" x14ac:dyDescent="0.3">
      <c r="A80" t="s">
        <v>377</v>
      </c>
      <c r="B80">
        <v>-136.37521362304687</v>
      </c>
      <c r="C80">
        <v>5940.87255859375</v>
      </c>
      <c r="E80">
        <v>-11780.4853515625</v>
      </c>
      <c r="F80">
        <v>11507.7353515625</v>
      </c>
    </row>
    <row r="81" spans="1:6" x14ac:dyDescent="0.3">
      <c r="A81" t="s">
        <v>623</v>
      </c>
      <c r="B81">
        <v>685.59344482421875</v>
      </c>
      <c r="C81">
        <v>76.639137268066406</v>
      </c>
      <c r="D81">
        <v>3322</v>
      </c>
      <c r="E81">
        <v>535.3807373046875</v>
      </c>
      <c r="F81">
        <v>835.80615234375</v>
      </c>
    </row>
    <row r="82" spans="1:6" x14ac:dyDescent="0.3">
      <c r="A82" t="s">
        <v>139</v>
      </c>
      <c r="B82">
        <v>549.21826171875</v>
      </c>
      <c r="C82">
        <v>28.607368469238281</v>
      </c>
      <c r="D82">
        <v>3322</v>
      </c>
      <c r="E82">
        <v>493.1478271484375</v>
      </c>
      <c r="F82">
        <v>605.2886962890625</v>
      </c>
    </row>
    <row r="83" spans="1:6" x14ac:dyDescent="0.3">
      <c r="A83" t="s">
        <v>349</v>
      </c>
      <c r="B83">
        <v>-1.0465224981307983</v>
      </c>
      <c r="C83">
        <v>3.9709484577178955</v>
      </c>
      <c r="E83">
        <v>-8.8295812606811523</v>
      </c>
      <c r="F83">
        <v>6.7365365028381348</v>
      </c>
    </row>
    <row r="84" spans="1:6" x14ac:dyDescent="0.3">
      <c r="A84" t="s">
        <v>624</v>
      </c>
      <c r="B84">
        <v>45.228404998779297</v>
      </c>
      <c r="C84">
        <v>3.6013846397399902</v>
      </c>
      <c r="D84">
        <v>1055</v>
      </c>
      <c r="E84">
        <v>38.169692993164063</v>
      </c>
      <c r="F84">
        <v>52.287117004394531</v>
      </c>
    </row>
    <row r="85" spans="1:6" x14ac:dyDescent="0.3">
      <c r="A85" t="s">
        <v>184</v>
      </c>
      <c r="B85">
        <v>44.181880950927734</v>
      </c>
      <c r="C85">
        <v>1.7533233165740967</v>
      </c>
      <c r="D85">
        <v>3322</v>
      </c>
      <c r="E85">
        <v>40.745368957519531</v>
      </c>
      <c r="F85">
        <v>47.618392944335938</v>
      </c>
    </row>
    <row r="86" spans="1:6" x14ac:dyDescent="0.3">
      <c r="A86" t="s">
        <v>298</v>
      </c>
      <c r="B86">
        <v>-2.4060329422354698E-2</v>
      </c>
      <c r="C86">
        <v>1.9338024780154228E-2</v>
      </c>
      <c r="E86">
        <v>-6.1962857842445374E-2</v>
      </c>
      <c r="F86">
        <v>1.3842198997735977E-2</v>
      </c>
    </row>
    <row r="87" spans="1:6" x14ac:dyDescent="0.3">
      <c r="A87" t="s">
        <v>625</v>
      </c>
      <c r="B87">
        <v>0.29493141174316406</v>
      </c>
      <c r="C87">
        <v>1.8924806267023087E-2</v>
      </c>
      <c r="D87">
        <v>1055</v>
      </c>
      <c r="E87">
        <v>0.25783878564834595</v>
      </c>
      <c r="F87">
        <v>0.33202403783798218</v>
      </c>
    </row>
    <row r="88" spans="1:6" x14ac:dyDescent="0.3">
      <c r="A88" t="s">
        <v>185</v>
      </c>
      <c r="B88">
        <v>0.27087110280990601</v>
      </c>
      <c r="C88">
        <v>8.5604060441255569E-3</v>
      </c>
      <c r="D88">
        <v>3322</v>
      </c>
      <c r="E88">
        <v>0.25409269332885742</v>
      </c>
      <c r="F88">
        <v>0.28764951229095459</v>
      </c>
    </row>
    <row r="89" spans="1:6" x14ac:dyDescent="0.3">
      <c r="A89" t="s">
        <v>299</v>
      </c>
      <c r="B89">
        <v>-5.0191476941108704E-2</v>
      </c>
      <c r="C89">
        <v>2.2685833275318146E-2</v>
      </c>
      <c r="E89">
        <v>-9.4655707478523254E-2</v>
      </c>
      <c r="F89">
        <v>-5.727243609726429E-3</v>
      </c>
    </row>
    <row r="90" spans="1:6" x14ac:dyDescent="0.3">
      <c r="A90" t="s">
        <v>626</v>
      </c>
      <c r="B90">
        <v>0.19045262038707733</v>
      </c>
      <c r="C90">
        <v>2.1765256300568581E-2</v>
      </c>
      <c r="D90">
        <v>1055</v>
      </c>
      <c r="E90">
        <v>0.14779271185398102</v>
      </c>
      <c r="F90">
        <v>0.23311252892017365</v>
      </c>
    </row>
    <row r="91" spans="1:6" x14ac:dyDescent="0.3">
      <c r="A91" t="s">
        <v>186</v>
      </c>
      <c r="B91">
        <v>0.14026114344596863</v>
      </c>
      <c r="C91">
        <v>8.9728767052292824E-3</v>
      </c>
      <c r="D91">
        <v>3322</v>
      </c>
      <c r="E91">
        <v>0.12267430871725082</v>
      </c>
      <c r="F91">
        <v>0.15784798562526703</v>
      </c>
    </row>
    <row r="92" spans="1:6" x14ac:dyDescent="0.3">
      <c r="A92" t="s">
        <v>378</v>
      </c>
      <c r="B92">
        <v>1.7968460917472839E-2</v>
      </c>
      <c r="C92">
        <v>5.2954331040382385E-2</v>
      </c>
      <c r="E92">
        <v>-8.5822030901908875E-2</v>
      </c>
      <c r="F92">
        <v>0.12175895273685455</v>
      </c>
    </row>
    <row r="93" spans="1:6" x14ac:dyDescent="0.3">
      <c r="A93" t="s">
        <v>627</v>
      </c>
      <c r="B93">
        <v>1.1754348278045654</v>
      </c>
      <c r="C93">
        <v>0.22601953148841858</v>
      </c>
      <c r="D93">
        <v>98</v>
      </c>
      <c r="E93">
        <v>0.73243653774261475</v>
      </c>
      <c r="F93">
        <v>1.6184331178665161</v>
      </c>
    </row>
    <row r="94" spans="1:6" x14ac:dyDescent="0.3">
      <c r="A94" t="s">
        <v>140</v>
      </c>
      <c r="B94">
        <v>1.1934032440185547</v>
      </c>
      <c r="C94">
        <v>0.11806926131248474</v>
      </c>
      <c r="D94">
        <v>98</v>
      </c>
      <c r="E94">
        <v>0.96198749542236328</v>
      </c>
      <c r="F94">
        <v>1.4248189926147461</v>
      </c>
    </row>
    <row r="95" spans="1:6" x14ac:dyDescent="0.3">
      <c r="A95" t="s">
        <v>379</v>
      </c>
      <c r="B95">
        <v>-5.0509872436523437</v>
      </c>
      <c r="C95">
        <v>155.77325439453125</v>
      </c>
      <c r="E95">
        <v>-310.3665771484375</v>
      </c>
      <c r="F95">
        <v>300.26458740234375</v>
      </c>
    </row>
    <row r="96" spans="1:6" x14ac:dyDescent="0.3">
      <c r="A96" t="s">
        <v>628</v>
      </c>
      <c r="B96">
        <v>39.999916076660156</v>
      </c>
      <c r="C96">
        <v>12.239278793334961</v>
      </c>
      <c r="D96">
        <v>300</v>
      </c>
      <c r="E96">
        <v>16.010929107666016</v>
      </c>
      <c r="F96">
        <v>63.988903045654297</v>
      </c>
    </row>
    <row r="97" spans="1:6" x14ac:dyDescent="0.3">
      <c r="A97" t="s">
        <v>141</v>
      </c>
      <c r="B97">
        <v>34.948928833007812</v>
      </c>
      <c r="C97">
        <v>6.5356631278991699</v>
      </c>
      <c r="D97">
        <v>300</v>
      </c>
      <c r="E97">
        <v>22.139028549194336</v>
      </c>
      <c r="F97">
        <v>47.758827209472656</v>
      </c>
    </row>
    <row r="98" spans="1:6" x14ac:dyDescent="0.3">
      <c r="A98" t="s">
        <v>350</v>
      </c>
      <c r="B98">
        <v>-4.7447934150695801</v>
      </c>
      <c r="C98">
        <v>8.7261247634887695</v>
      </c>
      <c r="E98">
        <v>-21.847997665405273</v>
      </c>
      <c r="F98">
        <v>12.358410835266113</v>
      </c>
    </row>
    <row r="99" spans="1:6" x14ac:dyDescent="0.3">
      <c r="A99" t="s">
        <v>629</v>
      </c>
      <c r="B99">
        <v>34.029888153076172</v>
      </c>
      <c r="C99">
        <v>7.7887086868286133</v>
      </c>
      <c r="D99">
        <v>98</v>
      </c>
      <c r="E99">
        <v>18.764019012451172</v>
      </c>
      <c r="F99">
        <v>49.295757293701172</v>
      </c>
    </row>
    <row r="100" spans="1:6" x14ac:dyDescent="0.3">
      <c r="A100" t="s">
        <v>187</v>
      </c>
      <c r="B100">
        <v>29.28509521484375</v>
      </c>
      <c r="C100">
        <v>4.0487089157104492</v>
      </c>
      <c r="D100">
        <v>300</v>
      </c>
      <c r="E100">
        <v>21.349626541137695</v>
      </c>
      <c r="F100">
        <v>37.220565795898438</v>
      </c>
    </row>
    <row r="101" spans="1:6" x14ac:dyDescent="0.3">
      <c r="A101" t="s">
        <v>300</v>
      </c>
      <c r="B101">
        <v>3.1346415635198355E-3</v>
      </c>
      <c r="C101">
        <v>5.0421101041138172E-3</v>
      </c>
      <c r="E101">
        <v>-6.7478944547474384E-3</v>
      </c>
      <c r="F101">
        <v>1.3017177581787109E-2</v>
      </c>
    </row>
    <row r="102" spans="1:6" x14ac:dyDescent="0.3">
      <c r="A102" t="s">
        <v>630</v>
      </c>
      <c r="B102">
        <v>2.286989614367485E-2</v>
      </c>
      <c r="C102">
        <v>4.3849153444170952E-3</v>
      </c>
      <c r="D102">
        <v>98</v>
      </c>
      <c r="E102">
        <v>1.4275462366640568E-2</v>
      </c>
      <c r="F102">
        <v>3.1464330852031708E-2</v>
      </c>
    </row>
    <row r="103" spans="1:6" x14ac:dyDescent="0.3">
      <c r="A103" t="s">
        <v>188</v>
      </c>
      <c r="B103">
        <v>2.600453794002533E-2</v>
      </c>
      <c r="C103">
        <v>2.568098483607173E-3</v>
      </c>
      <c r="D103">
        <v>300</v>
      </c>
      <c r="E103">
        <v>2.0971065387129784E-2</v>
      </c>
      <c r="F103">
        <v>3.1038010492920876E-2</v>
      </c>
    </row>
    <row r="104" spans="1:6" x14ac:dyDescent="0.3">
      <c r="A104" t="s">
        <v>301</v>
      </c>
      <c r="B104">
        <v>-2.1862995345145464E-3</v>
      </c>
      <c r="C104">
        <v>3.8415275048464537E-3</v>
      </c>
      <c r="E104">
        <v>-9.7156930714845657E-3</v>
      </c>
      <c r="F104">
        <v>5.3430944681167603E-3</v>
      </c>
    </row>
    <row r="105" spans="1:6" x14ac:dyDescent="0.3">
      <c r="A105" t="s">
        <v>631</v>
      </c>
      <c r="B105">
        <v>1.1111671105027199E-2</v>
      </c>
      <c r="C105">
        <v>3.4647723659873009E-3</v>
      </c>
      <c r="D105">
        <v>98</v>
      </c>
      <c r="E105">
        <v>4.320717416703701E-3</v>
      </c>
      <c r="F105">
        <v>1.7902625724673271E-2</v>
      </c>
    </row>
    <row r="106" spans="1:6" x14ac:dyDescent="0.3">
      <c r="A106" t="s">
        <v>189</v>
      </c>
      <c r="B106">
        <v>8.9253718033432961E-3</v>
      </c>
      <c r="C106">
        <v>1.7246989300474524E-3</v>
      </c>
      <c r="D106">
        <v>300</v>
      </c>
      <c r="E106">
        <v>5.5449618957936764E-3</v>
      </c>
      <c r="F106">
        <v>1.2305781245231628E-2</v>
      </c>
    </row>
    <row r="107" spans="1:6" x14ac:dyDescent="0.3">
      <c r="A107" t="s">
        <v>380</v>
      </c>
      <c r="B107">
        <v>0.31256550550460815</v>
      </c>
      <c r="C107">
        <v>8.0371186137199402E-2</v>
      </c>
      <c r="E107">
        <v>0.15503798425197601</v>
      </c>
      <c r="F107">
        <v>0.47009304165840149</v>
      </c>
    </row>
    <row r="108" spans="1:6" x14ac:dyDescent="0.3">
      <c r="A108" t="s">
        <v>632</v>
      </c>
      <c r="B108">
        <v>1.7766832113265991</v>
      </c>
      <c r="C108">
        <v>0.27098172903060913</v>
      </c>
      <c r="D108">
        <v>139</v>
      </c>
      <c r="E108">
        <v>1.2455589771270752</v>
      </c>
      <c r="F108">
        <v>2.307807445526123</v>
      </c>
    </row>
    <row r="109" spans="1:6" x14ac:dyDescent="0.3">
      <c r="A109" t="s">
        <v>142</v>
      </c>
      <c r="B109">
        <v>2.0892486572265625</v>
      </c>
      <c r="C109">
        <v>0.18059042096138</v>
      </c>
      <c r="D109">
        <v>139</v>
      </c>
      <c r="E109">
        <v>1.7352914810180664</v>
      </c>
      <c r="F109">
        <v>2.4432058334350586</v>
      </c>
    </row>
    <row r="110" spans="1:6" x14ac:dyDescent="0.3">
      <c r="A110" t="s">
        <v>381</v>
      </c>
      <c r="B110">
        <v>226.57241821289062</v>
      </c>
      <c r="C110">
        <v>7906.90673828125</v>
      </c>
      <c r="E110">
        <v>-15270.96484375</v>
      </c>
      <c r="F110">
        <v>15724.109375</v>
      </c>
    </row>
    <row r="111" spans="1:6" x14ac:dyDescent="0.3">
      <c r="A111" t="s">
        <v>633</v>
      </c>
      <c r="B111">
        <v>405.95962524414062</v>
      </c>
      <c r="C111">
        <v>72.738006591796875</v>
      </c>
      <c r="D111">
        <v>573</v>
      </c>
      <c r="E111">
        <v>263.39312744140625</v>
      </c>
      <c r="F111">
        <v>548.526123046875</v>
      </c>
    </row>
    <row r="112" spans="1:6" x14ac:dyDescent="0.3">
      <c r="A112" t="s">
        <v>143</v>
      </c>
      <c r="B112">
        <v>632.53204345703125</v>
      </c>
      <c r="C112">
        <v>76.499786376953125</v>
      </c>
      <c r="D112">
        <v>573</v>
      </c>
      <c r="E112">
        <v>482.59246826171875</v>
      </c>
      <c r="F112">
        <v>782.47161865234375</v>
      </c>
    </row>
    <row r="113" spans="1:6" x14ac:dyDescent="0.3">
      <c r="A113" t="s">
        <v>351</v>
      </c>
      <c r="B113">
        <v>74.262771606445313</v>
      </c>
      <c r="C113">
        <v>45.763706207275391</v>
      </c>
      <c r="E113">
        <v>-15.43409252166748</v>
      </c>
      <c r="F113">
        <v>163.95964050292969</v>
      </c>
    </row>
    <row r="114" spans="1:6" x14ac:dyDescent="0.3">
      <c r="A114" t="s">
        <v>634</v>
      </c>
      <c r="B114">
        <v>228.49298095703125</v>
      </c>
      <c r="C114">
        <v>32.419574737548828</v>
      </c>
      <c r="D114">
        <v>139</v>
      </c>
      <c r="E114">
        <v>164.95060729980469</v>
      </c>
      <c r="F114">
        <v>292.03533935546875</v>
      </c>
    </row>
    <row r="115" spans="1:6" x14ac:dyDescent="0.3">
      <c r="A115" t="s">
        <v>190</v>
      </c>
      <c r="B115">
        <v>302.7557373046875</v>
      </c>
      <c r="C115">
        <v>33.776412963867188</v>
      </c>
      <c r="D115">
        <v>573</v>
      </c>
      <c r="E115">
        <v>236.55397033691406</v>
      </c>
      <c r="F115">
        <v>368.95751953125</v>
      </c>
    </row>
    <row r="116" spans="1:6" x14ac:dyDescent="0.3">
      <c r="A116" t="s">
        <v>302</v>
      </c>
      <c r="B116">
        <v>1.0957109741866589E-2</v>
      </c>
      <c r="C116">
        <v>6.3267536461353302E-3</v>
      </c>
      <c r="E116">
        <v>-1.4433274045586586E-3</v>
      </c>
      <c r="F116">
        <v>2.335754781961441E-2</v>
      </c>
    </row>
    <row r="117" spans="1:6" x14ac:dyDescent="0.3">
      <c r="A117" t="s">
        <v>635</v>
      </c>
      <c r="B117">
        <v>3.4568112343549728E-2</v>
      </c>
      <c r="C117">
        <v>5.2084540948271751E-3</v>
      </c>
      <c r="D117">
        <v>139</v>
      </c>
      <c r="E117">
        <v>2.435954287648201E-2</v>
      </c>
      <c r="F117">
        <v>4.4776681810617447E-2</v>
      </c>
    </row>
    <row r="118" spans="1:6" x14ac:dyDescent="0.3">
      <c r="A118" t="s">
        <v>191</v>
      </c>
      <c r="B118">
        <v>4.5525219291448593E-2</v>
      </c>
      <c r="C118">
        <v>3.6906187888234854E-3</v>
      </c>
      <c r="D118">
        <v>573</v>
      </c>
      <c r="E118">
        <v>3.8291607052087784E-2</v>
      </c>
      <c r="F118">
        <v>5.2758831530809402E-2</v>
      </c>
    </row>
    <row r="119" spans="1:6" x14ac:dyDescent="0.3">
      <c r="A119" t="s">
        <v>303</v>
      </c>
      <c r="B119">
        <v>4.8765614628791809E-2</v>
      </c>
      <c r="C119">
        <v>2.5861030444502831E-2</v>
      </c>
      <c r="E119">
        <v>-1.9220050889998674E-3</v>
      </c>
      <c r="F119">
        <v>9.9453233182430267E-2</v>
      </c>
    </row>
    <row r="120" spans="1:6" x14ac:dyDescent="0.3">
      <c r="A120" t="s">
        <v>636</v>
      </c>
      <c r="B120">
        <v>0.11277248710393906</v>
      </c>
      <c r="C120">
        <v>1.8858814612030983E-2</v>
      </c>
      <c r="D120">
        <v>139</v>
      </c>
      <c r="E120">
        <v>7.5809210538864136E-2</v>
      </c>
      <c r="F120">
        <v>0.14973576366901398</v>
      </c>
    </row>
    <row r="121" spans="1:6" x14ac:dyDescent="0.3">
      <c r="A121" t="s">
        <v>192</v>
      </c>
      <c r="B121">
        <v>0.16153810918331146</v>
      </c>
      <c r="C121">
        <v>1.7121376469731331E-2</v>
      </c>
      <c r="D121">
        <v>573</v>
      </c>
      <c r="E121">
        <v>0.12798021733760834</v>
      </c>
      <c r="F121">
        <v>0.19509600102901459</v>
      </c>
    </row>
    <row r="122" spans="1:6" x14ac:dyDescent="0.3">
      <c r="A122" t="s">
        <v>382</v>
      </c>
      <c r="B122">
        <v>-0.13192704319953918</v>
      </c>
      <c r="C122">
        <v>0.12960389256477356</v>
      </c>
      <c r="E122">
        <v>-0.38595068454742432</v>
      </c>
      <c r="F122">
        <v>0.12209658324718475</v>
      </c>
    </row>
    <row r="123" spans="1:6" x14ac:dyDescent="0.3">
      <c r="A123" t="s">
        <v>637</v>
      </c>
      <c r="B123">
        <v>2.4187276363372803</v>
      </c>
      <c r="C123">
        <v>0.35432109236717224</v>
      </c>
      <c r="D123">
        <v>207</v>
      </c>
      <c r="E123">
        <v>1.7242583036422729</v>
      </c>
      <c r="F123">
        <v>3.1131970882415771</v>
      </c>
    </row>
    <row r="124" spans="1:6" x14ac:dyDescent="0.3">
      <c r="A124" t="s">
        <v>144</v>
      </c>
      <c r="B124">
        <v>2.2868006229400635</v>
      </c>
      <c r="C124">
        <v>0.17926034331321716</v>
      </c>
      <c r="D124">
        <v>207</v>
      </c>
      <c r="E124">
        <v>1.9354503154754639</v>
      </c>
      <c r="F124">
        <v>2.6381509304046631</v>
      </c>
    </row>
    <row r="125" spans="1:6" x14ac:dyDescent="0.3">
      <c r="A125" t="s">
        <v>383</v>
      </c>
      <c r="B125">
        <v>-8.4694509506225586</v>
      </c>
      <c r="C125">
        <v>19378.39453125</v>
      </c>
      <c r="E125">
        <v>-37990.12109375</v>
      </c>
      <c r="F125">
        <v>37973.18359375</v>
      </c>
    </row>
    <row r="126" spans="1:6" x14ac:dyDescent="0.3">
      <c r="A126" t="s">
        <v>638</v>
      </c>
      <c r="B126">
        <v>679.37579345703125</v>
      </c>
      <c r="C126">
        <v>130.43162536621094</v>
      </c>
      <c r="D126">
        <v>633</v>
      </c>
      <c r="E126">
        <v>423.72979736328125</v>
      </c>
      <c r="F126">
        <v>935.02178955078125</v>
      </c>
    </row>
    <row r="127" spans="1:6" x14ac:dyDescent="0.3">
      <c r="A127" t="s">
        <v>145</v>
      </c>
      <c r="B127">
        <v>670.9063720703125</v>
      </c>
      <c r="C127">
        <v>96.32342529296875</v>
      </c>
      <c r="D127">
        <v>633</v>
      </c>
      <c r="E127">
        <v>482.11245727539062</v>
      </c>
      <c r="F127">
        <v>859.70025634765625</v>
      </c>
    </row>
    <row r="128" spans="1:6" x14ac:dyDescent="0.3">
      <c r="A128" t="s">
        <v>352</v>
      </c>
      <c r="B128">
        <v>12.500615119934082</v>
      </c>
      <c r="C128">
        <v>58.968471527099609</v>
      </c>
      <c r="E128">
        <v>-103.07759094238281</v>
      </c>
      <c r="F128">
        <v>128.07882690429687</v>
      </c>
    </row>
    <row r="129" spans="1:6" x14ac:dyDescent="0.3">
      <c r="A129" t="s">
        <v>639</v>
      </c>
      <c r="B129">
        <v>280.8814697265625</v>
      </c>
      <c r="C129">
        <v>46.444553375244141</v>
      </c>
      <c r="D129">
        <v>207</v>
      </c>
      <c r="E129">
        <v>189.85014343261719</v>
      </c>
      <c r="F129">
        <v>371.91278076171875</v>
      </c>
    </row>
    <row r="130" spans="1:6" x14ac:dyDescent="0.3">
      <c r="A130" t="s">
        <v>193</v>
      </c>
      <c r="B130">
        <v>293.38211059570312</v>
      </c>
      <c r="C130">
        <v>36.062381744384766</v>
      </c>
      <c r="D130">
        <v>633</v>
      </c>
      <c r="E130">
        <v>222.69984436035156</v>
      </c>
      <c r="F130">
        <v>364.06439208984375</v>
      </c>
    </row>
    <row r="131" spans="1:6" x14ac:dyDescent="0.3">
      <c r="A131" t="s">
        <v>304</v>
      </c>
      <c r="B131">
        <v>2.7698476333171129E-3</v>
      </c>
      <c r="C131">
        <v>7.6123778708279133E-3</v>
      </c>
      <c r="E131">
        <v>-1.2150413356721401E-2</v>
      </c>
      <c r="F131">
        <v>1.7690109089016914E-2</v>
      </c>
    </row>
    <row r="132" spans="1:6" x14ac:dyDescent="0.3">
      <c r="A132" t="s">
        <v>640</v>
      </c>
      <c r="B132">
        <v>4.7060076147317886E-2</v>
      </c>
      <c r="C132">
        <v>6.7210886627435684E-3</v>
      </c>
      <c r="D132">
        <v>207</v>
      </c>
      <c r="E132">
        <v>3.388674184679985E-2</v>
      </c>
      <c r="F132">
        <v>6.0233410447835922E-2</v>
      </c>
    </row>
    <row r="133" spans="1:6" x14ac:dyDescent="0.3">
      <c r="A133" t="s">
        <v>194</v>
      </c>
      <c r="B133">
        <v>4.9829922616481781E-2</v>
      </c>
      <c r="C133">
        <v>3.6713867448270321E-3</v>
      </c>
      <c r="D133">
        <v>633</v>
      </c>
      <c r="E133">
        <v>4.2634002864360809E-2</v>
      </c>
      <c r="F133">
        <v>5.7025842368602753E-2</v>
      </c>
    </row>
    <row r="134" spans="1:6" x14ac:dyDescent="0.3">
      <c r="A134" t="s">
        <v>305</v>
      </c>
      <c r="B134">
        <v>-1.7387151718139648E-2</v>
      </c>
      <c r="C134">
        <v>3.6849766969680786E-2</v>
      </c>
      <c r="E134">
        <v>-8.9612692594528198E-2</v>
      </c>
      <c r="F134">
        <v>5.48383928835392E-2</v>
      </c>
    </row>
    <row r="135" spans="1:6" x14ac:dyDescent="0.3">
      <c r="A135" t="s">
        <v>641</v>
      </c>
      <c r="B135">
        <v>0.18872541189193726</v>
      </c>
      <c r="C135">
        <v>3.0863407999277115E-2</v>
      </c>
      <c r="D135">
        <v>207</v>
      </c>
      <c r="E135">
        <v>0.12823313474655151</v>
      </c>
      <c r="F135">
        <v>0.249217689037323</v>
      </c>
    </row>
    <row r="136" spans="1:6" x14ac:dyDescent="0.3">
      <c r="A136" t="s">
        <v>195</v>
      </c>
      <c r="B136">
        <v>0.17133826017379761</v>
      </c>
      <c r="C136">
        <v>2.1035559475421906E-2</v>
      </c>
      <c r="D136">
        <v>633</v>
      </c>
      <c r="E136">
        <v>0.13010856509208679</v>
      </c>
      <c r="F136">
        <v>0.21256795525550842</v>
      </c>
    </row>
    <row r="137" spans="1:6" x14ac:dyDescent="0.3">
      <c r="A137" t="s">
        <v>384</v>
      </c>
      <c r="B137">
        <v>-0.12765756249427795</v>
      </c>
      <c r="C137">
        <v>7.8520160168409348E-3</v>
      </c>
      <c r="E137">
        <v>-0.1430475115776062</v>
      </c>
      <c r="F137">
        <v>-0.11226761341094971</v>
      </c>
    </row>
    <row r="138" spans="1:6" x14ac:dyDescent="0.3">
      <c r="A138" t="s">
        <v>642</v>
      </c>
      <c r="B138">
        <v>0.21390923857688904</v>
      </c>
      <c r="C138">
        <v>8.8454052805900574E-2</v>
      </c>
      <c r="D138">
        <v>17</v>
      </c>
      <c r="E138">
        <v>4.0539294481277466E-2</v>
      </c>
      <c r="F138">
        <v>0.38727918267250061</v>
      </c>
    </row>
    <row r="139" spans="1:6" x14ac:dyDescent="0.3">
      <c r="A139" t="s">
        <v>146</v>
      </c>
      <c r="B139">
        <v>8.6251683533191681E-2</v>
      </c>
      <c r="C139">
        <v>2.571495994925499E-2</v>
      </c>
      <c r="D139">
        <v>17</v>
      </c>
      <c r="E139">
        <v>3.5850360989570618E-2</v>
      </c>
      <c r="F139">
        <v>0.13665300607681274</v>
      </c>
    </row>
    <row r="140" spans="1:6" x14ac:dyDescent="0.3">
      <c r="A140" t="s">
        <v>385</v>
      </c>
      <c r="B140">
        <v>-9.4857339859008789</v>
      </c>
      <c r="C140">
        <v>348.68548583984375</v>
      </c>
      <c r="E140">
        <v>-692.9093017578125</v>
      </c>
      <c r="F140">
        <v>673.93780517578125</v>
      </c>
    </row>
    <row r="141" spans="1:6" x14ac:dyDescent="0.3">
      <c r="A141" t="s">
        <v>643</v>
      </c>
      <c r="B141">
        <v>41.473926544189453</v>
      </c>
      <c r="C141">
        <v>17.427240371704102</v>
      </c>
      <c r="D141">
        <v>20</v>
      </c>
      <c r="E141">
        <v>7.316535472869873</v>
      </c>
      <c r="F141">
        <v>75.631317138671875</v>
      </c>
    </row>
    <row r="142" spans="1:6" x14ac:dyDescent="0.3">
      <c r="A142" t="s">
        <v>147</v>
      </c>
      <c r="B142">
        <v>31.988193511962891</v>
      </c>
      <c r="C142">
        <v>13.088016510009766</v>
      </c>
      <c r="D142">
        <v>20</v>
      </c>
      <c r="E142">
        <v>6.3356809616088867</v>
      </c>
      <c r="F142">
        <v>57.640705108642578</v>
      </c>
    </row>
    <row r="143" spans="1:6" x14ac:dyDescent="0.3">
      <c r="A143" t="s">
        <v>353</v>
      </c>
      <c r="B143">
        <v>176.9847412109375</v>
      </c>
      <c r="C143">
        <v>116.87740325927734</v>
      </c>
      <c r="E143">
        <v>-52.094970703125</v>
      </c>
      <c r="F143">
        <v>406.064453125</v>
      </c>
    </row>
    <row r="144" spans="1:6" x14ac:dyDescent="0.3">
      <c r="A144" t="s">
        <v>644</v>
      </c>
      <c r="B144">
        <v>193.8856201171875</v>
      </c>
      <c r="C144">
        <v>62.959091186523438</v>
      </c>
      <c r="D144">
        <v>17</v>
      </c>
      <c r="E144">
        <v>70.485801696777344</v>
      </c>
      <c r="F144">
        <v>317.28543090820312</v>
      </c>
    </row>
    <row r="145" spans="1:6" x14ac:dyDescent="0.3">
      <c r="A145" t="s">
        <v>196</v>
      </c>
      <c r="B145">
        <v>370.870361328125</v>
      </c>
      <c r="C145">
        <v>98.470710754394531</v>
      </c>
      <c r="D145">
        <v>20</v>
      </c>
      <c r="E145">
        <v>177.86776733398437</v>
      </c>
      <c r="F145">
        <v>563.8729248046875</v>
      </c>
    </row>
    <row r="146" spans="1:6" x14ac:dyDescent="0.3">
      <c r="A146" t="s">
        <v>306</v>
      </c>
      <c r="B146">
        <v>-2.2824895568192005E-3</v>
      </c>
      <c r="C146">
        <v>1.8115250859409571E-3</v>
      </c>
      <c r="E146">
        <v>-5.8330786414444447E-3</v>
      </c>
      <c r="F146">
        <v>1.2680996442213655E-3</v>
      </c>
    </row>
    <row r="147" spans="1:6" x14ac:dyDescent="0.3">
      <c r="A147" t="s">
        <v>645</v>
      </c>
      <c r="B147">
        <v>4.1619339026510715E-3</v>
      </c>
      <c r="C147">
        <v>1.7236812273040414E-3</v>
      </c>
      <c r="D147">
        <v>17</v>
      </c>
      <c r="E147">
        <v>7.8351871343329549E-4</v>
      </c>
      <c r="F147">
        <v>7.5403489172458649E-3</v>
      </c>
    </row>
    <row r="148" spans="1:6" x14ac:dyDescent="0.3">
      <c r="A148" t="s">
        <v>197</v>
      </c>
      <c r="B148">
        <v>1.879444345831871E-3</v>
      </c>
      <c r="C148">
        <v>5.6232837960124016E-4</v>
      </c>
      <c r="D148">
        <v>20</v>
      </c>
      <c r="E148">
        <v>7.7728071482852101E-4</v>
      </c>
      <c r="F148">
        <v>2.981608035042882E-3</v>
      </c>
    </row>
    <row r="149" spans="1:6" x14ac:dyDescent="0.3">
      <c r="A149" t="s">
        <v>307</v>
      </c>
      <c r="B149">
        <v>-3.3518909476697445E-3</v>
      </c>
      <c r="C149">
        <v>5.8898474089801311E-3</v>
      </c>
      <c r="E149">
        <v>-1.4895991422235966E-2</v>
      </c>
      <c r="F149">
        <v>8.1922095268964767E-3</v>
      </c>
    </row>
    <row r="150" spans="1:6" x14ac:dyDescent="0.3">
      <c r="A150" t="s">
        <v>646</v>
      </c>
      <c r="B150">
        <v>1.1521140113472939E-2</v>
      </c>
      <c r="C150">
        <v>4.8591615632176399E-3</v>
      </c>
      <c r="D150">
        <v>17</v>
      </c>
      <c r="E150">
        <v>1.9971835426986217E-3</v>
      </c>
      <c r="F150">
        <v>2.1045096218585968E-2</v>
      </c>
    </row>
    <row r="151" spans="1:6" x14ac:dyDescent="0.3">
      <c r="A151" t="s">
        <v>198</v>
      </c>
      <c r="B151">
        <v>8.1692496314644814E-3</v>
      </c>
      <c r="C151">
        <v>3.3495018724352121E-3</v>
      </c>
      <c r="D151">
        <v>20</v>
      </c>
      <c r="E151">
        <v>1.6042259521782398E-3</v>
      </c>
      <c r="F151">
        <v>1.4734272845089436E-2</v>
      </c>
    </row>
    <row r="152" spans="1:6" x14ac:dyDescent="0.3">
      <c r="A152" t="s">
        <v>386</v>
      </c>
      <c r="B152">
        <v>0.1588318943977356</v>
      </c>
      <c r="C152">
        <v>3.1256224028766155E-3</v>
      </c>
      <c r="E152">
        <v>0.15270566940307617</v>
      </c>
      <c r="F152">
        <v>0.16495811939239502</v>
      </c>
    </row>
    <row r="153" spans="1:6" x14ac:dyDescent="0.3">
      <c r="A153" t="s">
        <v>647</v>
      </c>
      <c r="B153">
        <v>0.1573738306760788</v>
      </c>
      <c r="C153">
        <v>4.647478461265564E-2</v>
      </c>
      <c r="D153">
        <v>18</v>
      </c>
      <c r="E153">
        <v>6.6283255815505981E-2</v>
      </c>
      <c r="F153">
        <v>0.24846440553665161</v>
      </c>
    </row>
    <row r="154" spans="1:6" x14ac:dyDescent="0.3">
      <c r="A154" t="s">
        <v>148</v>
      </c>
      <c r="B154">
        <v>0.3162057101726532</v>
      </c>
      <c r="C154">
        <v>4.7487083822488785E-2</v>
      </c>
      <c r="D154">
        <v>18</v>
      </c>
      <c r="E154">
        <v>0.22313103079795837</v>
      </c>
      <c r="F154">
        <v>0.40928038954734802</v>
      </c>
    </row>
    <row r="155" spans="1:6" x14ac:dyDescent="0.3">
      <c r="A155" t="s">
        <v>387</v>
      </c>
      <c r="B155">
        <v>-3.966386079788208</v>
      </c>
      <c r="C155">
        <v>102.68949127197266</v>
      </c>
      <c r="E155">
        <v>-205.23779296875</v>
      </c>
      <c r="F155">
        <v>197.30502319335937</v>
      </c>
    </row>
    <row r="156" spans="1:6" x14ac:dyDescent="0.3">
      <c r="A156" t="s">
        <v>648</v>
      </c>
      <c r="B156">
        <v>21.197450637817383</v>
      </c>
      <c r="C156">
        <v>10.079405784606934</v>
      </c>
      <c r="D156">
        <v>88</v>
      </c>
      <c r="E156">
        <v>1.4418152570724487</v>
      </c>
      <c r="F156">
        <v>40.953086853027344</v>
      </c>
    </row>
    <row r="157" spans="1:6" x14ac:dyDescent="0.3">
      <c r="A157" t="s">
        <v>149</v>
      </c>
      <c r="B157">
        <v>17.231063842773437</v>
      </c>
      <c r="C157">
        <v>3.8442254066467285</v>
      </c>
      <c r="D157">
        <v>88</v>
      </c>
      <c r="E157">
        <v>9.6963825225830078</v>
      </c>
      <c r="F157">
        <v>24.765745162963867</v>
      </c>
    </row>
    <row r="158" spans="1:6" x14ac:dyDescent="0.3">
      <c r="A158" t="s">
        <v>354</v>
      </c>
      <c r="B158">
        <v>-80.201683044433594</v>
      </c>
      <c r="C158">
        <v>46.996555328369141</v>
      </c>
      <c r="E158">
        <v>-172.31492614746094</v>
      </c>
      <c r="F158">
        <v>11.911565780639648</v>
      </c>
    </row>
    <row r="159" spans="1:6" x14ac:dyDescent="0.3">
      <c r="A159" t="s">
        <v>649</v>
      </c>
      <c r="B159">
        <v>134.69488525390625</v>
      </c>
      <c r="C159">
        <v>45.873935699462891</v>
      </c>
      <c r="D159">
        <v>18</v>
      </c>
      <c r="E159">
        <v>44.781970977783203</v>
      </c>
      <c r="F159">
        <v>224.60780334472656</v>
      </c>
    </row>
    <row r="160" spans="1:6" x14ac:dyDescent="0.3">
      <c r="A160" t="s">
        <v>199</v>
      </c>
      <c r="B160">
        <v>54.493209838867188</v>
      </c>
      <c r="C160">
        <v>10.882833480834961</v>
      </c>
      <c r="D160">
        <v>88</v>
      </c>
      <c r="E160">
        <v>33.162857055664063</v>
      </c>
      <c r="F160">
        <v>75.823562622070313</v>
      </c>
    </row>
    <row r="161" spans="1:6" x14ac:dyDescent="0.3">
      <c r="A161" t="s">
        <v>308</v>
      </c>
      <c r="B161">
        <v>3.8282466121017933E-3</v>
      </c>
      <c r="C161">
        <v>1.3360100565478206E-3</v>
      </c>
      <c r="E161">
        <v>1.2096669524908066E-3</v>
      </c>
      <c r="F161">
        <v>6.44682627171278E-3</v>
      </c>
    </row>
    <row r="162" spans="1:6" x14ac:dyDescent="0.3">
      <c r="A162" t="s">
        <v>650</v>
      </c>
      <c r="B162">
        <v>3.0619504395872355E-3</v>
      </c>
      <c r="C162">
        <v>9.0769404778257012E-4</v>
      </c>
      <c r="D162">
        <v>18</v>
      </c>
      <c r="E162">
        <v>1.2828700710088015E-3</v>
      </c>
      <c r="F162">
        <v>4.8410305753350258E-3</v>
      </c>
    </row>
    <row r="163" spans="1:6" x14ac:dyDescent="0.3">
      <c r="A163" t="s">
        <v>200</v>
      </c>
      <c r="B163">
        <v>6.8901968188583851E-3</v>
      </c>
      <c r="C163">
        <v>1.019151066429913E-3</v>
      </c>
      <c r="D163">
        <v>88</v>
      </c>
      <c r="E163">
        <v>4.8926607705652714E-3</v>
      </c>
      <c r="F163">
        <v>8.8877333328127861E-3</v>
      </c>
    </row>
    <row r="164" spans="1:6" x14ac:dyDescent="0.3">
      <c r="A164" t="s">
        <v>309</v>
      </c>
      <c r="B164">
        <v>-1.4879642985761166E-3</v>
      </c>
      <c r="C164">
        <v>2.9457721393555403E-3</v>
      </c>
      <c r="E164">
        <v>-7.2616776451468468E-3</v>
      </c>
      <c r="F164">
        <v>4.2857490479946136E-3</v>
      </c>
    </row>
    <row r="165" spans="1:6" x14ac:dyDescent="0.3">
      <c r="A165" t="s">
        <v>651</v>
      </c>
      <c r="B165">
        <v>5.8884900063276291E-3</v>
      </c>
      <c r="C165">
        <v>2.8161667287349701E-3</v>
      </c>
      <c r="D165">
        <v>18</v>
      </c>
      <c r="E165">
        <v>3.6880321567878127E-4</v>
      </c>
      <c r="F165">
        <v>1.1408177204430103E-2</v>
      </c>
    </row>
    <row r="166" spans="1:6" x14ac:dyDescent="0.3">
      <c r="A166" t="s">
        <v>201</v>
      </c>
      <c r="B166">
        <v>4.4005257077515125E-3</v>
      </c>
      <c r="C166">
        <v>9.9837349262088537E-4</v>
      </c>
      <c r="D166">
        <v>88</v>
      </c>
      <c r="E166">
        <v>2.4437136016786098E-3</v>
      </c>
      <c r="F166">
        <v>6.3573378138244152E-3</v>
      </c>
    </row>
    <row r="167" spans="1:6" x14ac:dyDescent="0.3">
      <c r="A167" t="s">
        <v>388</v>
      </c>
      <c r="B167">
        <v>0.15259382128715515</v>
      </c>
      <c r="C167">
        <v>4.7507602721452713E-3</v>
      </c>
      <c r="E167">
        <v>0.14328232407569885</v>
      </c>
      <c r="F167">
        <v>0.16190531849861145</v>
      </c>
    </row>
    <row r="168" spans="1:6" x14ac:dyDescent="0.3">
      <c r="A168" t="s">
        <v>652</v>
      </c>
      <c r="B168">
        <v>0.21306195855140686</v>
      </c>
      <c r="C168">
        <v>6.3756190240383148E-2</v>
      </c>
      <c r="D168">
        <v>23</v>
      </c>
      <c r="E168">
        <v>8.8099822402000427E-2</v>
      </c>
      <c r="F168">
        <v>0.3380240797996521</v>
      </c>
    </row>
    <row r="169" spans="1:6" x14ac:dyDescent="0.3">
      <c r="A169" t="s">
        <v>150</v>
      </c>
      <c r="B169">
        <v>0.36565577983856201</v>
      </c>
      <c r="C169">
        <v>4.9584142863750458E-2</v>
      </c>
      <c r="D169">
        <v>23</v>
      </c>
      <c r="E169">
        <v>0.26847085356712341</v>
      </c>
      <c r="F169">
        <v>0.46284070611000061</v>
      </c>
    </row>
    <row r="170" spans="1:6" x14ac:dyDescent="0.3">
      <c r="A170" t="s">
        <v>389</v>
      </c>
      <c r="B170">
        <v>125.38775634765625</v>
      </c>
      <c r="C170">
        <v>4605.35986328125</v>
      </c>
      <c r="E170">
        <v>-8901.1171875</v>
      </c>
      <c r="F170">
        <v>9151.8935546875</v>
      </c>
    </row>
    <row r="171" spans="1:6" x14ac:dyDescent="0.3">
      <c r="A171" t="s">
        <v>653</v>
      </c>
      <c r="B171">
        <v>41.908065795898438</v>
      </c>
      <c r="C171">
        <v>15.231317520141602</v>
      </c>
      <c r="D171">
        <v>96</v>
      </c>
      <c r="E171">
        <v>12.054683685302734</v>
      </c>
      <c r="F171">
        <v>71.761451721191406</v>
      </c>
    </row>
    <row r="172" spans="1:6" x14ac:dyDescent="0.3">
      <c r="A172" t="s">
        <v>151</v>
      </c>
      <c r="B172">
        <v>167.29582214355469</v>
      </c>
      <c r="C172">
        <v>67.819709777832031</v>
      </c>
      <c r="D172">
        <v>96</v>
      </c>
      <c r="E172">
        <v>34.369190216064453</v>
      </c>
      <c r="F172">
        <v>300.22244262695312</v>
      </c>
    </row>
    <row r="173" spans="1:6" x14ac:dyDescent="0.3">
      <c r="A173" t="s">
        <v>355</v>
      </c>
      <c r="B173">
        <v>260.82843017578125</v>
      </c>
      <c r="C173">
        <v>182.8040771484375</v>
      </c>
      <c r="E173">
        <v>-97.467559814453125</v>
      </c>
      <c r="F173">
        <v>619.12445068359375</v>
      </c>
    </row>
    <row r="174" spans="1:6" x14ac:dyDescent="0.3">
      <c r="A174" t="s">
        <v>654</v>
      </c>
      <c r="B174">
        <v>196.69427490234375</v>
      </c>
      <c r="C174">
        <v>43.260585784912109</v>
      </c>
      <c r="D174">
        <v>23</v>
      </c>
      <c r="E174">
        <v>111.90352630615234</v>
      </c>
      <c r="F174">
        <v>281.48501586914062</v>
      </c>
    </row>
    <row r="175" spans="1:6" x14ac:dyDescent="0.3">
      <c r="A175" t="s">
        <v>202</v>
      </c>
      <c r="B175">
        <v>457.522705078125</v>
      </c>
      <c r="C175">
        <v>177.76666259765625</v>
      </c>
      <c r="D175">
        <v>96</v>
      </c>
      <c r="E175">
        <v>109.10004425048828</v>
      </c>
      <c r="F175">
        <v>805.94537353515625</v>
      </c>
    </row>
    <row r="176" spans="1:6" x14ac:dyDescent="0.3">
      <c r="A176" t="s">
        <v>310</v>
      </c>
      <c r="B176">
        <v>3.8222766015678644E-3</v>
      </c>
      <c r="C176">
        <v>1.6111118020489812E-3</v>
      </c>
      <c r="E176">
        <v>6.6449749283492565E-4</v>
      </c>
      <c r="F176">
        <v>6.9800559431314468E-3</v>
      </c>
    </row>
    <row r="177" spans="1:6" x14ac:dyDescent="0.3">
      <c r="A177" t="s">
        <v>655</v>
      </c>
      <c r="B177">
        <v>4.145448561757803E-3</v>
      </c>
      <c r="C177">
        <v>1.212871284224093E-3</v>
      </c>
      <c r="D177">
        <v>23</v>
      </c>
      <c r="E177">
        <v>1.768220798112452E-3</v>
      </c>
      <c r="F177">
        <v>6.5226764418184757E-3</v>
      </c>
    </row>
    <row r="178" spans="1:6" x14ac:dyDescent="0.3">
      <c r="A178" t="s">
        <v>203</v>
      </c>
      <c r="B178">
        <v>7.967725396156311E-3</v>
      </c>
      <c r="C178">
        <v>1.0618513915687799E-3</v>
      </c>
      <c r="D178">
        <v>96</v>
      </c>
      <c r="E178">
        <v>5.8864965103566647E-3</v>
      </c>
      <c r="F178">
        <v>1.004895381629467E-2</v>
      </c>
    </row>
    <row r="179" spans="1:6" x14ac:dyDescent="0.3">
      <c r="A179" t="s">
        <v>311</v>
      </c>
      <c r="B179">
        <v>3.1082814559340477E-2</v>
      </c>
      <c r="C179">
        <v>1.7175737768411636E-2</v>
      </c>
      <c r="E179">
        <v>-2.5816315319389105E-3</v>
      </c>
      <c r="F179">
        <v>6.4747259020805359E-2</v>
      </c>
    </row>
    <row r="180" spans="1:6" x14ac:dyDescent="0.3">
      <c r="A180" t="s">
        <v>656</v>
      </c>
      <c r="B180">
        <v>1.1641740798950195E-2</v>
      </c>
      <c r="C180">
        <v>4.1947420686483383E-3</v>
      </c>
      <c r="D180">
        <v>23</v>
      </c>
      <c r="E180">
        <v>3.4200462978333235E-3</v>
      </c>
      <c r="F180">
        <v>1.9863435998558998E-2</v>
      </c>
    </row>
    <row r="181" spans="1:6" x14ac:dyDescent="0.3">
      <c r="A181" t="s">
        <v>204</v>
      </c>
      <c r="B181">
        <v>4.2724553495645523E-2</v>
      </c>
      <c r="C181">
        <v>1.6652736812829971E-2</v>
      </c>
      <c r="D181">
        <v>96</v>
      </c>
      <c r="E181">
        <v>1.0085189715027809E-2</v>
      </c>
      <c r="F181">
        <v>7.5363919138908386E-2</v>
      </c>
    </row>
    <row r="182" spans="1:6" x14ac:dyDescent="0.3">
      <c r="A182" t="s">
        <v>390</v>
      </c>
      <c r="B182">
        <v>6.003914400935173E-2</v>
      </c>
      <c r="C182">
        <v>2.6231526862829924E-3</v>
      </c>
      <c r="E182">
        <v>5.4897766560316086E-2</v>
      </c>
      <c r="F182">
        <v>6.5180525183677673E-2</v>
      </c>
    </row>
    <row r="183" spans="1:6" x14ac:dyDescent="0.3">
      <c r="A183" t="s">
        <v>657</v>
      </c>
      <c r="B183">
        <v>0.15028399229049683</v>
      </c>
      <c r="C183">
        <v>4.6733051538467407E-2</v>
      </c>
      <c r="D183">
        <v>19</v>
      </c>
      <c r="E183">
        <v>5.8687210083007813E-2</v>
      </c>
      <c r="F183">
        <v>0.24188077449798584</v>
      </c>
    </row>
    <row r="184" spans="1:6" x14ac:dyDescent="0.3">
      <c r="A184" t="s">
        <v>152</v>
      </c>
      <c r="B184">
        <v>0.21032314002513885</v>
      </c>
      <c r="C184">
        <v>3.8118045777082443E-2</v>
      </c>
      <c r="D184">
        <v>19</v>
      </c>
      <c r="E184">
        <v>0.13561177253723145</v>
      </c>
      <c r="F184">
        <v>0.28503450751304626</v>
      </c>
    </row>
    <row r="185" spans="1:6" x14ac:dyDescent="0.3">
      <c r="A185" t="s">
        <v>391</v>
      </c>
      <c r="B185">
        <v>16.073577880859375</v>
      </c>
      <c r="C185">
        <v>98.230010986328125</v>
      </c>
      <c r="E185">
        <v>-176.45724487304687</v>
      </c>
      <c r="F185">
        <v>208.60440063476562</v>
      </c>
    </row>
    <row r="186" spans="1:6" x14ac:dyDescent="0.3">
      <c r="A186" t="s">
        <v>658</v>
      </c>
      <c r="B186">
        <v>10.861006736755371</v>
      </c>
      <c r="C186">
        <v>6.2442092895507813</v>
      </c>
      <c r="D186">
        <v>58</v>
      </c>
      <c r="E186">
        <v>-1.3776434659957886</v>
      </c>
      <c r="F186">
        <v>23.09965705871582</v>
      </c>
    </row>
    <row r="187" spans="1:6" x14ac:dyDescent="0.3">
      <c r="A187" t="s">
        <v>153</v>
      </c>
      <c r="B187">
        <v>26.93458366394043</v>
      </c>
      <c r="C187">
        <v>9.4952850341796875</v>
      </c>
      <c r="D187">
        <v>58</v>
      </c>
      <c r="E187">
        <v>8.3238248825073242</v>
      </c>
      <c r="F187">
        <v>45.545341491699219</v>
      </c>
    </row>
    <row r="188" spans="1:6" x14ac:dyDescent="0.3">
      <c r="A188" t="s">
        <v>356</v>
      </c>
      <c r="B188">
        <v>55.792984008789063</v>
      </c>
      <c r="C188">
        <v>50.370384216308594</v>
      </c>
      <c r="E188">
        <v>-42.932968139648438</v>
      </c>
      <c r="F188">
        <v>154.51893615722656</v>
      </c>
    </row>
    <row r="189" spans="1:6" x14ac:dyDescent="0.3">
      <c r="A189" t="s">
        <v>659</v>
      </c>
      <c r="B189">
        <v>72.269882202148438</v>
      </c>
      <c r="C189">
        <v>37.504329681396484</v>
      </c>
      <c r="D189">
        <v>19</v>
      </c>
      <c r="E189">
        <v>-1.238603949546814</v>
      </c>
      <c r="F189">
        <v>145.77836608886719</v>
      </c>
    </row>
    <row r="190" spans="1:6" x14ac:dyDescent="0.3">
      <c r="A190" t="s">
        <v>205</v>
      </c>
      <c r="B190">
        <v>128.0628662109375</v>
      </c>
      <c r="C190">
        <v>33.624404907226563</v>
      </c>
      <c r="D190">
        <v>58</v>
      </c>
      <c r="E190">
        <v>62.159030914306641</v>
      </c>
      <c r="F190">
        <v>193.96670532226562</v>
      </c>
    </row>
    <row r="191" spans="1:6" x14ac:dyDescent="0.3">
      <c r="A191" t="s">
        <v>312</v>
      </c>
      <c r="B191">
        <v>1.6589837614446878E-3</v>
      </c>
      <c r="C191">
        <v>1.2269626604393125E-3</v>
      </c>
      <c r="E191">
        <v>-7.4586307164281607E-4</v>
      </c>
      <c r="F191">
        <v>4.0638307109475136E-3</v>
      </c>
    </row>
    <row r="192" spans="1:6" x14ac:dyDescent="0.3">
      <c r="A192" t="s">
        <v>660</v>
      </c>
      <c r="B192">
        <v>2.9240066651254892E-3</v>
      </c>
      <c r="C192">
        <v>9.0710388030856848E-4</v>
      </c>
      <c r="D192">
        <v>19</v>
      </c>
      <c r="E192">
        <v>1.1460831156000495E-3</v>
      </c>
      <c r="F192">
        <v>4.7019300982356071E-3</v>
      </c>
    </row>
    <row r="193" spans="1:6" x14ac:dyDescent="0.3">
      <c r="A193" t="s">
        <v>206</v>
      </c>
      <c r="B193">
        <v>4.5829904265701771E-3</v>
      </c>
      <c r="C193">
        <v>8.2628504605963826E-4</v>
      </c>
      <c r="D193">
        <v>58</v>
      </c>
      <c r="E193">
        <v>2.9634716920554638E-3</v>
      </c>
      <c r="F193">
        <v>6.2025091610848904E-3</v>
      </c>
    </row>
    <row r="194" spans="1:6" x14ac:dyDescent="0.3">
      <c r="A194" t="s">
        <v>313</v>
      </c>
      <c r="B194">
        <v>3.8615374360233545E-3</v>
      </c>
      <c r="C194">
        <v>2.9853226151317358E-3</v>
      </c>
      <c r="E194">
        <v>-1.9896947778761387E-3</v>
      </c>
      <c r="F194">
        <v>9.7127696499228477E-3</v>
      </c>
    </row>
    <row r="195" spans="1:6" x14ac:dyDescent="0.3">
      <c r="A195" t="s">
        <v>661</v>
      </c>
      <c r="B195">
        <v>3.01710469648242E-3</v>
      </c>
      <c r="C195">
        <v>1.7395773902535439E-3</v>
      </c>
      <c r="D195">
        <v>19</v>
      </c>
      <c r="E195">
        <v>-3.9246698725037277E-4</v>
      </c>
      <c r="F195">
        <v>6.4266761764883995E-3</v>
      </c>
    </row>
    <row r="196" spans="1:6" x14ac:dyDescent="0.3">
      <c r="A196" t="s">
        <v>207</v>
      </c>
      <c r="B196">
        <v>6.8786418996751308E-3</v>
      </c>
      <c r="C196">
        <v>2.4321556556969881E-3</v>
      </c>
      <c r="D196">
        <v>58</v>
      </c>
      <c r="E196">
        <v>2.1116167772561312E-3</v>
      </c>
      <c r="F196">
        <v>1.1645667254924774E-2</v>
      </c>
    </row>
    <row r="197" spans="1:6" x14ac:dyDescent="0.3">
      <c r="A197" t="s">
        <v>392</v>
      </c>
      <c r="B197">
        <v>-9.7415737807750702E-2</v>
      </c>
      <c r="C197">
        <v>2.0468072965741158E-2</v>
      </c>
      <c r="E197">
        <v>-0.13753315806388855</v>
      </c>
      <c r="F197">
        <v>-5.7298313826322556E-2</v>
      </c>
    </row>
    <row r="198" spans="1:6" x14ac:dyDescent="0.3">
      <c r="A198" t="s">
        <v>662</v>
      </c>
      <c r="B198">
        <v>0.41486862301826477</v>
      </c>
      <c r="C198">
        <v>0.14253787696361542</v>
      </c>
      <c r="D198">
        <v>39</v>
      </c>
      <c r="E198">
        <v>0.13549438118934631</v>
      </c>
      <c r="F198">
        <v>0.69424283504486084</v>
      </c>
    </row>
    <row r="199" spans="1:6" x14ac:dyDescent="0.3">
      <c r="A199" t="s">
        <v>154</v>
      </c>
      <c r="B199">
        <v>0.31745287775993347</v>
      </c>
      <c r="C199">
        <v>4.9738001078367233E-2</v>
      </c>
      <c r="D199">
        <v>39</v>
      </c>
      <c r="E199">
        <v>0.21996639668941498</v>
      </c>
      <c r="F199">
        <v>0.41493937373161316</v>
      </c>
    </row>
    <row r="200" spans="1:6" x14ac:dyDescent="0.3">
      <c r="A200" t="s">
        <v>393</v>
      </c>
      <c r="B200">
        <v>68.207740783691406</v>
      </c>
      <c r="C200">
        <v>983.31036376953125</v>
      </c>
      <c r="E200">
        <v>-1859.08056640625</v>
      </c>
      <c r="F200">
        <v>1995.49609375</v>
      </c>
    </row>
    <row r="201" spans="1:6" x14ac:dyDescent="0.3">
      <c r="A201" t="s">
        <v>663</v>
      </c>
      <c r="B201">
        <v>5.8653039932250977</v>
      </c>
      <c r="C201">
        <v>1.8828212022781372</v>
      </c>
      <c r="D201">
        <v>90</v>
      </c>
      <c r="E201">
        <v>2.1749744415283203</v>
      </c>
      <c r="F201">
        <v>9.555633544921875</v>
      </c>
    </row>
    <row r="202" spans="1:6" x14ac:dyDescent="0.3">
      <c r="A202" t="s">
        <v>155</v>
      </c>
      <c r="B202">
        <v>74.073043823242187</v>
      </c>
      <c r="C202">
        <v>31.357351303100586</v>
      </c>
      <c r="D202">
        <v>90</v>
      </c>
      <c r="E202">
        <v>12.612635612487793</v>
      </c>
      <c r="F202">
        <v>135.533447265625</v>
      </c>
    </row>
    <row r="203" spans="1:6" x14ac:dyDescent="0.3">
      <c r="A203" t="s">
        <v>357</v>
      </c>
      <c r="B203">
        <v>219.19781494140625</v>
      </c>
      <c r="C203">
        <v>93.459877014160156</v>
      </c>
      <c r="E203">
        <v>36.016456604003906</v>
      </c>
      <c r="F203">
        <v>402.37918090820312</v>
      </c>
    </row>
    <row r="204" spans="1:6" x14ac:dyDescent="0.3">
      <c r="A204" t="s">
        <v>664</v>
      </c>
      <c r="B204">
        <v>14.137738227844238</v>
      </c>
      <c r="C204">
        <v>4.3700947761535645</v>
      </c>
      <c r="D204">
        <v>39</v>
      </c>
      <c r="E204">
        <v>5.572352409362793</v>
      </c>
      <c r="F204">
        <v>22.703123092651367</v>
      </c>
    </row>
    <row r="205" spans="1:6" x14ac:dyDescent="0.3">
      <c r="A205" t="s">
        <v>208</v>
      </c>
      <c r="B205">
        <v>233.33555603027344</v>
      </c>
      <c r="C205">
        <v>93.158149719238281</v>
      </c>
      <c r="D205">
        <v>90</v>
      </c>
      <c r="E205">
        <v>50.745582580566406</v>
      </c>
      <c r="F205">
        <v>415.925537109375</v>
      </c>
    </row>
    <row r="206" spans="1:6" x14ac:dyDescent="0.3">
      <c r="A206" t="s">
        <v>314</v>
      </c>
      <c r="B206">
        <v>-1.1545356828719378E-3</v>
      </c>
      <c r="C206">
        <v>2.9503572732210159E-3</v>
      </c>
      <c r="E206">
        <v>-6.9372360594570637E-3</v>
      </c>
      <c r="F206">
        <v>4.6281646937131882E-3</v>
      </c>
    </row>
    <row r="207" spans="1:6" x14ac:dyDescent="0.3">
      <c r="A207" t="s">
        <v>665</v>
      </c>
      <c r="B207">
        <v>8.0719087272882462E-3</v>
      </c>
      <c r="C207">
        <v>2.7700730133801699E-3</v>
      </c>
      <c r="D207">
        <v>39</v>
      </c>
      <c r="E207">
        <v>2.6425656396895647E-3</v>
      </c>
      <c r="F207">
        <v>1.3501252047717571E-2</v>
      </c>
    </row>
    <row r="208" spans="1:6" x14ac:dyDescent="0.3">
      <c r="A208" t="s">
        <v>209</v>
      </c>
      <c r="B208">
        <v>6.9173728115856647E-3</v>
      </c>
      <c r="C208">
        <v>1.0766902705654502E-3</v>
      </c>
      <c r="D208">
        <v>90</v>
      </c>
      <c r="E208">
        <v>4.8070596531033516E-3</v>
      </c>
      <c r="F208">
        <v>9.0276859700679779E-3</v>
      </c>
    </row>
    <row r="209" spans="1:6" x14ac:dyDescent="0.3">
      <c r="A209" t="s">
        <v>315</v>
      </c>
      <c r="B209">
        <v>1.7287679016590118E-2</v>
      </c>
      <c r="C209">
        <v>7.8775156289339066E-3</v>
      </c>
      <c r="E209">
        <v>1.8477484118193388E-3</v>
      </c>
      <c r="F209">
        <v>3.2727610319852829E-2</v>
      </c>
    </row>
    <row r="210" spans="1:6" x14ac:dyDescent="0.3">
      <c r="A210" t="s">
        <v>666</v>
      </c>
      <c r="B210">
        <v>1.6293366206809878E-3</v>
      </c>
      <c r="C210">
        <v>5.3225882584229112E-4</v>
      </c>
      <c r="D210">
        <v>39</v>
      </c>
      <c r="E210">
        <v>5.8610929409042001E-4</v>
      </c>
      <c r="F210">
        <v>2.6725640054792166E-3</v>
      </c>
    </row>
    <row r="211" spans="1:6" x14ac:dyDescent="0.3">
      <c r="A211" t="s">
        <v>210</v>
      </c>
      <c r="B211">
        <v>1.8917016685009003E-2</v>
      </c>
      <c r="C211">
        <v>7.8931413590908051E-3</v>
      </c>
      <c r="D211">
        <v>90</v>
      </c>
      <c r="E211">
        <v>3.4464595373719931E-3</v>
      </c>
      <c r="F211">
        <v>3.4387573599815369E-2</v>
      </c>
    </row>
    <row r="212" spans="1:6" x14ac:dyDescent="0.3">
      <c r="A212" t="s">
        <v>394</v>
      </c>
      <c r="B212">
        <v>0.17185752093791962</v>
      </c>
      <c r="C212">
        <v>3.2568690367043018E-3</v>
      </c>
      <c r="E212">
        <v>0.1654740571975708</v>
      </c>
      <c r="F212">
        <v>0.17824098467826843</v>
      </c>
    </row>
    <row r="213" spans="1:6" x14ac:dyDescent="0.3">
      <c r="A213" t="s">
        <v>667</v>
      </c>
      <c r="B213">
        <v>0.10635140538215637</v>
      </c>
      <c r="C213">
        <v>4.1232515126466751E-2</v>
      </c>
      <c r="D213">
        <v>15</v>
      </c>
      <c r="E213">
        <v>2.5535676628351212E-2</v>
      </c>
      <c r="F213">
        <v>0.18716713786125183</v>
      </c>
    </row>
    <row r="214" spans="1:6" x14ac:dyDescent="0.3">
      <c r="A214" t="s">
        <v>156</v>
      </c>
      <c r="B214">
        <v>0.27820891141891479</v>
      </c>
      <c r="C214">
        <v>5.2705887705087662E-2</v>
      </c>
      <c r="D214">
        <v>15</v>
      </c>
      <c r="E214">
        <v>0.17490537464618683</v>
      </c>
      <c r="F214">
        <v>0.38151246309280396</v>
      </c>
    </row>
    <row r="215" spans="1:6" x14ac:dyDescent="0.3">
      <c r="A215" t="s">
        <v>395</v>
      </c>
      <c r="B215">
        <v>24.348966598510742</v>
      </c>
      <c r="C215">
        <v>158.34786987304687</v>
      </c>
      <c r="E215">
        <v>-286.01284790039062</v>
      </c>
      <c r="F215">
        <v>334.71078491210937</v>
      </c>
    </row>
    <row r="216" spans="1:6" x14ac:dyDescent="0.3">
      <c r="A216" t="s">
        <v>668</v>
      </c>
      <c r="B216">
        <v>13.282528877258301</v>
      </c>
      <c r="C216">
        <v>6.0493826866149902</v>
      </c>
      <c r="D216">
        <v>69</v>
      </c>
      <c r="E216">
        <v>1.4257388114929199</v>
      </c>
      <c r="F216">
        <v>25.139318466186523</v>
      </c>
    </row>
    <row r="217" spans="1:6" x14ac:dyDescent="0.3">
      <c r="A217" t="s">
        <v>157</v>
      </c>
      <c r="B217">
        <v>37.631492614746094</v>
      </c>
      <c r="C217">
        <v>12.412129402160645</v>
      </c>
      <c r="D217">
        <v>69</v>
      </c>
      <c r="E217">
        <v>13.303718566894531</v>
      </c>
      <c r="F217">
        <v>61.959266662597656</v>
      </c>
    </row>
    <row r="218" spans="1:6" x14ac:dyDescent="0.3">
      <c r="A218" t="s">
        <v>358</v>
      </c>
      <c r="B218">
        <v>10.370599746704102</v>
      </c>
      <c r="C218">
        <v>52.608627319335938</v>
      </c>
      <c r="E218">
        <v>-92.7423095703125</v>
      </c>
      <c r="F218">
        <v>113.48351287841797</v>
      </c>
    </row>
    <row r="219" spans="1:6" x14ac:dyDescent="0.3">
      <c r="A219" t="s">
        <v>669</v>
      </c>
      <c r="B219">
        <v>124.89283752441406</v>
      </c>
      <c r="C219">
        <v>34.171070098876953</v>
      </c>
      <c r="D219">
        <v>15</v>
      </c>
      <c r="E219">
        <v>57.91754150390625</v>
      </c>
      <c r="F219">
        <v>191.86813354492187</v>
      </c>
    </row>
    <row r="220" spans="1:6" x14ac:dyDescent="0.3">
      <c r="A220" t="s">
        <v>211</v>
      </c>
      <c r="B220">
        <v>135.263427734375</v>
      </c>
      <c r="C220">
        <v>40.000068664550781</v>
      </c>
      <c r="D220">
        <v>69</v>
      </c>
      <c r="E220">
        <v>56.863292694091797</v>
      </c>
      <c r="F220">
        <v>213.66355895996094</v>
      </c>
    </row>
    <row r="221" spans="1:6" x14ac:dyDescent="0.3">
      <c r="A221" t="s">
        <v>316</v>
      </c>
      <c r="B221">
        <v>3.9930073544383049E-3</v>
      </c>
      <c r="C221">
        <v>1.3900048797950149E-3</v>
      </c>
      <c r="E221">
        <v>1.2685977853834629E-3</v>
      </c>
      <c r="F221">
        <v>6.7174169234931469E-3</v>
      </c>
    </row>
    <row r="222" spans="1:6" x14ac:dyDescent="0.3">
      <c r="A222" t="s">
        <v>670</v>
      </c>
      <c r="B222">
        <v>2.0692304242402315E-3</v>
      </c>
      <c r="C222">
        <v>8.0124131636694074E-4</v>
      </c>
      <c r="D222">
        <v>15</v>
      </c>
      <c r="E222">
        <v>4.9879745347425342E-4</v>
      </c>
      <c r="F222">
        <v>3.6396633367985487E-3</v>
      </c>
    </row>
    <row r="223" spans="1:6" x14ac:dyDescent="0.3">
      <c r="A223" t="s">
        <v>212</v>
      </c>
      <c r="B223">
        <v>6.0622375458478928E-3</v>
      </c>
      <c r="C223">
        <v>1.134890946559608E-3</v>
      </c>
      <c r="D223">
        <v>69</v>
      </c>
      <c r="E223">
        <v>3.8378513418138027E-3</v>
      </c>
      <c r="F223">
        <v>8.2866242155432701E-3</v>
      </c>
    </row>
    <row r="224" spans="1:6" x14ac:dyDescent="0.3">
      <c r="A224" t="s">
        <v>317</v>
      </c>
      <c r="B224">
        <v>5.9206690639257431E-3</v>
      </c>
      <c r="C224">
        <v>3.6239977926015854E-3</v>
      </c>
      <c r="E224">
        <v>-1.1823666281998158E-3</v>
      </c>
      <c r="F224">
        <v>1.3023704290390015E-2</v>
      </c>
    </row>
    <row r="225" spans="1:6" x14ac:dyDescent="0.3">
      <c r="A225" t="s">
        <v>671</v>
      </c>
      <c r="B225">
        <v>3.6897850222885609E-3</v>
      </c>
      <c r="C225">
        <v>1.6918170731514692E-3</v>
      </c>
      <c r="D225">
        <v>15</v>
      </c>
      <c r="E225">
        <v>3.7382356822490692E-4</v>
      </c>
      <c r="F225">
        <v>7.0057464763522148E-3</v>
      </c>
    </row>
    <row r="226" spans="1:6" x14ac:dyDescent="0.3">
      <c r="A226" t="s">
        <v>213</v>
      </c>
      <c r="B226">
        <v>9.6104536205530167E-3</v>
      </c>
      <c r="C226">
        <v>3.1647353898733854E-3</v>
      </c>
      <c r="D226">
        <v>69</v>
      </c>
      <c r="E226">
        <v>3.4075721632689238E-3</v>
      </c>
      <c r="F226">
        <v>1.5813335776329041E-2</v>
      </c>
    </row>
    <row r="227" spans="1:6" x14ac:dyDescent="0.3">
      <c r="A227" t="s">
        <v>672</v>
      </c>
      <c r="B227">
        <v>0.2302066832780838</v>
      </c>
      <c r="C227">
        <v>2.0282752811908722E-3</v>
      </c>
      <c r="E227">
        <v>0.22623126208782196</v>
      </c>
      <c r="F227">
        <v>0.23418210446834564</v>
      </c>
    </row>
    <row r="228" spans="1:6" x14ac:dyDescent="0.3">
      <c r="A228" t="s">
        <v>673</v>
      </c>
      <c r="B228">
        <v>5.3658328950405121E-2</v>
      </c>
      <c r="C228">
        <v>3.2688148319721222E-2</v>
      </c>
      <c r="D228">
        <v>6</v>
      </c>
      <c r="E228">
        <v>-1.0410442017018795E-2</v>
      </c>
      <c r="F228">
        <v>0.11772710084915161</v>
      </c>
    </row>
    <row r="229" spans="1:6" x14ac:dyDescent="0.3">
      <c r="A229" t="s">
        <v>170</v>
      </c>
      <c r="B229">
        <v>0.28386500477790833</v>
      </c>
      <c r="C229">
        <v>4.1520912200212479E-2</v>
      </c>
      <c r="D229">
        <v>6</v>
      </c>
      <c r="E229">
        <v>0.20248401165008545</v>
      </c>
      <c r="F229">
        <v>0.3652459979057312</v>
      </c>
    </row>
    <row r="230" spans="1:6" x14ac:dyDescent="0.3">
      <c r="A230" t="s">
        <v>674</v>
      </c>
      <c r="B230">
        <v>33.129508972167969</v>
      </c>
      <c r="C230">
        <v>122.77600860595703</v>
      </c>
      <c r="E230">
        <v>-207.511474609375</v>
      </c>
      <c r="F230">
        <v>273.77047729492187</v>
      </c>
    </row>
    <row r="231" spans="1:6" x14ac:dyDescent="0.3">
      <c r="A231" t="s">
        <v>675</v>
      </c>
      <c r="B231">
        <v>5.5812549591064453</v>
      </c>
      <c r="C231">
        <v>5.1672906875610352</v>
      </c>
      <c r="D231">
        <v>81</v>
      </c>
      <c r="E231">
        <v>-4.5466346740722656</v>
      </c>
      <c r="F231">
        <v>15.709144592285156</v>
      </c>
    </row>
    <row r="232" spans="1:6" x14ac:dyDescent="0.3">
      <c r="A232" t="s">
        <v>171</v>
      </c>
      <c r="B232">
        <v>38.710762023925781</v>
      </c>
      <c r="C232">
        <v>10.947026252746582</v>
      </c>
      <c r="D232">
        <v>81</v>
      </c>
      <c r="E232">
        <v>17.25459098815918</v>
      </c>
      <c r="F232">
        <v>60.166934967041016</v>
      </c>
    </row>
    <row r="233" spans="1:6" x14ac:dyDescent="0.3">
      <c r="A233" t="s">
        <v>676</v>
      </c>
      <c r="B233">
        <v>32.355617523193359</v>
      </c>
      <c r="C233">
        <v>88.94793701171875</v>
      </c>
      <c r="E233">
        <v>-141.98234558105469</v>
      </c>
      <c r="F233">
        <v>206.69357299804687</v>
      </c>
    </row>
    <row r="234" spans="1:6" x14ac:dyDescent="0.3">
      <c r="A234" t="s">
        <v>677</v>
      </c>
      <c r="B234">
        <v>104.01470184326172</v>
      </c>
      <c r="C234">
        <v>83.060745239257812</v>
      </c>
      <c r="D234">
        <v>6</v>
      </c>
      <c r="E234">
        <v>-58.784358978271484</v>
      </c>
      <c r="F234">
        <v>266.81375122070312</v>
      </c>
    </row>
    <row r="235" spans="1:6" x14ac:dyDescent="0.3">
      <c r="A235" t="s">
        <v>678</v>
      </c>
      <c r="B235">
        <v>136.37031555175781</v>
      </c>
      <c r="C235">
        <v>31.822126388549805</v>
      </c>
      <c r="D235">
        <v>81</v>
      </c>
      <c r="E235">
        <v>73.998947143554687</v>
      </c>
      <c r="F235">
        <v>198.74168395996094</v>
      </c>
    </row>
    <row r="236" spans="1:6" x14ac:dyDescent="0.3">
      <c r="A236" t="s">
        <v>679</v>
      </c>
      <c r="B236">
        <v>5.1414798945188522E-3</v>
      </c>
      <c r="C236">
        <v>1.1066322913393378E-3</v>
      </c>
      <c r="E236">
        <v>2.972480608150363E-3</v>
      </c>
      <c r="F236">
        <v>7.3104794137179852E-3</v>
      </c>
    </row>
    <row r="237" spans="1:6" x14ac:dyDescent="0.3">
      <c r="A237" t="s">
        <v>680</v>
      </c>
      <c r="B237">
        <v>1.04400550480932E-3</v>
      </c>
      <c r="C237">
        <v>6.3716806471347809E-4</v>
      </c>
      <c r="D237">
        <v>6</v>
      </c>
      <c r="E237">
        <v>-2.0484390552155674E-4</v>
      </c>
      <c r="F237">
        <v>2.2928549442440271E-3</v>
      </c>
    </row>
    <row r="238" spans="1:6" x14ac:dyDescent="0.3">
      <c r="A238" t="s">
        <v>214</v>
      </c>
      <c r="B238">
        <v>6.1854850500822067E-3</v>
      </c>
      <c r="C238">
        <v>9.0463581727817655E-4</v>
      </c>
      <c r="D238">
        <v>81</v>
      </c>
      <c r="E238">
        <v>4.412398673593998E-3</v>
      </c>
      <c r="F238">
        <v>7.9585714265704155E-3</v>
      </c>
    </row>
    <row r="239" spans="1:6" x14ac:dyDescent="0.3">
      <c r="A239" t="s">
        <v>681</v>
      </c>
      <c r="B239">
        <v>8.3356508985161781E-3</v>
      </c>
      <c r="C239">
        <v>3.1481913756579161E-3</v>
      </c>
      <c r="E239">
        <v>2.1651957649737597E-3</v>
      </c>
      <c r="F239">
        <v>1.450610626488924E-2</v>
      </c>
    </row>
    <row r="240" spans="1:6" x14ac:dyDescent="0.3">
      <c r="A240" t="s">
        <v>682</v>
      </c>
      <c r="B240">
        <v>1.5504300827160478E-3</v>
      </c>
      <c r="C240">
        <v>1.4371151337400079E-3</v>
      </c>
      <c r="D240">
        <v>6</v>
      </c>
      <c r="E240">
        <v>-1.2663155794143677E-3</v>
      </c>
      <c r="F240">
        <v>4.3671755120158195E-3</v>
      </c>
    </row>
    <row r="241" spans="1:6" x14ac:dyDescent="0.3">
      <c r="A241" t="s">
        <v>215</v>
      </c>
      <c r="B241">
        <v>9.8860813304781914E-3</v>
      </c>
      <c r="C241">
        <v>2.8034087736159563E-3</v>
      </c>
      <c r="D241">
        <v>81</v>
      </c>
      <c r="E241">
        <v>4.3914001435041428E-3</v>
      </c>
      <c r="F241">
        <v>1.538076251745224E-2</v>
      </c>
    </row>
    <row r="242" spans="1:6" x14ac:dyDescent="0.3">
      <c r="A242" t="s">
        <v>396</v>
      </c>
      <c r="B242">
        <v>-2.5458738803863525</v>
      </c>
      <c r="C242">
        <v>2.4812078475952148</v>
      </c>
      <c r="E242">
        <v>-7.4090414047241211</v>
      </c>
      <c r="F242">
        <v>2.3172934055328369</v>
      </c>
    </row>
    <row r="243" spans="1:6" x14ac:dyDescent="0.3">
      <c r="A243" t="s">
        <v>683</v>
      </c>
      <c r="B243">
        <v>34.295490264892578</v>
      </c>
      <c r="C243">
        <v>1.5488992929458618</v>
      </c>
      <c r="D243">
        <v>2754</v>
      </c>
      <c r="E243">
        <v>31.259647369384766</v>
      </c>
      <c r="F243">
        <v>37.331333160400391</v>
      </c>
    </row>
    <row r="244" spans="1:6" x14ac:dyDescent="0.3">
      <c r="A244" t="s">
        <v>158</v>
      </c>
      <c r="B244">
        <v>31.749614715576172</v>
      </c>
      <c r="C244">
        <v>0.75866115093231201</v>
      </c>
      <c r="D244">
        <v>2754</v>
      </c>
      <c r="E244">
        <v>30.262638092041016</v>
      </c>
      <c r="F244">
        <v>33.236591339111328</v>
      </c>
    </row>
    <row r="245" spans="1:6" x14ac:dyDescent="0.3">
      <c r="A245" t="s">
        <v>397</v>
      </c>
      <c r="B245">
        <v>392.45773315429687</v>
      </c>
      <c r="C245">
        <v>73564.3671875</v>
      </c>
      <c r="E245">
        <v>-143793.703125</v>
      </c>
      <c r="F245">
        <v>144578.625</v>
      </c>
    </row>
    <row r="246" spans="1:6" x14ac:dyDescent="0.3">
      <c r="A246" t="s">
        <v>684</v>
      </c>
      <c r="B246">
        <v>3219.040283203125</v>
      </c>
      <c r="C246">
        <v>250.2742919921875</v>
      </c>
      <c r="D246">
        <v>8637</v>
      </c>
      <c r="E246">
        <v>2728.502685546875</v>
      </c>
      <c r="F246">
        <v>3709.577880859375</v>
      </c>
    </row>
    <row r="247" spans="1:6" x14ac:dyDescent="0.3">
      <c r="A247" t="s">
        <v>164</v>
      </c>
      <c r="B247">
        <v>3611.498046875</v>
      </c>
      <c r="C247">
        <v>193.95602416992187</v>
      </c>
      <c r="D247">
        <v>8637</v>
      </c>
      <c r="E247">
        <v>3231.34423828125</v>
      </c>
      <c r="F247">
        <v>3991.65185546875</v>
      </c>
    </row>
    <row r="248" spans="1:6" x14ac:dyDescent="0.3">
      <c r="A248" t="s">
        <v>359</v>
      </c>
      <c r="B248">
        <v>19.887432098388672</v>
      </c>
      <c r="C248">
        <v>7.9296345710754395</v>
      </c>
      <c r="E248">
        <v>4.3453483581542969</v>
      </c>
      <c r="F248">
        <v>35.429515838623047</v>
      </c>
    </row>
    <row r="249" spans="1:6" x14ac:dyDescent="0.3">
      <c r="A249" t="s">
        <v>685</v>
      </c>
      <c r="B249">
        <v>93.861915588378906</v>
      </c>
      <c r="C249">
        <v>6.2368874549865723</v>
      </c>
      <c r="D249">
        <v>2754</v>
      </c>
      <c r="E249">
        <v>81.637619018554688</v>
      </c>
      <c r="F249">
        <v>106.08621215820312</v>
      </c>
    </row>
    <row r="250" spans="1:6" x14ac:dyDescent="0.3">
      <c r="A250" t="s">
        <v>216</v>
      </c>
      <c r="B250">
        <v>113.74935150146484</v>
      </c>
      <c r="C250">
        <v>5.3979306221008301</v>
      </c>
      <c r="D250">
        <v>8637</v>
      </c>
      <c r="E250">
        <v>103.16941070556641</v>
      </c>
      <c r="F250">
        <v>124.32929229736328</v>
      </c>
    </row>
    <row r="251" spans="1:6" x14ac:dyDescent="0.3">
      <c r="A251" t="s">
        <v>318</v>
      </c>
      <c r="B251">
        <v>2.4559969082474709E-2</v>
      </c>
      <c r="C251">
        <v>1.7581408843398094E-2</v>
      </c>
      <c r="E251">
        <v>-9.8995920270681381E-3</v>
      </c>
      <c r="F251">
        <v>5.9019532054662704E-2</v>
      </c>
    </row>
    <row r="252" spans="1:6" x14ac:dyDescent="0.3">
      <c r="A252" t="s">
        <v>686</v>
      </c>
      <c r="B252">
        <v>0.66727161407470703</v>
      </c>
      <c r="C252">
        <v>1.6800422221422195E-2</v>
      </c>
      <c r="D252">
        <v>2754</v>
      </c>
      <c r="E252">
        <v>0.63434278964996338</v>
      </c>
      <c r="F252">
        <v>0.70020043849945068</v>
      </c>
    </row>
    <row r="253" spans="1:6" x14ac:dyDescent="0.3">
      <c r="A253" t="s">
        <v>217</v>
      </c>
      <c r="B253">
        <v>0.69183158874511719</v>
      </c>
      <c r="C253">
        <v>7.876136340200901E-3</v>
      </c>
      <c r="D253">
        <v>8637</v>
      </c>
      <c r="E253">
        <v>0.67639434337615967</v>
      </c>
      <c r="F253">
        <v>0.70726883411407471</v>
      </c>
    </row>
    <row r="254" spans="1:6" x14ac:dyDescent="0.3">
      <c r="A254" t="s">
        <v>319</v>
      </c>
      <c r="B254">
        <v>2.8091365471482277E-2</v>
      </c>
      <c r="C254">
        <v>1.4501059427857399E-2</v>
      </c>
      <c r="E254">
        <v>-3.3071101643145084E-4</v>
      </c>
      <c r="F254">
        <v>5.651344358921051E-2</v>
      </c>
    </row>
    <row r="255" spans="1:6" x14ac:dyDescent="0.3">
      <c r="A255" t="s">
        <v>687</v>
      </c>
      <c r="B255">
        <v>0.89422482252120972</v>
      </c>
      <c r="C255">
        <v>1.3924443162977695E-2</v>
      </c>
      <c r="D255">
        <v>2754</v>
      </c>
      <c r="E255">
        <v>0.86693292856216431</v>
      </c>
      <c r="F255">
        <v>0.92151671648025513</v>
      </c>
    </row>
    <row r="256" spans="1:6" x14ac:dyDescent="0.3">
      <c r="A256" t="s">
        <v>218</v>
      </c>
      <c r="B256">
        <v>0.92231613397598267</v>
      </c>
      <c r="C256">
        <v>5.6871771812438965E-3</v>
      </c>
      <c r="D256">
        <v>8637</v>
      </c>
      <c r="E256">
        <v>0.91116929054260254</v>
      </c>
      <c r="F256">
        <v>0.93346297740936279</v>
      </c>
    </row>
    <row r="257" spans="1:6" x14ac:dyDescent="0.3">
      <c r="A257" t="s">
        <v>398</v>
      </c>
      <c r="B257">
        <v>0.14739513397216797</v>
      </c>
      <c r="C257">
        <v>0.16675536334514618</v>
      </c>
      <c r="E257">
        <v>-0.17944537103176117</v>
      </c>
      <c r="F257">
        <v>0.4742356538772583</v>
      </c>
    </row>
    <row r="258" spans="1:6" x14ac:dyDescent="0.3">
      <c r="A258" t="s">
        <v>688</v>
      </c>
      <c r="B258">
        <v>3.283393383026123</v>
      </c>
      <c r="C258">
        <v>0.4006047248840332</v>
      </c>
      <c r="D258">
        <v>270</v>
      </c>
      <c r="E258">
        <v>2.4982080459594727</v>
      </c>
      <c r="F258">
        <v>4.0685787200927734</v>
      </c>
    </row>
    <row r="259" spans="1:6" x14ac:dyDescent="0.3">
      <c r="A259" t="s">
        <v>159</v>
      </c>
      <c r="B259">
        <v>3.430788516998291</v>
      </c>
      <c r="C259">
        <v>0.21130456030368805</v>
      </c>
      <c r="D259">
        <v>270</v>
      </c>
      <c r="E259">
        <v>3.0166316032409668</v>
      </c>
      <c r="F259">
        <v>3.8449454307556152</v>
      </c>
    </row>
    <row r="260" spans="1:6" x14ac:dyDescent="0.3">
      <c r="A260" t="s">
        <v>399</v>
      </c>
      <c r="B260">
        <v>137.42037963867187</v>
      </c>
      <c r="C260">
        <v>24317.3359375</v>
      </c>
      <c r="E260">
        <v>-47524.55859375</v>
      </c>
      <c r="F260">
        <v>47799.3984375</v>
      </c>
    </row>
    <row r="261" spans="1:6" x14ac:dyDescent="0.3">
      <c r="A261" t="s">
        <v>689</v>
      </c>
      <c r="B261">
        <v>726.795166015625</v>
      </c>
      <c r="C261">
        <v>149.63650512695312</v>
      </c>
      <c r="D261">
        <v>915</v>
      </c>
      <c r="E261">
        <v>433.50762939453125</v>
      </c>
      <c r="F261">
        <v>1020.0827026367187</v>
      </c>
    </row>
    <row r="262" spans="1:6" x14ac:dyDescent="0.3">
      <c r="A262" t="s">
        <v>165</v>
      </c>
      <c r="B262">
        <v>864.21551513671875</v>
      </c>
      <c r="C262">
        <v>97.176261901855469</v>
      </c>
      <c r="D262">
        <v>915</v>
      </c>
      <c r="E262">
        <v>673.75006103515625</v>
      </c>
      <c r="F262">
        <v>1054.6810302734375</v>
      </c>
    </row>
    <row r="263" spans="1:6" x14ac:dyDescent="0.3">
      <c r="A263" t="s">
        <v>360</v>
      </c>
      <c r="B263">
        <v>30.545089721679688</v>
      </c>
      <c r="C263">
        <v>46.294811248779297</v>
      </c>
      <c r="E263">
        <v>-60.192741394042969</v>
      </c>
      <c r="F263">
        <v>121.28292083740234</v>
      </c>
    </row>
    <row r="264" spans="1:6" x14ac:dyDescent="0.3">
      <c r="A264" t="s">
        <v>690</v>
      </c>
      <c r="B264">
        <v>221.35487365722656</v>
      </c>
      <c r="C264">
        <v>40.155796051025391</v>
      </c>
      <c r="D264">
        <v>270</v>
      </c>
      <c r="E264">
        <v>142.64952087402344</v>
      </c>
      <c r="F264">
        <v>300.06024169921875</v>
      </c>
    </row>
    <row r="265" spans="1:6" x14ac:dyDescent="0.3">
      <c r="A265" t="s">
        <v>219</v>
      </c>
      <c r="B265">
        <v>251.89996337890625</v>
      </c>
      <c r="C265">
        <v>23.640838623046875</v>
      </c>
      <c r="D265">
        <v>915</v>
      </c>
      <c r="E265">
        <v>205.56391906738281</v>
      </c>
      <c r="F265">
        <v>298.23599243164062</v>
      </c>
    </row>
    <row r="266" spans="1:6" x14ac:dyDescent="0.3">
      <c r="A266" t="s">
        <v>320</v>
      </c>
      <c r="B266">
        <v>1.0874208994209766E-2</v>
      </c>
      <c r="C266">
        <v>8.2446038722991943E-3</v>
      </c>
      <c r="E266">
        <v>-5.2852146327495575E-3</v>
      </c>
      <c r="F266">
        <v>2.703363262116909E-2</v>
      </c>
    </row>
    <row r="267" spans="1:6" x14ac:dyDescent="0.3">
      <c r="A267" t="s">
        <v>691</v>
      </c>
      <c r="B267">
        <v>6.3883483409881592E-2</v>
      </c>
      <c r="C267">
        <v>7.2997002862393856E-3</v>
      </c>
      <c r="D267">
        <v>270</v>
      </c>
      <c r="E267">
        <v>4.9576070159673691E-2</v>
      </c>
      <c r="F267">
        <v>7.8190892934799194E-2</v>
      </c>
    </row>
    <row r="268" spans="1:6" x14ac:dyDescent="0.3">
      <c r="A268" t="s">
        <v>220</v>
      </c>
      <c r="B268">
        <v>7.4757687747478485E-2</v>
      </c>
      <c r="C268">
        <v>4.3367366306483746E-3</v>
      </c>
      <c r="D268">
        <v>915</v>
      </c>
      <c r="E268">
        <v>6.6257685422897339E-2</v>
      </c>
      <c r="F268">
        <v>8.3257690072059631E-2</v>
      </c>
    </row>
    <row r="269" spans="1:6" x14ac:dyDescent="0.3">
      <c r="A269" t="s">
        <v>321</v>
      </c>
      <c r="B269">
        <v>1.8808044493198395E-2</v>
      </c>
      <c r="C269">
        <v>4.0105514228343964E-2</v>
      </c>
      <c r="E269">
        <v>-5.9798762202262878E-2</v>
      </c>
      <c r="F269">
        <v>9.7414851188659668E-2</v>
      </c>
    </row>
    <row r="270" spans="1:6" x14ac:dyDescent="0.3">
      <c r="A270" t="s">
        <v>692</v>
      </c>
      <c r="B270">
        <v>0.20189814269542694</v>
      </c>
      <c r="C270">
        <v>3.4286867827177048E-2</v>
      </c>
      <c r="D270">
        <v>270</v>
      </c>
      <c r="E270">
        <v>0.13469588756561279</v>
      </c>
      <c r="F270">
        <v>0.26910039782524109</v>
      </c>
    </row>
    <row r="271" spans="1:6" x14ac:dyDescent="0.3">
      <c r="A271" t="s">
        <v>221</v>
      </c>
      <c r="B271">
        <v>0.22070619463920593</v>
      </c>
      <c r="C271">
        <v>2.0667336881160736E-2</v>
      </c>
      <c r="D271">
        <v>915</v>
      </c>
      <c r="E271">
        <v>0.18019820749759674</v>
      </c>
      <c r="F271">
        <v>0.26121416687965393</v>
      </c>
    </row>
    <row r="272" spans="1:6" x14ac:dyDescent="0.3">
      <c r="A272" t="s">
        <v>400</v>
      </c>
      <c r="B272">
        <v>-2.8112106323242187</v>
      </c>
      <c r="C272">
        <v>1.1188106536865234</v>
      </c>
      <c r="E272">
        <v>-5.0040793418884277</v>
      </c>
      <c r="F272">
        <v>-0.61834174394607544</v>
      </c>
    </row>
    <row r="273" spans="1:6" x14ac:dyDescent="0.3">
      <c r="A273" t="s">
        <v>693</v>
      </c>
      <c r="B273">
        <v>20.384500503540039</v>
      </c>
      <c r="C273">
        <v>1.0450283288955688</v>
      </c>
      <c r="D273">
        <v>1486</v>
      </c>
      <c r="E273">
        <v>18.336244583129883</v>
      </c>
      <c r="F273">
        <v>22.432756423950195</v>
      </c>
    </row>
    <row r="274" spans="1:6" x14ac:dyDescent="0.3">
      <c r="A274" t="s">
        <v>160</v>
      </c>
      <c r="B274">
        <v>17.57328987121582</v>
      </c>
      <c r="C274">
        <v>0.47669529914855957</v>
      </c>
      <c r="D274">
        <v>1486</v>
      </c>
      <c r="E274">
        <v>16.638967514038086</v>
      </c>
      <c r="F274">
        <v>18.507612228393555</v>
      </c>
    </row>
    <row r="275" spans="1:6" x14ac:dyDescent="0.3">
      <c r="A275" t="s">
        <v>401</v>
      </c>
      <c r="B275">
        <v>60.834941864013672</v>
      </c>
      <c r="C275">
        <v>26046.615234375</v>
      </c>
      <c r="E275">
        <v>-50990.53125</v>
      </c>
      <c r="F275">
        <v>51112.19921875</v>
      </c>
    </row>
    <row r="276" spans="1:6" x14ac:dyDescent="0.3">
      <c r="A276" t="s">
        <v>694</v>
      </c>
      <c r="B276">
        <v>1107.56591796875</v>
      </c>
      <c r="C276">
        <v>155.37342834472656</v>
      </c>
      <c r="D276">
        <v>4662</v>
      </c>
      <c r="E276">
        <v>803.03399658203125</v>
      </c>
      <c r="F276">
        <v>1412.0977783203125</v>
      </c>
    </row>
    <row r="277" spans="1:6" x14ac:dyDescent="0.3">
      <c r="A277" t="s">
        <v>166</v>
      </c>
      <c r="B277">
        <v>1168.40087890625</v>
      </c>
      <c r="C277">
        <v>98.707870483398437</v>
      </c>
      <c r="D277">
        <v>4662</v>
      </c>
      <c r="E277">
        <v>974.9334716796875</v>
      </c>
      <c r="F277">
        <v>1361.8682861328125</v>
      </c>
    </row>
    <row r="278" spans="1:6" x14ac:dyDescent="0.3">
      <c r="A278" t="s">
        <v>361</v>
      </c>
      <c r="B278">
        <v>12.153585433959961</v>
      </c>
      <c r="C278">
        <v>8.9809694290161133</v>
      </c>
      <c r="E278">
        <v>-5.4491147994995117</v>
      </c>
      <c r="F278">
        <v>29.756284713745117</v>
      </c>
    </row>
    <row r="279" spans="1:6" x14ac:dyDescent="0.3">
      <c r="A279" t="s">
        <v>695</v>
      </c>
      <c r="B279">
        <v>54.333724975585938</v>
      </c>
      <c r="C279">
        <v>7.3347158432006836</v>
      </c>
      <c r="D279">
        <v>1486</v>
      </c>
      <c r="E279">
        <v>39.957683563232422</v>
      </c>
      <c r="F279">
        <v>68.709770202636719</v>
      </c>
    </row>
    <row r="280" spans="1:6" x14ac:dyDescent="0.3">
      <c r="A280" t="s">
        <v>222</v>
      </c>
      <c r="B280">
        <v>66.487312316894531</v>
      </c>
      <c r="C280">
        <v>5.3123846054077148</v>
      </c>
      <c r="D280">
        <v>4662</v>
      </c>
      <c r="E280">
        <v>56.075038909912109</v>
      </c>
      <c r="F280">
        <v>76.899589538574219</v>
      </c>
    </row>
    <row r="281" spans="1:6" x14ac:dyDescent="0.3">
      <c r="A281" t="s">
        <v>322</v>
      </c>
      <c r="B281">
        <v>-1.3685761019587517E-2</v>
      </c>
      <c r="C281">
        <v>1.752794161438942E-2</v>
      </c>
      <c r="E281">
        <v>-4.8040527850389481E-2</v>
      </c>
      <c r="F281">
        <v>2.0669003948569298E-2</v>
      </c>
    </row>
    <row r="282" spans="1:6" x14ac:dyDescent="0.3">
      <c r="A282" t="s">
        <v>696</v>
      </c>
      <c r="B282">
        <v>0.39661189913749695</v>
      </c>
      <c r="C282">
        <v>1.6602102667093277E-2</v>
      </c>
      <c r="D282">
        <v>1486</v>
      </c>
      <c r="E282">
        <v>0.36407178640365601</v>
      </c>
      <c r="F282">
        <v>0.42915201187133789</v>
      </c>
    </row>
    <row r="283" spans="1:6" x14ac:dyDescent="0.3">
      <c r="A283" t="s">
        <v>223</v>
      </c>
      <c r="B283">
        <v>0.38292613625526428</v>
      </c>
      <c r="C283">
        <v>8.3849988877773285E-3</v>
      </c>
      <c r="D283">
        <v>4662</v>
      </c>
      <c r="E283">
        <v>0.36649152636528015</v>
      </c>
      <c r="F283">
        <v>0.39936074614524841</v>
      </c>
    </row>
    <row r="284" spans="1:6" x14ac:dyDescent="0.3">
      <c r="A284" t="s">
        <v>323</v>
      </c>
      <c r="B284">
        <v>-9.2833209782838821E-3</v>
      </c>
      <c r="C284">
        <v>3.9485696703195572E-2</v>
      </c>
      <c r="E284">
        <v>-8.6675286293029785E-2</v>
      </c>
      <c r="F284">
        <v>6.8108648061752319E-2</v>
      </c>
    </row>
    <row r="285" spans="1:6" x14ac:dyDescent="0.3">
      <c r="A285" t="s">
        <v>697</v>
      </c>
      <c r="B285">
        <v>0.30767333507537842</v>
      </c>
      <c r="C285">
        <v>3.3392079174518585E-2</v>
      </c>
      <c r="D285">
        <v>1486</v>
      </c>
      <c r="E285">
        <v>0.24222485721111298</v>
      </c>
      <c r="F285">
        <v>0.37312179803848267</v>
      </c>
    </row>
    <row r="286" spans="1:6" x14ac:dyDescent="0.3">
      <c r="A286" t="s">
        <v>224</v>
      </c>
      <c r="B286">
        <v>0.29839003086090088</v>
      </c>
      <c r="C286">
        <v>2.0654451102018356E-2</v>
      </c>
      <c r="D286">
        <v>4662</v>
      </c>
      <c r="E286">
        <v>0.25790730118751526</v>
      </c>
      <c r="F286">
        <v>0.3388727605342865</v>
      </c>
    </row>
    <row r="287" spans="1:6" x14ac:dyDescent="0.3">
      <c r="A287" t="s">
        <v>402</v>
      </c>
      <c r="B287">
        <v>-3.7547492980957031</v>
      </c>
      <c r="C287">
        <v>1.7535210847854614</v>
      </c>
      <c r="E287">
        <v>-7.191650390625</v>
      </c>
      <c r="F287">
        <v>-0.31784796714782715</v>
      </c>
    </row>
    <row r="288" spans="1:6" x14ac:dyDescent="0.3">
      <c r="A288" t="s">
        <v>698</v>
      </c>
      <c r="B288">
        <v>25.721086502075195</v>
      </c>
      <c r="C288">
        <v>1.3099000453948975</v>
      </c>
      <c r="D288">
        <v>2018</v>
      </c>
      <c r="E288">
        <v>23.153682708740234</v>
      </c>
      <c r="F288">
        <v>28.288490295410156</v>
      </c>
    </row>
    <row r="289" spans="1:6" x14ac:dyDescent="0.3">
      <c r="A289" t="s">
        <v>161</v>
      </c>
      <c r="B289">
        <v>21.966337203979492</v>
      </c>
      <c r="C289">
        <v>0.56265348196029663</v>
      </c>
      <c r="D289">
        <v>2018</v>
      </c>
      <c r="E289">
        <v>20.863536834716797</v>
      </c>
      <c r="F289">
        <v>23.069137573242188</v>
      </c>
    </row>
    <row r="290" spans="1:6" x14ac:dyDescent="0.3">
      <c r="A290" t="s">
        <v>403</v>
      </c>
      <c r="B290">
        <v>-250.63714599609375</v>
      </c>
      <c r="C290">
        <v>9589.5576171875</v>
      </c>
      <c r="E290">
        <v>-19046.169921875</v>
      </c>
      <c r="F290">
        <v>18544.896484375</v>
      </c>
    </row>
    <row r="291" spans="1:6" x14ac:dyDescent="0.3">
      <c r="A291" t="s">
        <v>699</v>
      </c>
      <c r="B291">
        <v>1308.214111328125</v>
      </c>
      <c r="C291">
        <v>97.179557800292969</v>
      </c>
      <c r="D291">
        <v>5978</v>
      </c>
      <c r="E291">
        <v>1117.7421875</v>
      </c>
      <c r="F291">
        <v>1498.68603515625</v>
      </c>
    </row>
    <row r="292" spans="1:6" x14ac:dyDescent="0.3">
      <c r="A292" t="s">
        <v>167</v>
      </c>
      <c r="B292">
        <v>1057.576904296875</v>
      </c>
      <c r="C292">
        <v>39.939414978027344</v>
      </c>
      <c r="D292">
        <v>5978</v>
      </c>
      <c r="E292">
        <v>979.295654296875</v>
      </c>
      <c r="F292">
        <v>1135.858154296875</v>
      </c>
    </row>
    <row r="293" spans="1:6" x14ac:dyDescent="0.3">
      <c r="A293" t="s">
        <v>362</v>
      </c>
      <c r="B293">
        <v>-2.7161927223205566</v>
      </c>
      <c r="C293">
        <v>3.0818150043487549</v>
      </c>
      <c r="E293">
        <v>-8.7565498352050781</v>
      </c>
      <c r="F293">
        <v>3.3241646289825439</v>
      </c>
    </row>
    <row r="294" spans="1:6" x14ac:dyDescent="0.3">
      <c r="A294" t="s">
        <v>700</v>
      </c>
      <c r="B294">
        <v>50.861541748046875</v>
      </c>
      <c r="C294">
        <v>2.7555046081542969</v>
      </c>
      <c r="D294">
        <v>2018</v>
      </c>
      <c r="E294">
        <v>45.46075439453125</v>
      </c>
      <c r="F294">
        <v>56.2623291015625</v>
      </c>
    </row>
    <row r="295" spans="1:6" x14ac:dyDescent="0.3">
      <c r="A295" t="s">
        <v>225</v>
      </c>
      <c r="B295">
        <v>48.145347595214844</v>
      </c>
      <c r="C295">
        <v>1.446605920791626</v>
      </c>
      <c r="D295">
        <v>5978</v>
      </c>
      <c r="E295">
        <v>45.310001373291016</v>
      </c>
      <c r="F295">
        <v>50.980693817138672</v>
      </c>
    </row>
    <row r="296" spans="1:6" x14ac:dyDescent="0.3">
      <c r="A296" t="s">
        <v>324</v>
      </c>
      <c r="B296">
        <v>-2.1791739389300346E-2</v>
      </c>
      <c r="C296">
        <v>1.7731035128235817E-2</v>
      </c>
      <c r="E296">
        <v>-5.654456838965416E-2</v>
      </c>
      <c r="F296">
        <v>1.2961089611053467E-2</v>
      </c>
    </row>
    <row r="297" spans="1:6" x14ac:dyDescent="0.3">
      <c r="A297" t="s">
        <v>701</v>
      </c>
      <c r="B297">
        <v>0.50044339895248413</v>
      </c>
      <c r="C297">
        <v>1.6790132969617844E-2</v>
      </c>
      <c r="D297">
        <v>2018</v>
      </c>
      <c r="E297">
        <v>0.46753475069999695</v>
      </c>
      <c r="F297">
        <v>0.5333520770072937</v>
      </c>
    </row>
    <row r="298" spans="1:6" x14ac:dyDescent="0.3">
      <c r="A298" t="s">
        <v>226</v>
      </c>
      <c r="B298">
        <v>0.47865164279937744</v>
      </c>
      <c r="C298">
        <v>8.0870036035776138E-3</v>
      </c>
      <c r="D298">
        <v>5978</v>
      </c>
      <c r="E298">
        <v>0.46280112862586975</v>
      </c>
      <c r="F298">
        <v>0.49450215697288513</v>
      </c>
    </row>
    <row r="299" spans="1:6" x14ac:dyDescent="0.3">
      <c r="A299" t="s">
        <v>325</v>
      </c>
      <c r="B299">
        <v>-9.3324422836303711E-2</v>
      </c>
      <c r="C299">
        <v>2.8871068730950356E-2</v>
      </c>
      <c r="E299">
        <v>-0.14991171658039093</v>
      </c>
      <c r="F299">
        <v>-3.6737129092216492E-2</v>
      </c>
    </row>
    <row r="300" spans="1:6" x14ac:dyDescent="0.3">
      <c r="A300" t="s">
        <v>702</v>
      </c>
      <c r="B300">
        <v>0.36341187357902527</v>
      </c>
      <c r="C300">
        <v>2.6371747255325317E-2</v>
      </c>
      <c r="D300">
        <v>2018</v>
      </c>
      <c r="E300">
        <v>0.3117232620716095</v>
      </c>
      <c r="F300">
        <v>0.41510048508644104</v>
      </c>
    </row>
    <row r="301" spans="1:6" x14ac:dyDescent="0.3">
      <c r="A301" t="s">
        <v>227</v>
      </c>
      <c r="B301">
        <v>0.27008745074272156</v>
      </c>
      <c r="C301">
        <v>1.3909581117331982E-2</v>
      </c>
      <c r="D301">
        <v>5978</v>
      </c>
      <c r="E301">
        <v>0.24282467365264893</v>
      </c>
      <c r="F301">
        <v>0.29735022783279419</v>
      </c>
    </row>
    <row r="302" spans="1:6" x14ac:dyDescent="0.3">
      <c r="A302" t="s">
        <v>404</v>
      </c>
      <c r="B302">
        <v>0.18063844740390778</v>
      </c>
      <c r="C302">
        <v>0.23232091963291168</v>
      </c>
      <c r="E302">
        <v>-0.27471056580543518</v>
      </c>
      <c r="F302">
        <v>0.63598746061325073</v>
      </c>
    </row>
    <row r="303" spans="1:6" x14ac:dyDescent="0.3">
      <c r="A303" t="s">
        <v>703</v>
      </c>
      <c r="B303">
        <v>4.1954107284545898</v>
      </c>
      <c r="C303">
        <v>0.46776655316352844</v>
      </c>
      <c r="D303">
        <v>346</v>
      </c>
      <c r="E303">
        <v>3.2785882949829102</v>
      </c>
      <c r="F303">
        <v>5.1122331619262695</v>
      </c>
    </row>
    <row r="304" spans="1:6" x14ac:dyDescent="0.3">
      <c r="A304" t="s">
        <v>162</v>
      </c>
      <c r="B304">
        <v>4.3760495185852051</v>
      </c>
      <c r="C304">
        <v>0.27919104695320129</v>
      </c>
      <c r="D304">
        <v>346</v>
      </c>
      <c r="E304">
        <v>3.8288350105285645</v>
      </c>
      <c r="F304">
        <v>4.9232640266418457</v>
      </c>
    </row>
    <row r="305" spans="1:6" x14ac:dyDescent="0.3">
      <c r="A305" t="s">
        <v>405</v>
      </c>
      <c r="B305">
        <v>218.10296630859375</v>
      </c>
      <c r="C305">
        <v>28187.181640625</v>
      </c>
      <c r="E305">
        <v>-55028.7734375</v>
      </c>
      <c r="F305">
        <v>55464.98046875</v>
      </c>
    </row>
    <row r="306" spans="1:6" x14ac:dyDescent="0.3">
      <c r="A306" t="s">
        <v>704</v>
      </c>
      <c r="B306">
        <v>1085.33544921875</v>
      </c>
      <c r="C306">
        <v>152.09658813476562</v>
      </c>
      <c r="D306">
        <v>1206</v>
      </c>
      <c r="E306">
        <v>787.22613525390625</v>
      </c>
      <c r="F306">
        <v>1383.4447021484375</v>
      </c>
    </row>
    <row r="307" spans="1:6" x14ac:dyDescent="0.3">
      <c r="A307" t="s">
        <v>168</v>
      </c>
      <c r="B307">
        <v>1303.4383544921875</v>
      </c>
      <c r="C307">
        <v>126.86234283447266</v>
      </c>
      <c r="D307">
        <v>1206</v>
      </c>
      <c r="E307">
        <v>1054.7882080078125</v>
      </c>
      <c r="F307">
        <v>1552.0885009765625</v>
      </c>
    </row>
    <row r="308" spans="1:6" x14ac:dyDescent="0.3">
      <c r="A308" t="s">
        <v>363</v>
      </c>
      <c r="B308">
        <v>39.161476135253906</v>
      </c>
      <c r="C308">
        <v>39.932228088378906</v>
      </c>
      <c r="E308">
        <v>-39.105690002441406</v>
      </c>
      <c r="F308">
        <v>117.42864227294922</v>
      </c>
    </row>
    <row r="309" spans="1:6" x14ac:dyDescent="0.3">
      <c r="A309" t="s">
        <v>705</v>
      </c>
      <c r="B309">
        <v>258.69586181640625</v>
      </c>
      <c r="C309">
        <v>30.541276931762695</v>
      </c>
      <c r="D309">
        <v>346</v>
      </c>
      <c r="E309">
        <v>198.8349609375</v>
      </c>
      <c r="F309">
        <v>318.5567626953125</v>
      </c>
    </row>
    <row r="310" spans="1:6" x14ac:dyDescent="0.3">
      <c r="A310" t="s">
        <v>228</v>
      </c>
      <c r="B310">
        <v>297.85733032226562</v>
      </c>
      <c r="C310">
        <v>25.629104614257812</v>
      </c>
      <c r="D310">
        <v>1206</v>
      </c>
      <c r="E310">
        <v>247.62428283691406</v>
      </c>
      <c r="F310">
        <v>348.09036254882812</v>
      </c>
    </row>
    <row r="311" spans="1:6" x14ac:dyDescent="0.3">
      <c r="A311" t="s">
        <v>326</v>
      </c>
      <c r="B311">
        <v>1.3726957142353058E-2</v>
      </c>
      <c r="C311">
        <v>1.0289494879543781E-2</v>
      </c>
      <c r="E311">
        <v>-6.440452765673399E-3</v>
      </c>
      <c r="F311">
        <v>3.3894367516040802E-2</v>
      </c>
    </row>
    <row r="312" spans="1:6" x14ac:dyDescent="0.3">
      <c r="A312" t="s">
        <v>706</v>
      </c>
      <c r="B312">
        <v>8.1628188490867615E-2</v>
      </c>
      <c r="C312">
        <v>8.7845521047711372E-3</v>
      </c>
      <c r="D312">
        <v>346</v>
      </c>
      <c r="E312">
        <v>6.4410462975502014E-2</v>
      </c>
      <c r="F312">
        <v>9.8845914006233215E-2</v>
      </c>
    </row>
    <row r="313" spans="1:6" x14ac:dyDescent="0.3">
      <c r="A313" t="s">
        <v>229</v>
      </c>
      <c r="B313">
        <v>9.5355145633220673E-2</v>
      </c>
      <c r="C313">
        <v>5.4499316029250622E-3</v>
      </c>
      <c r="D313">
        <v>1206</v>
      </c>
      <c r="E313">
        <v>8.4673278033733368E-2</v>
      </c>
      <c r="F313">
        <v>0.10603701323270798</v>
      </c>
    </row>
    <row r="314" spans="1:6" x14ac:dyDescent="0.3">
      <c r="A314" t="s">
        <v>327</v>
      </c>
      <c r="B314">
        <v>3.1378462910652161E-2</v>
      </c>
      <c r="C314">
        <v>4.1102740913629532E-2</v>
      </c>
      <c r="E314">
        <v>-4.9182910472154617E-2</v>
      </c>
      <c r="F314">
        <v>0.11193983256816864</v>
      </c>
    </row>
    <row r="315" spans="1:6" x14ac:dyDescent="0.3">
      <c r="A315" t="s">
        <v>707</v>
      </c>
      <c r="B315">
        <v>0.30149790644645691</v>
      </c>
      <c r="C315">
        <v>3.2694160938262939E-2</v>
      </c>
      <c r="D315">
        <v>346</v>
      </c>
      <c r="E315">
        <v>0.23741735517978668</v>
      </c>
      <c r="F315">
        <v>0.36557847261428833</v>
      </c>
    </row>
    <row r="316" spans="1:6" x14ac:dyDescent="0.3">
      <c r="A316" t="s">
        <v>230</v>
      </c>
      <c r="B316">
        <v>0.33287635445594788</v>
      </c>
      <c r="C316">
        <v>2.3478435352444649E-2</v>
      </c>
      <c r="D316">
        <v>1206</v>
      </c>
      <c r="E316">
        <v>0.28685861825942993</v>
      </c>
      <c r="F316">
        <v>0.37889409065246582</v>
      </c>
    </row>
    <row r="317" spans="1:6" x14ac:dyDescent="0.3">
      <c r="A317" t="s">
        <v>406</v>
      </c>
      <c r="B317">
        <v>0.88084197044372559</v>
      </c>
      <c r="C317">
        <v>3.6075737327337265E-2</v>
      </c>
      <c r="E317">
        <v>0.81013351678848267</v>
      </c>
      <c r="F317">
        <v>0.95155042409896851</v>
      </c>
    </row>
    <row r="318" spans="1:6" x14ac:dyDescent="0.3">
      <c r="A318" t="s">
        <v>708</v>
      </c>
      <c r="B318">
        <v>1.0955981016159058</v>
      </c>
      <c r="C318">
        <v>0.17874825000762939</v>
      </c>
      <c r="D318">
        <v>120</v>
      </c>
      <c r="E318">
        <v>0.74525153636932373</v>
      </c>
      <c r="F318">
        <v>1.4459446668624878</v>
      </c>
    </row>
    <row r="319" spans="1:6" x14ac:dyDescent="0.3">
      <c r="A319" t="s">
        <v>163</v>
      </c>
      <c r="B319">
        <v>1.9764400720596313</v>
      </c>
      <c r="C319">
        <v>0.12934876978397369</v>
      </c>
      <c r="D319">
        <v>120</v>
      </c>
      <c r="E319">
        <v>1.7229164838790894</v>
      </c>
      <c r="F319">
        <v>2.2299637794494629</v>
      </c>
    </row>
    <row r="320" spans="1:6" x14ac:dyDescent="0.3">
      <c r="A320" t="s">
        <v>407</v>
      </c>
      <c r="B320">
        <v>287.571533203125</v>
      </c>
      <c r="C320">
        <v>6176.91943359375</v>
      </c>
      <c r="E320">
        <v>-11819.1904296875</v>
      </c>
      <c r="F320">
        <v>12394.333984375</v>
      </c>
    </row>
    <row r="321" spans="1:6" x14ac:dyDescent="0.3">
      <c r="A321" t="s">
        <v>709</v>
      </c>
      <c r="B321">
        <v>98.695610046386719</v>
      </c>
      <c r="C321">
        <v>21.047863006591797</v>
      </c>
      <c r="D321">
        <v>538</v>
      </c>
      <c r="E321">
        <v>57.441799163818359</v>
      </c>
      <c r="F321">
        <v>139.94941711425781</v>
      </c>
    </row>
    <row r="322" spans="1:6" x14ac:dyDescent="0.3">
      <c r="A322" t="s">
        <v>169</v>
      </c>
      <c r="B322">
        <v>386.26715087890625</v>
      </c>
      <c r="C322">
        <v>78.492118835449219</v>
      </c>
      <c r="D322">
        <v>538</v>
      </c>
      <c r="E322">
        <v>232.42259216308594</v>
      </c>
      <c r="F322">
        <v>540.1116943359375</v>
      </c>
    </row>
    <row r="323" spans="1:6" x14ac:dyDescent="0.3">
      <c r="A323" t="s">
        <v>364</v>
      </c>
      <c r="B323">
        <v>105.35202789306641</v>
      </c>
      <c r="C323">
        <v>42.684112548828125</v>
      </c>
      <c r="E323">
        <v>21.691167831420898</v>
      </c>
      <c r="F323">
        <v>189.01289367675781</v>
      </c>
    </row>
    <row r="324" spans="1:6" x14ac:dyDescent="0.3">
      <c r="A324" t="s">
        <v>710</v>
      </c>
      <c r="B324">
        <v>90.083770751953125</v>
      </c>
      <c r="C324">
        <v>18.04102897644043</v>
      </c>
      <c r="D324">
        <v>120</v>
      </c>
      <c r="E324">
        <v>54.723354339599609</v>
      </c>
      <c r="F324">
        <v>125.44419097900391</v>
      </c>
    </row>
    <row r="325" spans="1:6" x14ac:dyDescent="0.3">
      <c r="A325" t="s">
        <v>231</v>
      </c>
      <c r="B325">
        <v>195.43580627441406</v>
      </c>
      <c r="C325">
        <v>38.086784362792969</v>
      </c>
      <c r="D325">
        <v>538</v>
      </c>
      <c r="E325">
        <v>120.78570556640625</v>
      </c>
      <c r="F325">
        <v>270.08590698242187</v>
      </c>
    </row>
    <row r="326" spans="1:6" x14ac:dyDescent="0.3">
      <c r="A326" t="s">
        <v>328</v>
      </c>
      <c r="B326">
        <v>2.1750543266534805E-2</v>
      </c>
      <c r="C326">
        <v>4.3054353445768356E-3</v>
      </c>
      <c r="E326">
        <v>1.3311889953911304E-2</v>
      </c>
      <c r="F326">
        <v>3.0189195647835732E-2</v>
      </c>
    </row>
    <row r="327" spans="1:6" x14ac:dyDescent="0.3">
      <c r="A327" t="s">
        <v>711</v>
      </c>
      <c r="B327">
        <v>2.1316550672054291E-2</v>
      </c>
      <c r="C327">
        <v>3.4247231669723988E-3</v>
      </c>
      <c r="D327">
        <v>120</v>
      </c>
      <c r="E327">
        <v>1.4604093506932259E-2</v>
      </c>
      <c r="F327">
        <v>2.8029007837176323E-2</v>
      </c>
    </row>
    <row r="328" spans="1:6" x14ac:dyDescent="0.3">
      <c r="A328" t="s">
        <v>232</v>
      </c>
      <c r="B328">
        <v>4.3067093938589096E-2</v>
      </c>
      <c r="C328">
        <v>2.6671192608773708E-3</v>
      </c>
      <c r="D328">
        <v>538</v>
      </c>
      <c r="E328">
        <v>3.7839539349079132E-2</v>
      </c>
      <c r="F328">
        <v>4.829464852809906E-2</v>
      </c>
    </row>
    <row r="329" spans="1:6" x14ac:dyDescent="0.3">
      <c r="A329" t="s">
        <v>329</v>
      </c>
      <c r="B329">
        <v>7.1229279041290283E-2</v>
      </c>
      <c r="C329">
        <v>1.9480608403682709E-2</v>
      </c>
      <c r="E329">
        <v>3.3047284930944443E-2</v>
      </c>
      <c r="F329">
        <v>0.10941126942634583</v>
      </c>
    </row>
    <row r="330" spans="1:6" x14ac:dyDescent="0.3">
      <c r="A330" t="s">
        <v>712</v>
      </c>
      <c r="B330">
        <v>2.7416886761784554E-2</v>
      </c>
      <c r="C330">
        <v>5.8803367428481579E-3</v>
      </c>
      <c r="D330">
        <v>120</v>
      </c>
      <c r="E330">
        <v>1.5891427174210548E-2</v>
      </c>
      <c r="F330">
        <v>3.8942348212003708E-2</v>
      </c>
    </row>
    <row r="331" spans="1:6" x14ac:dyDescent="0.3">
      <c r="A331" t="s">
        <v>233</v>
      </c>
      <c r="B331">
        <v>9.8646163940429688E-2</v>
      </c>
      <c r="C331">
        <v>1.8500598147511482E-2</v>
      </c>
      <c r="D331">
        <v>538</v>
      </c>
      <c r="E331">
        <v>6.2384992837905884E-2</v>
      </c>
      <c r="F331">
        <v>0.13490733504295349</v>
      </c>
    </row>
    <row r="332" spans="1:6" x14ac:dyDescent="0.3">
      <c r="A332" t="s">
        <v>408</v>
      </c>
      <c r="B332">
        <v>0.18063844740390778</v>
      </c>
      <c r="C332">
        <v>0.23232091963291168</v>
      </c>
      <c r="E332">
        <v>-0.27471056580543518</v>
      </c>
      <c r="F332">
        <v>0.63598746061325073</v>
      </c>
    </row>
    <row r="333" spans="1:6" x14ac:dyDescent="0.3">
      <c r="A333" t="s">
        <v>713</v>
      </c>
      <c r="B333">
        <v>4.1954107284545898</v>
      </c>
      <c r="C333">
        <v>0.46776655316352844</v>
      </c>
      <c r="D333">
        <v>346</v>
      </c>
      <c r="E333">
        <v>3.2785882949829102</v>
      </c>
      <c r="F333">
        <v>5.1122331619262695</v>
      </c>
    </row>
    <row r="334" spans="1:6" x14ac:dyDescent="0.3">
      <c r="A334" t="s">
        <v>409</v>
      </c>
      <c r="B334">
        <v>4.3760495185852051</v>
      </c>
      <c r="C334">
        <v>0.27919104695320129</v>
      </c>
      <c r="D334">
        <v>346</v>
      </c>
      <c r="E334">
        <v>3.8288350105285645</v>
      </c>
      <c r="F334">
        <v>4.9232640266418457</v>
      </c>
    </row>
    <row r="335" spans="1:6" x14ac:dyDescent="0.3">
      <c r="A335" t="s">
        <v>410</v>
      </c>
      <c r="B335">
        <v>218.10296630859375</v>
      </c>
      <c r="C335">
        <v>28187.181640625</v>
      </c>
      <c r="E335">
        <v>-55028.7734375</v>
      </c>
      <c r="F335">
        <v>55464.98046875</v>
      </c>
    </row>
    <row r="336" spans="1:6" x14ac:dyDescent="0.3">
      <c r="A336" t="s">
        <v>714</v>
      </c>
      <c r="B336">
        <v>1085.33544921875</v>
      </c>
      <c r="C336">
        <v>152.09658813476562</v>
      </c>
      <c r="D336">
        <v>1206</v>
      </c>
      <c r="E336">
        <v>787.22613525390625</v>
      </c>
      <c r="F336">
        <v>1383.4447021484375</v>
      </c>
    </row>
    <row r="337" spans="1:6" x14ac:dyDescent="0.3">
      <c r="A337" t="s">
        <v>411</v>
      </c>
      <c r="B337">
        <v>1303.4383544921875</v>
      </c>
      <c r="C337">
        <v>126.86234283447266</v>
      </c>
      <c r="D337">
        <v>1206</v>
      </c>
      <c r="E337">
        <v>1054.7882080078125</v>
      </c>
      <c r="F337">
        <v>1552.0885009765625</v>
      </c>
    </row>
    <row r="338" spans="1:6" x14ac:dyDescent="0.3">
      <c r="A338" t="s">
        <v>412</v>
      </c>
      <c r="B338">
        <v>39.161476135253906</v>
      </c>
      <c r="C338">
        <v>39.932228088378906</v>
      </c>
      <c r="E338">
        <v>-39.105690002441406</v>
      </c>
      <c r="F338">
        <v>117.42864227294922</v>
      </c>
    </row>
    <row r="339" spans="1:6" x14ac:dyDescent="0.3">
      <c r="A339" t="s">
        <v>715</v>
      </c>
      <c r="B339">
        <v>258.69586181640625</v>
      </c>
      <c r="C339">
        <v>30.541276931762695</v>
      </c>
      <c r="D339">
        <v>346</v>
      </c>
      <c r="E339">
        <v>198.8349609375</v>
      </c>
      <c r="F339">
        <v>318.5567626953125</v>
      </c>
    </row>
    <row r="340" spans="1:6" x14ac:dyDescent="0.3">
      <c r="A340" t="s">
        <v>413</v>
      </c>
      <c r="B340">
        <v>297.85733032226562</v>
      </c>
      <c r="C340">
        <v>25.629104614257812</v>
      </c>
      <c r="D340">
        <v>1206</v>
      </c>
      <c r="E340">
        <v>247.62428283691406</v>
      </c>
      <c r="F340">
        <v>348.09036254882812</v>
      </c>
    </row>
    <row r="341" spans="1:6" x14ac:dyDescent="0.3">
      <c r="A341" t="s">
        <v>414</v>
      </c>
      <c r="B341">
        <v>1.3726957142353058E-2</v>
      </c>
      <c r="C341">
        <v>1.0289494879543781E-2</v>
      </c>
      <c r="E341">
        <v>-6.440452765673399E-3</v>
      </c>
      <c r="F341">
        <v>3.3894367516040802E-2</v>
      </c>
    </row>
    <row r="342" spans="1:6" x14ac:dyDescent="0.3">
      <c r="A342" t="s">
        <v>716</v>
      </c>
      <c r="B342">
        <v>8.1628188490867615E-2</v>
      </c>
      <c r="C342">
        <v>8.7845521047711372E-3</v>
      </c>
      <c r="D342">
        <v>346</v>
      </c>
      <c r="E342">
        <v>6.4410462975502014E-2</v>
      </c>
      <c r="F342">
        <v>9.8845914006233215E-2</v>
      </c>
    </row>
    <row r="343" spans="1:6" x14ac:dyDescent="0.3">
      <c r="A343" t="s">
        <v>415</v>
      </c>
      <c r="B343">
        <v>9.5355145633220673E-2</v>
      </c>
      <c r="C343">
        <v>5.4499316029250622E-3</v>
      </c>
      <c r="D343">
        <v>1206</v>
      </c>
      <c r="E343">
        <v>8.4673278033733368E-2</v>
      </c>
      <c r="F343">
        <v>0.10603701323270798</v>
      </c>
    </row>
    <row r="344" spans="1:6" x14ac:dyDescent="0.3">
      <c r="A344" t="s">
        <v>416</v>
      </c>
      <c r="B344">
        <v>3.1378462910652161E-2</v>
      </c>
      <c r="C344">
        <v>4.1102740913629532E-2</v>
      </c>
      <c r="E344">
        <v>-4.9182910472154617E-2</v>
      </c>
      <c r="F344">
        <v>0.11193983256816864</v>
      </c>
    </row>
    <row r="345" spans="1:6" x14ac:dyDescent="0.3">
      <c r="A345" t="s">
        <v>717</v>
      </c>
      <c r="B345">
        <v>0.30149790644645691</v>
      </c>
      <c r="C345">
        <v>3.2694160938262939E-2</v>
      </c>
      <c r="D345">
        <v>346</v>
      </c>
      <c r="E345">
        <v>0.23741735517978668</v>
      </c>
      <c r="F345">
        <v>0.36557847261428833</v>
      </c>
    </row>
    <row r="346" spans="1:6" x14ac:dyDescent="0.3">
      <c r="A346" t="s">
        <v>417</v>
      </c>
      <c r="B346">
        <v>0.33287635445594788</v>
      </c>
      <c r="C346">
        <v>2.3478435352444649E-2</v>
      </c>
      <c r="D346">
        <v>1206</v>
      </c>
      <c r="E346">
        <v>0.28685861825942993</v>
      </c>
      <c r="F346">
        <v>0.37889409065246582</v>
      </c>
    </row>
    <row r="347" spans="1:6" x14ac:dyDescent="0.3">
      <c r="A347" t="s">
        <v>418</v>
      </c>
      <c r="B347">
        <v>1.2088755369186401</v>
      </c>
      <c r="C347">
        <v>0.48679623007774353</v>
      </c>
      <c r="E347">
        <v>0.2547549307346344</v>
      </c>
      <c r="F347">
        <v>2.1629960536956787</v>
      </c>
    </row>
    <row r="348" spans="1:6" x14ac:dyDescent="0.3">
      <c r="A348" t="s">
        <v>718</v>
      </c>
      <c r="B348">
        <v>8.5744028091430664</v>
      </c>
      <c r="C348">
        <v>0.67700964212417603</v>
      </c>
      <c r="D348">
        <v>736</v>
      </c>
      <c r="E348">
        <v>7.2474637031555176</v>
      </c>
      <c r="F348">
        <v>9.901341438293457</v>
      </c>
    </row>
    <row r="349" spans="1:6" x14ac:dyDescent="0.3">
      <c r="A349" t="s">
        <v>419</v>
      </c>
      <c r="B349">
        <v>9.7832784652709961</v>
      </c>
      <c r="C349">
        <v>0.40270119905471802</v>
      </c>
      <c r="D349">
        <v>736</v>
      </c>
      <c r="E349">
        <v>8.9939842224121094</v>
      </c>
      <c r="F349">
        <v>10.572572708129883</v>
      </c>
    </row>
    <row r="350" spans="1:6" x14ac:dyDescent="0.3">
      <c r="A350" t="s">
        <v>420</v>
      </c>
      <c r="B350">
        <v>643.09490966796875</v>
      </c>
      <c r="C350">
        <v>59005.9609375</v>
      </c>
      <c r="E350">
        <v>-115008.5859375</v>
      </c>
      <c r="F350">
        <v>116294.78125</v>
      </c>
    </row>
    <row r="351" spans="1:6" x14ac:dyDescent="0.3">
      <c r="A351" t="s">
        <v>719</v>
      </c>
      <c r="B351">
        <v>1910.826171875</v>
      </c>
      <c r="C351">
        <v>218.46943664550781</v>
      </c>
      <c r="D351">
        <v>2659</v>
      </c>
      <c r="E351">
        <v>1482.6260986328125</v>
      </c>
      <c r="F351">
        <v>2339.0263671875</v>
      </c>
    </row>
    <row r="352" spans="1:6" x14ac:dyDescent="0.3">
      <c r="A352" t="s">
        <v>421</v>
      </c>
      <c r="B352">
        <v>2553.921142578125</v>
      </c>
      <c r="C352">
        <v>184.60313415527344</v>
      </c>
      <c r="D352">
        <v>2659</v>
      </c>
      <c r="E352">
        <v>2192.09912109375</v>
      </c>
      <c r="F352">
        <v>2915.7431640625</v>
      </c>
    </row>
    <row r="353" spans="1:6" x14ac:dyDescent="0.3">
      <c r="A353" t="s">
        <v>422</v>
      </c>
      <c r="B353">
        <v>38.197223663330078</v>
      </c>
      <c r="C353">
        <v>25.732789993286133</v>
      </c>
      <c r="E353">
        <v>-12.239045143127441</v>
      </c>
      <c r="F353">
        <v>88.633491516113281</v>
      </c>
    </row>
    <row r="354" spans="1:6" x14ac:dyDescent="0.3">
      <c r="A354" t="s">
        <v>720</v>
      </c>
      <c r="B354">
        <v>222.85240173339844</v>
      </c>
      <c r="C354">
        <v>21.326316833496094</v>
      </c>
      <c r="D354">
        <v>736</v>
      </c>
      <c r="E354">
        <v>181.05282592773437</v>
      </c>
      <c r="F354">
        <v>264.6519775390625</v>
      </c>
    </row>
    <row r="355" spans="1:6" x14ac:dyDescent="0.3">
      <c r="A355" t="s">
        <v>423</v>
      </c>
      <c r="B355">
        <v>261.04962158203125</v>
      </c>
      <c r="C355">
        <v>16.359832763671875</v>
      </c>
      <c r="D355">
        <v>2659</v>
      </c>
      <c r="E355">
        <v>228.98434448242187</v>
      </c>
      <c r="F355">
        <v>293.11489868164062</v>
      </c>
    </row>
    <row r="356" spans="1:6" x14ac:dyDescent="0.3">
      <c r="A356" t="s">
        <v>424</v>
      </c>
      <c r="B356">
        <v>4.6351708471775055E-2</v>
      </c>
      <c r="C356">
        <v>1.3439458794891834E-2</v>
      </c>
      <c r="E356">
        <v>2.0010368898510933E-2</v>
      </c>
      <c r="F356">
        <v>7.2693049907684326E-2</v>
      </c>
    </row>
    <row r="357" spans="1:6" x14ac:dyDescent="0.3">
      <c r="A357" t="s">
        <v>721</v>
      </c>
      <c r="B357">
        <v>0.1668282151222229</v>
      </c>
      <c r="C357">
        <v>1.1813942342996597E-2</v>
      </c>
      <c r="D357">
        <v>736</v>
      </c>
      <c r="E357">
        <v>0.1436728835105896</v>
      </c>
      <c r="F357">
        <v>0.1899835467338562</v>
      </c>
    </row>
    <row r="358" spans="1:6" x14ac:dyDescent="0.3">
      <c r="A358" t="s">
        <v>425</v>
      </c>
      <c r="B358">
        <v>0.21317993104457855</v>
      </c>
      <c r="C358">
        <v>7.0515377447009087E-3</v>
      </c>
      <c r="D358">
        <v>2659</v>
      </c>
      <c r="E358">
        <v>0.19935891032218933</v>
      </c>
      <c r="F358">
        <v>0.22700095176696777</v>
      </c>
    </row>
    <row r="359" spans="1:6" x14ac:dyDescent="0.3">
      <c r="A359" t="s">
        <v>426</v>
      </c>
      <c r="B359">
        <v>0.12141578644514084</v>
      </c>
      <c r="C359">
        <v>3.4343302249908447E-2</v>
      </c>
      <c r="E359">
        <v>5.4102912545204163E-2</v>
      </c>
      <c r="F359">
        <v>0.18872866034507751</v>
      </c>
    </row>
    <row r="360" spans="1:6" x14ac:dyDescent="0.3">
      <c r="A360" t="s">
        <v>722</v>
      </c>
      <c r="B360">
        <v>0.53081291913986206</v>
      </c>
      <c r="C360">
        <v>3.126753494143486E-2</v>
      </c>
      <c r="D360">
        <v>736</v>
      </c>
      <c r="E360">
        <v>0.46952855587005615</v>
      </c>
      <c r="F360">
        <v>0.59209728240966797</v>
      </c>
    </row>
    <row r="361" spans="1:6" x14ac:dyDescent="0.3">
      <c r="A361" t="s">
        <v>427</v>
      </c>
      <c r="B361">
        <v>0.6522287130355835</v>
      </c>
      <c r="C361">
        <v>1.7159480601549149E-2</v>
      </c>
      <c r="D361">
        <v>2659</v>
      </c>
      <c r="E361">
        <v>0.61859613656997681</v>
      </c>
      <c r="F361">
        <v>0.68586128950119019</v>
      </c>
    </row>
    <row r="362" spans="1:6" x14ac:dyDescent="0.3">
      <c r="A362" t="s">
        <v>848</v>
      </c>
      <c r="B362">
        <v>0.54332238435745239</v>
      </c>
      <c r="C362">
        <v>1.4197366312146187E-2</v>
      </c>
      <c r="E362">
        <v>0.51549553871154785</v>
      </c>
      <c r="F362">
        <v>0.57114923000335693</v>
      </c>
    </row>
    <row r="363" spans="1:6" x14ac:dyDescent="0.3">
      <c r="A363" t="s">
        <v>880</v>
      </c>
      <c r="B363">
        <v>0.62707120180130005</v>
      </c>
      <c r="C363">
        <v>0.10280927270650864</v>
      </c>
      <c r="D363">
        <v>75</v>
      </c>
      <c r="E363">
        <v>0.42556503415107727</v>
      </c>
      <c r="F363">
        <v>0.82857739925384521</v>
      </c>
    </row>
    <row r="364" spans="1:6" x14ac:dyDescent="0.3">
      <c r="A364" t="s">
        <v>850</v>
      </c>
      <c r="B364">
        <v>1.1703935861587524</v>
      </c>
      <c r="C364">
        <v>9.7237259149551392E-2</v>
      </c>
      <c r="D364">
        <v>75</v>
      </c>
      <c r="E364">
        <v>0.97980856895446777</v>
      </c>
      <c r="F364">
        <v>1.3609786033630371</v>
      </c>
    </row>
    <row r="365" spans="1:6" x14ac:dyDescent="0.3">
      <c r="A365" t="s">
        <v>851</v>
      </c>
      <c r="B365">
        <v>161.84391784667969</v>
      </c>
      <c r="C365">
        <v>4872.71142578125</v>
      </c>
      <c r="E365">
        <v>-9388.6708984375</v>
      </c>
      <c r="F365">
        <v>9712.3583984375</v>
      </c>
    </row>
    <row r="366" spans="1:6" x14ac:dyDescent="0.3">
      <c r="A366" t="s">
        <v>881</v>
      </c>
      <c r="B366">
        <v>87.249053955078125</v>
      </c>
      <c r="C366">
        <v>20.275613784790039</v>
      </c>
      <c r="D366">
        <v>311</v>
      </c>
      <c r="E366">
        <v>47.50885009765625</v>
      </c>
      <c r="F366">
        <v>126.9892578125</v>
      </c>
    </row>
    <row r="367" spans="1:6" x14ac:dyDescent="0.3">
      <c r="A367" t="s">
        <v>853</v>
      </c>
      <c r="B367">
        <v>249.09297180175781</v>
      </c>
      <c r="C367">
        <v>69.680259704589844</v>
      </c>
      <c r="D367">
        <v>311</v>
      </c>
      <c r="E367">
        <v>112.51966094970703</v>
      </c>
      <c r="F367">
        <v>385.66629028320312</v>
      </c>
    </row>
    <row r="368" spans="1:6" x14ac:dyDescent="0.3">
      <c r="A368" t="s">
        <v>854</v>
      </c>
      <c r="B368">
        <v>73.690986633300781</v>
      </c>
      <c r="C368">
        <v>62.2774658203125</v>
      </c>
      <c r="E368">
        <v>-48.372844696044922</v>
      </c>
      <c r="F368">
        <v>195.75482177734375</v>
      </c>
    </row>
    <row r="369" spans="1:6" x14ac:dyDescent="0.3">
      <c r="A369" t="s">
        <v>882</v>
      </c>
      <c r="B369">
        <v>139.13740539550781</v>
      </c>
      <c r="C369">
        <v>22.836158752441406</v>
      </c>
      <c r="D369">
        <v>75</v>
      </c>
      <c r="E369">
        <v>94.378532409667969</v>
      </c>
      <c r="F369">
        <v>183.89627075195312</v>
      </c>
    </row>
    <row r="370" spans="1:6" x14ac:dyDescent="0.3">
      <c r="A370" t="s">
        <v>856</v>
      </c>
      <c r="B370">
        <v>212.82838439941406</v>
      </c>
      <c r="C370">
        <v>57.861553192138672</v>
      </c>
      <c r="D370">
        <v>311</v>
      </c>
      <c r="E370">
        <v>99.41973876953125</v>
      </c>
      <c r="F370">
        <v>326.23703002929687</v>
      </c>
    </row>
    <row r="371" spans="1:6" x14ac:dyDescent="0.3">
      <c r="A371" t="s">
        <v>857</v>
      </c>
      <c r="B371">
        <v>1.330251432955265E-2</v>
      </c>
      <c r="C371">
        <v>2.7536051347851753E-3</v>
      </c>
      <c r="E371">
        <v>7.905447855591774E-3</v>
      </c>
      <c r="F371">
        <v>1.8699580803513527E-2</v>
      </c>
    </row>
    <row r="372" spans="1:6" x14ac:dyDescent="0.3">
      <c r="A372" t="s">
        <v>883</v>
      </c>
      <c r="B372">
        <v>1.2200635857880116E-2</v>
      </c>
      <c r="C372">
        <v>1.9496295135468245E-3</v>
      </c>
      <c r="D372">
        <v>75</v>
      </c>
      <c r="E372">
        <v>8.379361592233181E-3</v>
      </c>
      <c r="F372">
        <v>1.6021909192204475E-2</v>
      </c>
    </row>
    <row r="373" spans="1:6" x14ac:dyDescent="0.3">
      <c r="A373" t="s">
        <v>859</v>
      </c>
      <c r="B373">
        <v>2.5503151118755341E-2</v>
      </c>
      <c r="C373">
        <v>2.0181636791676283E-3</v>
      </c>
      <c r="D373">
        <v>311</v>
      </c>
      <c r="E373">
        <v>2.1547550335526466E-2</v>
      </c>
      <c r="F373">
        <v>2.9458751901984215E-2</v>
      </c>
    </row>
    <row r="374" spans="1:6" x14ac:dyDescent="0.3">
      <c r="A374" t="s">
        <v>860</v>
      </c>
      <c r="B374">
        <v>3.9377056062221527E-2</v>
      </c>
      <c r="C374">
        <v>1.7783170565962791E-2</v>
      </c>
      <c r="E374">
        <v>4.5220418833196163E-3</v>
      </c>
      <c r="F374">
        <v>7.42320716381073E-2</v>
      </c>
    </row>
    <row r="375" spans="1:6" x14ac:dyDescent="0.3">
      <c r="A375" t="s">
        <v>884</v>
      </c>
      <c r="B375">
        <v>2.4237120524048805E-2</v>
      </c>
      <c r="C375">
        <v>5.6435819715261459E-3</v>
      </c>
      <c r="D375">
        <v>75</v>
      </c>
      <c r="E375">
        <v>1.3175699859857559E-2</v>
      </c>
      <c r="F375">
        <v>3.5298541188240051E-2</v>
      </c>
    </row>
    <row r="376" spans="1:6" x14ac:dyDescent="0.3">
      <c r="A376" t="s">
        <v>862</v>
      </c>
      <c r="B376">
        <v>6.3614174723625183E-2</v>
      </c>
      <c r="C376">
        <v>1.6837472096085548E-2</v>
      </c>
      <c r="D376">
        <v>311</v>
      </c>
      <c r="E376">
        <v>3.0612729489803314E-2</v>
      </c>
      <c r="F376">
        <v>9.6615619957447052E-2</v>
      </c>
    </row>
    <row r="377" spans="1:6" x14ac:dyDescent="0.3">
      <c r="A377" t="s">
        <v>863</v>
      </c>
      <c r="B377">
        <v>0.33751958608627319</v>
      </c>
      <c r="C377">
        <v>2.2114688530564308E-2</v>
      </c>
      <c r="E377">
        <v>0.29417479038238525</v>
      </c>
      <c r="F377">
        <v>0.38086438179016113</v>
      </c>
    </row>
    <row r="378" spans="1:6" x14ac:dyDescent="0.3">
      <c r="A378" t="s">
        <v>885</v>
      </c>
      <c r="B378">
        <v>0.46852695941925049</v>
      </c>
      <c r="C378">
        <v>0.14602933824062347</v>
      </c>
      <c r="D378">
        <v>45</v>
      </c>
      <c r="E378">
        <v>0.18230946362018585</v>
      </c>
      <c r="F378">
        <v>0.75474447011947632</v>
      </c>
    </row>
    <row r="379" spans="1:6" x14ac:dyDescent="0.3">
      <c r="A379" t="s">
        <v>864</v>
      </c>
      <c r="B379">
        <v>0.80604654550552368</v>
      </c>
      <c r="C379">
        <v>7.6538622379302979E-2</v>
      </c>
      <c r="D379">
        <v>45</v>
      </c>
      <c r="E379">
        <v>0.65603083372116089</v>
      </c>
      <c r="F379">
        <v>0.95606225728988647</v>
      </c>
    </row>
    <row r="380" spans="1:6" x14ac:dyDescent="0.3">
      <c r="A380" t="s">
        <v>865</v>
      </c>
      <c r="B380">
        <v>125.72762298583984</v>
      </c>
      <c r="C380">
        <v>1173.0858154296875</v>
      </c>
      <c r="E380">
        <v>-2173.5205078125</v>
      </c>
      <c r="F380">
        <v>2424.975830078125</v>
      </c>
    </row>
    <row r="381" spans="1:6" x14ac:dyDescent="0.3">
      <c r="A381" t="s">
        <v>886</v>
      </c>
      <c r="B381">
        <v>11.446558952331543</v>
      </c>
      <c r="C381">
        <v>5.5020027160644531</v>
      </c>
      <c r="D381">
        <v>227</v>
      </c>
      <c r="E381">
        <v>0.66263365745544434</v>
      </c>
      <c r="F381">
        <v>22.230484008789063</v>
      </c>
    </row>
    <row r="382" spans="1:6" x14ac:dyDescent="0.3">
      <c r="A382" t="s">
        <v>866</v>
      </c>
      <c r="B382">
        <v>137.17417907714844</v>
      </c>
      <c r="C382">
        <v>34.244434356689453</v>
      </c>
      <c r="D382">
        <v>227</v>
      </c>
      <c r="E382">
        <v>70.055084228515625</v>
      </c>
      <c r="F382">
        <v>204.29327392578125</v>
      </c>
    </row>
    <row r="383" spans="1:6" x14ac:dyDescent="0.3">
      <c r="A383" t="s">
        <v>867</v>
      </c>
      <c r="B383">
        <v>145.75051879882812</v>
      </c>
      <c r="C383">
        <v>41.929428100585938</v>
      </c>
      <c r="E383">
        <v>63.568840026855469</v>
      </c>
      <c r="F383">
        <v>227.93220520019531</v>
      </c>
    </row>
    <row r="384" spans="1:6" x14ac:dyDescent="0.3">
      <c r="A384" t="s">
        <v>887</v>
      </c>
      <c r="B384">
        <v>24.430952072143555</v>
      </c>
      <c r="C384">
        <v>11.921870231628418</v>
      </c>
      <c r="D384">
        <v>45</v>
      </c>
      <c r="E384">
        <v>1.0640864372253418</v>
      </c>
      <c r="F384">
        <v>47.797817230224609</v>
      </c>
    </row>
    <row r="385" spans="1:6" x14ac:dyDescent="0.3">
      <c r="A385" t="s">
        <v>869</v>
      </c>
      <c r="B385">
        <v>170.18145751953125</v>
      </c>
      <c r="C385">
        <v>39.691253662109375</v>
      </c>
      <c r="D385">
        <v>227</v>
      </c>
      <c r="E385">
        <v>92.3865966796875</v>
      </c>
      <c r="F385">
        <v>247.976318359375</v>
      </c>
    </row>
    <row r="386" spans="1:6" x14ac:dyDescent="0.3">
      <c r="A386" t="s">
        <v>870</v>
      </c>
      <c r="B386">
        <v>8.4480289369821548E-3</v>
      </c>
      <c r="C386">
        <v>3.2795341685414314E-3</v>
      </c>
      <c r="E386">
        <v>2.0201420411467552E-3</v>
      </c>
      <c r="F386">
        <v>1.4875915832817554E-2</v>
      </c>
    </row>
    <row r="387" spans="1:6" x14ac:dyDescent="0.3">
      <c r="A387" t="s">
        <v>888</v>
      </c>
      <c r="B387">
        <v>9.1159138828516006E-3</v>
      </c>
      <c r="C387">
        <v>2.8399655129760504E-3</v>
      </c>
      <c r="D387">
        <v>45</v>
      </c>
      <c r="E387">
        <v>3.5495813935995102E-3</v>
      </c>
      <c r="F387">
        <v>1.4682246372103691E-2</v>
      </c>
    </row>
    <row r="388" spans="1:6" x14ac:dyDescent="0.3">
      <c r="A388" t="s">
        <v>872</v>
      </c>
      <c r="B388">
        <v>1.7563942819833755E-2</v>
      </c>
      <c r="C388">
        <v>1.6521409852430224E-3</v>
      </c>
      <c r="D388">
        <v>227</v>
      </c>
      <c r="E388">
        <v>1.4325746335089207E-2</v>
      </c>
      <c r="F388">
        <v>2.080213837325573E-2</v>
      </c>
    </row>
    <row r="389" spans="1:6" x14ac:dyDescent="0.3">
      <c r="A389" t="s">
        <v>873</v>
      </c>
      <c r="B389">
        <v>3.1852222979068756E-2</v>
      </c>
      <c r="C389">
        <v>8.6905034258961678E-3</v>
      </c>
      <c r="E389">
        <v>1.4818836003541946E-2</v>
      </c>
      <c r="F389">
        <v>4.8885609954595566E-2</v>
      </c>
    </row>
    <row r="390" spans="1:6" x14ac:dyDescent="0.3">
      <c r="A390" t="s">
        <v>889</v>
      </c>
      <c r="B390">
        <v>3.1797667033970356E-3</v>
      </c>
      <c r="C390">
        <v>1.5378406969830394E-3</v>
      </c>
      <c r="D390">
        <v>45</v>
      </c>
      <c r="E390">
        <v>1.6559893265366554E-4</v>
      </c>
      <c r="F390">
        <v>6.1939344741404057E-3</v>
      </c>
    </row>
    <row r="391" spans="1:6" x14ac:dyDescent="0.3">
      <c r="A391" t="s">
        <v>875</v>
      </c>
      <c r="B391">
        <v>3.5031989216804504E-2</v>
      </c>
      <c r="C391">
        <v>8.5790092125535011E-3</v>
      </c>
      <c r="D391">
        <v>227</v>
      </c>
      <c r="E391">
        <v>1.8217131495475769E-2</v>
      </c>
      <c r="F391">
        <v>5.184684693813324E-2</v>
      </c>
    </row>
    <row r="392" spans="1:6" x14ac:dyDescent="0.3">
      <c r="A392" t="s">
        <v>723</v>
      </c>
      <c r="B392">
        <v>0.38503196835517883</v>
      </c>
      <c r="C392">
        <v>5.9038475155830383E-2</v>
      </c>
      <c r="E392">
        <v>0.26931655406951904</v>
      </c>
      <c r="F392">
        <v>0.50074738264083862</v>
      </c>
    </row>
    <row r="393" spans="1:6" x14ac:dyDescent="0.3">
      <c r="A393" t="s">
        <v>724</v>
      </c>
      <c r="B393">
        <v>5.2354030609130859</v>
      </c>
      <c r="C393">
        <v>0.23456063866615295</v>
      </c>
      <c r="D393">
        <v>17273</v>
      </c>
      <c r="E393">
        <v>4.7756643295288086</v>
      </c>
      <c r="F393">
        <v>5.6951417922973633</v>
      </c>
    </row>
    <row r="394" spans="1:6" x14ac:dyDescent="0.3">
      <c r="A394" t="s">
        <v>270</v>
      </c>
      <c r="B394">
        <v>5.6204347610473633</v>
      </c>
      <c r="C394">
        <v>0.1415448784828186</v>
      </c>
      <c r="D394">
        <v>17273</v>
      </c>
      <c r="E394">
        <v>5.3430066108703613</v>
      </c>
      <c r="F394">
        <v>5.8978629112243652</v>
      </c>
    </row>
    <row r="395" spans="1:6" x14ac:dyDescent="0.3">
      <c r="A395" t="s">
        <v>725</v>
      </c>
      <c r="B395">
        <v>6.2568469047546387</v>
      </c>
      <c r="C395">
        <v>14.575084686279297</v>
      </c>
      <c r="E395">
        <v>-22.310319900512695</v>
      </c>
      <c r="F395">
        <v>34.824012756347656</v>
      </c>
    </row>
    <row r="396" spans="1:6" x14ac:dyDescent="0.3">
      <c r="A396" t="s">
        <v>726</v>
      </c>
      <c r="B396">
        <v>50.945838928222656</v>
      </c>
      <c r="C396">
        <v>3.6483826637268066</v>
      </c>
      <c r="D396">
        <v>63167</v>
      </c>
      <c r="E396">
        <v>43.795009613037109</v>
      </c>
      <c r="F396">
        <v>58.096668243408203</v>
      </c>
    </row>
    <row r="397" spans="1:6" x14ac:dyDescent="0.3">
      <c r="A397" t="s">
        <v>271</v>
      </c>
      <c r="B397">
        <v>57.202686309814453</v>
      </c>
      <c r="C397">
        <v>2.4116559028625488</v>
      </c>
      <c r="D397">
        <v>63167</v>
      </c>
      <c r="E397">
        <v>52.475841522216797</v>
      </c>
      <c r="F397">
        <v>61.929531097412109</v>
      </c>
    </row>
    <row r="398" spans="1:6" x14ac:dyDescent="0.3">
      <c r="A398" t="s">
        <v>727</v>
      </c>
      <c r="B398">
        <v>0.44660082459449768</v>
      </c>
      <c r="C398">
        <v>0.58290559053421021</v>
      </c>
      <c r="E398">
        <v>-0.69589412212371826</v>
      </c>
      <c r="F398">
        <v>1.5890958309173584</v>
      </c>
    </row>
    <row r="399" spans="1:6" x14ac:dyDescent="0.3">
      <c r="A399" t="s">
        <v>728</v>
      </c>
      <c r="B399">
        <v>9.7310256958007813</v>
      </c>
      <c r="C399">
        <v>0.51916879415512085</v>
      </c>
      <c r="D399">
        <v>17273</v>
      </c>
      <c r="E399">
        <v>8.7134552001953125</v>
      </c>
      <c r="F399">
        <v>10.74859619140625</v>
      </c>
    </row>
    <row r="400" spans="1:6" x14ac:dyDescent="0.3">
      <c r="A400" t="s">
        <v>729</v>
      </c>
      <c r="B400">
        <v>10.17762565612793</v>
      </c>
      <c r="C400">
        <v>0.29701107740402222</v>
      </c>
      <c r="D400">
        <v>63167</v>
      </c>
      <c r="E400">
        <v>9.5954837799072266</v>
      </c>
      <c r="F400">
        <v>10.759767532348633</v>
      </c>
    </row>
    <row r="401" spans="1:6" x14ac:dyDescent="0.3">
      <c r="A401" t="s">
        <v>730</v>
      </c>
      <c r="B401">
        <v>0</v>
      </c>
      <c r="C401">
        <v>1.1320923582261444E-12</v>
      </c>
      <c r="E401">
        <v>-2.2189010611545212E-12</v>
      </c>
      <c r="F401">
        <v>2.2189010611545212E-12</v>
      </c>
    </row>
    <row r="402" spans="1:6" x14ac:dyDescent="0.3">
      <c r="A402" t="s">
        <v>731</v>
      </c>
      <c r="B402">
        <v>1</v>
      </c>
      <c r="C402">
        <v>5.3787005231675789E-12</v>
      </c>
      <c r="D402">
        <v>17273</v>
      </c>
      <c r="E402">
        <v>1</v>
      </c>
      <c r="F402">
        <v>1</v>
      </c>
    </row>
    <row r="403" spans="1:6" x14ac:dyDescent="0.3">
      <c r="A403" t="s">
        <v>268</v>
      </c>
      <c r="B403">
        <v>1</v>
      </c>
      <c r="C403">
        <v>3.1512008714235096E-12</v>
      </c>
      <c r="D403">
        <v>63167</v>
      </c>
      <c r="E403">
        <v>1</v>
      </c>
      <c r="F403">
        <v>1</v>
      </c>
    </row>
    <row r="404" spans="1:6" x14ac:dyDescent="0.3">
      <c r="A404" t="s">
        <v>732</v>
      </c>
      <c r="B404">
        <v>0</v>
      </c>
      <c r="C404">
        <v>2.0490093996516912E-12</v>
      </c>
      <c r="E404">
        <v>-4.0160583192339061E-12</v>
      </c>
      <c r="F404">
        <v>4.0160583192339061E-12</v>
      </c>
    </row>
    <row r="405" spans="1:6" x14ac:dyDescent="0.3">
      <c r="A405" t="s">
        <v>733</v>
      </c>
      <c r="B405">
        <v>1</v>
      </c>
      <c r="C405">
        <v>8.8580488430411997E-12</v>
      </c>
      <c r="D405">
        <v>17273</v>
      </c>
      <c r="E405">
        <v>1</v>
      </c>
      <c r="F405">
        <v>1</v>
      </c>
    </row>
    <row r="406" spans="1:6" x14ac:dyDescent="0.3">
      <c r="A406" t="s">
        <v>269</v>
      </c>
      <c r="B406">
        <v>1</v>
      </c>
      <c r="C406">
        <v>5.0618177184491575E-12</v>
      </c>
      <c r="D406">
        <v>63167</v>
      </c>
      <c r="E406">
        <v>1</v>
      </c>
      <c r="F406">
        <v>1</v>
      </c>
    </row>
    <row r="407" spans="1:6" x14ac:dyDescent="0.3">
      <c r="A407" t="s">
        <v>734</v>
      </c>
      <c r="B407">
        <v>7.3908954858779907E-2</v>
      </c>
      <c r="C407">
        <v>1.8138080835342407E-2</v>
      </c>
      <c r="E407">
        <v>3.8358315825462341E-2</v>
      </c>
      <c r="F407">
        <v>0.10945959389209747</v>
      </c>
    </row>
    <row r="408" spans="1:6" x14ac:dyDescent="0.3">
      <c r="A408" t="s">
        <v>735</v>
      </c>
      <c r="B408">
        <v>2.5636489391326904</v>
      </c>
      <c r="C408">
        <v>0.13136923313140869</v>
      </c>
      <c r="D408">
        <v>8107</v>
      </c>
      <c r="E408">
        <v>2.3061652183532715</v>
      </c>
      <c r="F408">
        <v>2.8211326599121094</v>
      </c>
    </row>
    <row r="409" spans="1:6" x14ac:dyDescent="0.3">
      <c r="A409" t="s">
        <v>240</v>
      </c>
      <c r="B409">
        <v>2.6375577449798584</v>
      </c>
      <c r="C409">
        <v>7.2912603616714478E-2</v>
      </c>
      <c r="D409">
        <v>8107</v>
      </c>
      <c r="E409">
        <v>2.4946489334106445</v>
      </c>
      <c r="F409">
        <v>2.7804665565490723</v>
      </c>
    </row>
    <row r="410" spans="1:6" x14ac:dyDescent="0.3">
      <c r="A410" t="s">
        <v>736</v>
      </c>
      <c r="B410">
        <v>7.3908954858779907E-2</v>
      </c>
      <c r="C410">
        <v>1.8138080835342407E-2</v>
      </c>
      <c r="E410">
        <v>3.8358315825462341E-2</v>
      </c>
      <c r="F410">
        <v>0.10945959389209747</v>
      </c>
    </row>
    <row r="411" spans="1:6" x14ac:dyDescent="0.3">
      <c r="A411" t="s">
        <v>737</v>
      </c>
      <c r="B411">
        <v>2.5636489391326904</v>
      </c>
      <c r="C411">
        <v>0.13136923313140869</v>
      </c>
      <c r="D411">
        <v>30081</v>
      </c>
      <c r="E411">
        <v>2.3061652183532715</v>
      </c>
      <c r="F411">
        <v>2.8211326599121094</v>
      </c>
    </row>
    <row r="412" spans="1:6" x14ac:dyDescent="0.3">
      <c r="A412" t="s">
        <v>241</v>
      </c>
      <c r="B412">
        <v>2.6375577449798584</v>
      </c>
      <c r="C412">
        <v>7.2912603616714478E-2</v>
      </c>
      <c r="D412">
        <v>30081</v>
      </c>
      <c r="E412">
        <v>2.4946489334106445</v>
      </c>
      <c r="F412">
        <v>2.7804665565490723</v>
      </c>
    </row>
    <row r="413" spans="1:6" x14ac:dyDescent="0.3">
      <c r="A413" t="s">
        <v>738</v>
      </c>
      <c r="B413">
        <v>0</v>
      </c>
      <c r="C413">
        <v>1.2279953529731324E-12</v>
      </c>
      <c r="E413">
        <v>-2.4068709265218091E-12</v>
      </c>
      <c r="F413">
        <v>2.4068709265218091E-12</v>
      </c>
    </row>
    <row r="414" spans="1:6" x14ac:dyDescent="0.3">
      <c r="A414" t="s">
        <v>739</v>
      </c>
      <c r="B414">
        <v>1</v>
      </c>
      <c r="C414">
        <v>6.327545692269565E-12</v>
      </c>
      <c r="D414">
        <v>8107</v>
      </c>
      <c r="E414">
        <v>1</v>
      </c>
      <c r="F414">
        <v>1</v>
      </c>
    </row>
    <row r="415" spans="1:6" x14ac:dyDescent="0.3">
      <c r="A415" t="s">
        <v>740</v>
      </c>
      <c r="B415">
        <v>1</v>
      </c>
      <c r="C415">
        <v>3.5048578622687288E-12</v>
      </c>
      <c r="D415">
        <v>30081</v>
      </c>
      <c r="E415">
        <v>1</v>
      </c>
      <c r="F415">
        <v>1</v>
      </c>
    </row>
    <row r="416" spans="1:6" x14ac:dyDescent="0.3">
      <c r="A416" t="s">
        <v>330</v>
      </c>
      <c r="B416">
        <v>-2.0395537838339806E-2</v>
      </c>
      <c r="C416">
        <v>1.6876211389899254E-2</v>
      </c>
      <c r="E416">
        <v>-5.3472913801670074E-2</v>
      </c>
      <c r="F416">
        <v>1.2681836262345314E-2</v>
      </c>
    </row>
    <row r="417" spans="1:6" x14ac:dyDescent="0.3">
      <c r="A417" t="s">
        <v>741</v>
      </c>
      <c r="B417">
        <v>0.48967555165290833</v>
      </c>
      <c r="C417">
        <v>1.4955808408558369E-2</v>
      </c>
      <c r="D417">
        <v>8107</v>
      </c>
      <c r="E417">
        <v>0.46036216616630554</v>
      </c>
      <c r="F417">
        <v>0.51898890733718872</v>
      </c>
    </row>
    <row r="418" spans="1:6" x14ac:dyDescent="0.3">
      <c r="A418" t="s">
        <v>242</v>
      </c>
      <c r="B418">
        <v>0.46928000450134277</v>
      </c>
      <c r="C418">
        <v>8.2528023049235344E-3</v>
      </c>
      <c r="D418">
        <v>30081</v>
      </c>
      <c r="E418">
        <v>0.45310452580451965</v>
      </c>
      <c r="F418">
        <v>0.48545548319816589</v>
      </c>
    </row>
    <row r="419" spans="1:6" x14ac:dyDescent="0.3">
      <c r="A419" t="s">
        <v>331</v>
      </c>
      <c r="B419">
        <v>-4.2120791040360928E-3</v>
      </c>
      <c r="C419">
        <v>4.2015560902655125E-3</v>
      </c>
      <c r="E419">
        <v>-1.2447129003703594E-2</v>
      </c>
      <c r="F419">
        <v>4.0229707956314087E-3</v>
      </c>
    </row>
    <row r="420" spans="1:6" x14ac:dyDescent="0.3">
      <c r="A420" t="s">
        <v>742</v>
      </c>
      <c r="B420">
        <v>5.0321064889431E-2</v>
      </c>
      <c r="C420">
        <v>3.817341523244977E-3</v>
      </c>
      <c r="D420">
        <v>8107</v>
      </c>
      <c r="E420">
        <v>4.2839076370000839E-2</v>
      </c>
      <c r="F420">
        <v>5.780305340886116E-2</v>
      </c>
    </row>
    <row r="421" spans="1:6" x14ac:dyDescent="0.3">
      <c r="A421" t="s">
        <v>243</v>
      </c>
      <c r="B421">
        <v>4.6108987182378769E-2</v>
      </c>
      <c r="C421">
        <v>1.9351982045918703E-3</v>
      </c>
      <c r="D421">
        <v>30081</v>
      </c>
      <c r="E421">
        <v>4.2315997183322906E-2</v>
      </c>
      <c r="F421">
        <v>4.9901977181434631E-2</v>
      </c>
    </row>
    <row r="422" spans="1:6" x14ac:dyDescent="0.3">
      <c r="A422" t="s">
        <v>743</v>
      </c>
      <c r="B422">
        <v>-6.0965456068515778E-3</v>
      </c>
      <c r="C422">
        <v>1.9249023171141744E-4</v>
      </c>
      <c r="E422">
        <v>-6.4738262444734573E-3</v>
      </c>
      <c r="F422">
        <v>-5.7192649692296982E-3</v>
      </c>
    </row>
    <row r="423" spans="1:6" x14ac:dyDescent="0.3">
      <c r="A423" t="s">
        <v>744</v>
      </c>
      <c r="B423">
        <v>3.0497157946228981E-2</v>
      </c>
      <c r="C423">
        <v>1.3841742649674416E-2</v>
      </c>
      <c r="D423">
        <v>119</v>
      </c>
      <c r="E423">
        <v>3.3673422876745462E-3</v>
      </c>
      <c r="F423">
        <v>5.7626973837614059E-2</v>
      </c>
    </row>
    <row r="424" spans="1:6" x14ac:dyDescent="0.3">
      <c r="A424" t="s">
        <v>244</v>
      </c>
      <c r="B424">
        <v>2.4400612339377403E-2</v>
      </c>
      <c r="C424">
        <v>4.3062707409262657E-3</v>
      </c>
      <c r="D424">
        <v>119</v>
      </c>
      <c r="E424">
        <v>1.5960320830345154E-2</v>
      </c>
      <c r="F424">
        <v>3.2840903848409653E-2</v>
      </c>
    </row>
    <row r="425" spans="1:6" x14ac:dyDescent="0.3">
      <c r="A425" t="s">
        <v>745</v>
      </c>
      <c r="B425">
        <v>-1.2193091213703156E-2</v>
      </c>
      <c r="C425">
        <v>7.6996092684566975E-4</v>
      </c>
      <c r="E425">
        <v>-1.3702214695513248E-2</v>
      </c>
      <c r="F425">
        <v>-1.0683967731893063E-2</v>
      </c>
    </row>
    <row r="426" spans="1:6" x14ac:dyDescent="0.3">
      <c r="A426" t="s">
        <v>746</v>
      </c>
      <c r="B426">
        <v>6.0994315892457962E-2</v>
      </c>
      <c r="C426">
        <v>2.7683485299348831E-2</v>
      </c>
      <c r="D426">
        <v>257</v>
      </c>
      <c r="E426">
        <v>6.7346845753490925E-3</v>
      </c>
      <c r="F426">
        <v>0.11525394767522812</v>
      </c>
    </row>
    <row r="427" spans="1:6" x14ac:dyDescent="0.3">
      <c r="A427" t="s">
        <v>245</v>
      </c>
      <c r="B427">
        <v>4.8801224678754807E-2</v>
      </c>
      <c r="C427">
        <v>8.6125414818525314E-3</v>
      </c>
      <c r="D427">
        <v>257</v>
      </c>
      <c r="E427">
        <v>3.1920641660690308E-2</v>
      </c>
      <c r="F427">
        <v>6.5681807696819305E-2</v>
      </c>
    </row>
    <row r="428" spans="1:6" x14ac:dyDescent="0.3">
      <c r="A428" t="s">
        <v>747</v>
      </c>
      <c r="B428">
        <v>0</v>
      </c>
      <c r="C428">
        <v>1.5646919523937264E-11</v>
      </c>
      <c r="E428">
        <v>-3.0667961226082951E-11</v>
      </c>
      <c r="F428">
        <v>3.0667961226082951E-11</v>
      </c>
    </row>
    <row r="429" spans="1:6" x14ac:dyDescent="0.3">
      <c r="A429" t="s">
        <v>748</v>
      </c>
      <c r="B429">
        <v>2</v>
      </c>
      <c r="C429">
        <v>1.0139629413874474E-10</v>
      </c>
      <c r="D429">
        <v>119</v>
      </c>
      <c r="E429">
        <v>2</v>
      </c>
      <c r="F429">
        <v>2</v>
      </c>
    </row>
    <row r="430" spans="1:6" x14ac:dyDescent="0.3">
      <c r="A430" t="s">
        <v>749</v>
      </c>
      <c r="B430">
        <v>2</v>
      </c>
      <c r="C430">
        <v>5.0263470469102955E-11</v>
      </c>
      <c r="D430">
        <v>257</v>
      </c>
      <c r="E430">
        <v>2</v>
      </c>
      <c r="F430">
        <v>2</v>
      </c>
    </row>
    <row r="431" spans="1:6" x14ac:dyDescent="0.3">
      <c r="A431" t="s">
        <v>332</v>
      </c>
      <c r="B431">
        <v>-1.4837688067927957E-3</v>
      </c>
      <c r="C431">
        <v>2.7373544871807098E-3</v>
      </c>
      <c r="E431">
        <v>-6.8489834666252136E-3</v>
      </c>
      <c r="F431">
        <v>3.881446085870266E-3</v>
      </c>
    </row>
    <row r="432" spans="1:6" x14ac:dyDescent="0.3">
      <c r="A432" t="s">
        <v>750</v>
      </c>
      <c r="B432">
        <v>5.8251786977052689E-3</v>
      </c>
      <c r="C432">
        <v>2.62403953820467E-3</v>
      </c>
      <c r="D432">
        <v>119</v>
      </c>
      <c r="E432">
        <v>6.8206118885427713E-4</v>
      </c>
      <c r="F432">
        <v>1.0968295857310295E-2</v>
      </c>
    </row>
    <row r="433" spans="1:6" x14ac:dyDescent="0.3">
      <c r="A433" t="s">
        <v>246</v>
      </c>
      <c r="B433">
        <v>4.341410007327795E-3</v>
      </c>
      <c r="C433">
        <v>7.6791807077825069E-4</v>
      </c>
      <c r="D433">
        <v>257</v>
      </c>
      <c r="E433">
        <v>2.8362905140966177E-3</v>
      </c>
      <c r="F433">
        <v>5.8465292677283287E-3</v>
      </c>
    </row>
    <row r="434" spans="1:6" x14ac:dyDescent="0.3">
      <c r="A434" t="s">
        <v>333</v>
      </c>
      <c r="B434">
        <v>-3.4411021624691784E-4</v>
      </c>
      <c r="C434">
        <v>5.6558154756203294E-4</v>
      </c>
      <c r="E434">
        <v>-1.4526500599458814E-3</v>
      </c>
      <c r="F434">
        <v>7.6442962745204568E-4</v>
      </c>
    </row>
    <row r="435" spans="1:6" x14ac:dyDescent="0.3">
      <c r="A435" t="s">
        <v>751</v>
      </c>
      <c r="B435">
        <v>1.197238452732563E-3</v>
      </c>
      <c r="C435">
        <v>5.4522027494385839E-4</v>
      </c>
      <c r="D435">
        <v>119</v>
      </c>
      <c r="E435">
        <v>1.2860671267844737E-4</v>
      </c>
      <c r="F435">
        <v>2.2658701054751873E-3</v>
      </c>
    </row>
    <row r="436" spans="1:6" x14ac:dyDescent="0.3">
      <c r="A436" t="s">
        <v>247</v>
      </c>
      <c r="B436">
        <v>8.5312820738181472E-4</v>
      </c>
      <c r="C436">
        <v>1.543851540191099E-4</v>
      </c>
      <c r="D436">
        <v>257</v>
      </c>
      <c r="E436">
        <v>5.5053329560905695E-4</v>
      </c>
      <c r="F436">
        <v>1.1557231191545725E-3</v>
      </c>
    </row>
    <row r="437" spans="1:6" x14ac:dyDescent="0.3">
      <c r="A437" t="s">
        <v>752</v>
      </c>
      <c r="B437">
        <v>0.1328127384185791</v>
      </c>
      <c r="C437">
        <v>2.2344302851706743E-3</v>
      </c>
      <c r="E437">
        <v>0.12843325734138489</v>
      </c>
      <c r="F437">
        <v>0.13719221949577332</v>
      </c>
    </row>
    <row r="438" spans="1:6" x14ac:dyDescent="0.3">
      <c r="A438" t="s">
        <v>753</v>
      </c>
      <c r="B438">
        <v>0.66194677352905273</v>
      </c>
      <c r="C438">
        <v>4.5226193964481354E-2</v>
      </c>
      <c r="D438">
        <v>2171</v>
      </c>
      <c r="E438">
        <v>0.5733034610748291</v>
      </c>
      <c r="F438">
        <v>0.75059008598327637</v>
      </c>
    </row>
    <row r="439" spans="1:6" x14ac:dyDescent="0.3">
      <c r="A439" t="s">
        <v>248</v>
      </c>
      <c r="B439">
        <v>0.79475951194763184</v>
      </c>
      <c r="C439">
        <v>2.9597247019410133E-2</v>
      </c>
      <c r="D439">
        <v>2171</v>
      </c>
      <c r="E439">
        <v>0.73674893379211426</v>
      </c>
      <c r="F439">
        <v>0.85277009010314941</v>
      </c>
    </row>
    <row r="440" spans="1:6" x14ac:dyDescent="0.3">
      <c r="A440" t="s">
        <v>754</v>
      </c>
      <c r="B440">
        <v>0.66406369209289551</v>
      </c>
      <c r="C440">
        <v>5.5860757827758789E-2</v>
      </c>
      <c r="E440">
        <v>0.55457663536071777</v>
      </c>
      <c r="F440">
        <v>0.77355074882507324</v>
      </c>
    </row>
    <row r="441" spans="1:6" x14ac:dyDescent="0.3">
      <c r="A441" t="s">
        <v>755</v>
      </c>
      <c r="B441">
        <v>3.3097338676452637</v>
      </c>
      <c r="C441">
        <v>0.22613096237182617</v>
      </c>
      <c r="D441">
        <v>8767</v>
      </c>
      <c r="E441">
        <v>2.8665170669555664</v>
      </c>
      <c r="F441">
        <v>3.7529506683349609</v>
      </c>
    </row>
    <row r="442" spans="1:6" x14ac:dyDescent="0.3">
      <c r="A442" t="s">
        <v>249</v>
      </c>
      <c r="B442">
        <v>3.9737975597381592</v>
      </c>
      <c r="C442">
        <v>0.14798623323440552</v>
      </c>
      <c r="D442">
        <v>8767</v>
      </c>
      <c r="E442">
        <v>3.6837444305419922</v>
      </c>
      <c r="F442">
        <v>4.2638506889343262</v>
      </c>
    </row>
    <row r="443" spans="1:6" x14ac:dyDescent="0.3">
      <c r="A443" t="s">
        <v>756</v>
      </c>
      <c r="B443">
        <v>-3.5527136788005009E-15</v>
      </c>
      <c r="C443">
        <v>3.4717910768478077E-9</v>
      </c>
      <c r="E443">
        <v>-6.8047141255078714E-9</v>
      </c>
      <c r="F443">
        <v>6.8047070200805138E-9</v>
      </c>
    </row>
    <row r="444" spans="1:6" x14ac:dyDescent="0.3">
      <c r="A444" t="s">
        <v>757</v>
      </c>
      <c r="B444">
        <v>5</v>
      </c>
      <c r="D444">
        <v>2171</v>
      </c>
    </row>
    <row r="445" spans="1:6" x14ac:dyDescent="0.3">
      <c r="A445" t="s">
        <v>758</v>
      </c>
      <c r="B445">
        <v>5</v>
      </c>
      <c r="C445">
        <v>2.5589528274139184E-9</v>
      </c>
      <c r="D445">
        <v>8767</v>
      </c>
      <c r="E445">
        <v>5</v>
      </c>
      <c r="F445">
        <v>5</v>
      </c>
    </row>
    <row r="446" spans="1:6" x14ac:dyDescent="0.3">
      <c r="A446" t="s">
        <v>334</v>
      </c>
      <c r="B446">
        <v>1.4968697912991047E-2</v>
      </c>
      <c r="C446">
        <v>7.5443494133651257E-3</v>
      </c>
      <c r="E446">
        <v>1.8177306628786027E-4</v>
      </c>
      <c r="F446">
        <v>2.9755622148513794E-2</v>
      </c>
    </row>
    <row r="447" spans="1:6" x14ac:dyDescent="0.3">
      <c r="A447" t="s">
        <v>759</v>
      </c>
      <c r="B447">
        <v>0.12643663585186005</v>
      </c>
      <c r="C447">
        <v>6.6425786353647709E-3</v>
      </c>
      <c r="D447">
        <v>2171</v>
      </c>
      <c r="E447">
        <v>0.11341717839241028</v>
      </c>
      <c r="F447">
        <v>0.13945609331130981</v>
      </c>
    </row>
    <row r="448" spans="1:6" x14ac:dyDescent="0.3">
      <c r="A448" t="s">
        <v>250</v>
      </c>
      <c r="B448">
        <v>0.14140534400939941</v>
      </c>
      <c r="C448">
        <v>3.9839847013354301E-3</v>
      </c>
      <c r="D448">
        <v>8767</v>
      </c>
      <c r="E448">
        <v>0.13359673321247101</v>
      </c>
      <c r="F448">
        <v>0.14921395480632782</v>
      </c>
    </row>
    <row r="449" spans="1:6" x14ac:dyDescent="0.3">
      <c r="A449" t="s">
        <v>335</v>
      </c>
      <c r="B449">
        <v>4.5029888860881329E-3</v>
      </c>
      <c r="C449">
        <v>5.9271869249641895E-3</v>
      </c>
      <c r="E449">
        <v>-7.1142977103590965E-3</v>
      </c>
      <c r="F449">
        <v>1.6120275482535362E-2</v>
      </c>
    </row>
    <row r="450" spans="1:6" x14ac:dyDescent="0.3">
      <c r="A450" t="s">
        <v>760</v>
      </c>
      <c r="B450">
        <v>6.4965732395648956E-2</v>
      </c>
      <c r="C450">
        <v>5.3083221428096294E-3</v>
      </c>
      <c r="D450">
        <v>2171</v>
      </c>
      <c r="E450">
        <v>5.4561421275138855E-2</v>
      </c>
      <c r="F450">
        <v>7.5370043516159058E-2</v>
      </c>
    </row>
    <row r="451" spans="1:6" x14ac:dyDescent="0.3">
      <c r="A451" t="s">
        <v>251</v>
      </c>
      <c r="B451">
        <v>6.9468721747398376E-2</v>
      </c>
      <c r="C451">
        <v>3.0962482560425997E-3</v>
      </c>
      <c r="D451">
        <v>8767</v>
      </c>
      <c r="E451">
        <v>6.340007483959198E-2</v>
      </c>
      <c r="F451">
        <v>7.5537368655204773E-2</v>
      </c>
    </row>
    <row r="452" spans="1:6" x14ac:dyDescent="0.3">
      <c r="A452" t="s">
        <v>761</v>
      </c>
      <c r="B452">
        <v>7.4836775660514832E-2</v>
      </c>
      <c r="C452">
        <v>1.6789920628070831E-3</v>
      </c>
      <c r="E452">
        <v>7.1545951068401337E-2</v>
      </c>
      <c r="F452">
        <v>7.8127600252628326E-2</v>
      </c>
    </row>
    <row r="453" spans="1:6" x14ac:dyDescent="0.3">
      <c r="A453" t="s">
        <v>762</v>
      </c>
      <c r="B453">
        <v>0.45782795548439026</v>
      </c>
      <c r="C453">
        <v>3.8691792637109756E-2</v>
      </c>
      <c r="D453">
        <v>1354</v>
      </c>
      <c r="E453">
        <v>0.38199204206466675</v>
      </c>
      <c r="F453">
        <v>0.53366386890411377</v>
      </c>
    </row>
    <row r="454" spans="1:6" x14ac:dyDescent="0.3">
      <c r="A454" t="s">
        <v>252</v>
      </c>
      <c r="B454">
        <v>0.5326647162437439</v>
      </c>
      <c r="C454">
        <v>2.7341302484273911E-2</v>
      </c>
      <c r="D454">
        <v>1354</v>
      </c>
      <c r="E454">
        <v>0.47907575964927673</v>
      </c>
      <c r="F454">
        <v>0.58625364303588867</v>
      </c>
    </row>
    <row r="455" spans="1:6" x14ac:dyDescent="0.3">
      <c r="A455" t="s">
        <v>763</v>
      </c>
      <c r="B455">
        <v>0.7483677864074707</v>
      </c>
      <c r="C455">
        <v>0.16789920628070831</v>
      </c>
      <c r="E455">
        <v>0.4192853569984436</v>
      </c>
      <c r="F455">
        <v>1.0774502754211426</v>
      </c>
    </row>
    <row r="456" spans="1:6" x14ac:dyDescent="0.3">
      <c r="A456" t="s">
        <v>764</v>
      </c>
      <c r="B456">
        <v>4.5782794952392578</v>
      </c>
      <c r="C456">
        <v>0.38691794872283936</v>
      </c>
      <c r="D456">
        <v>5798</v>
      </c>
      <c r="E456">
        <v>3.8199203014373779</v>
      </c>
      <c r="F456">
        <v>5.3366384506225586</v>
      </c>
    </row>
    <row r="457" spans="1:6" x14ac:dyDescent="0.3">
      <c r="A457" t="s">
        <v>253</v>
      </c>
      <c r="B457">
        <v>5.3266472816467285</v>
      </c>
      <c r="C457">
        <v>0.27341300249099731</v>
      </c>
      <c r="D457">
        <v>5798</v>
      </c>
      <c r="E457">
        <v>4.7907576560974121</v>
      </c>
      <c r="F457">
        <v>5.8625369071960449</v>
      </c>
    </row>
    <row r="458" spans="1:6" x14ac:dyDescent="0.3">
      <c r="A458" t="s">
        <v>765</v>
      </c>
      <c r="B458">
        <v>1.4210854715202004E-14</v>
      </c>
      <c r="C458">
        <v>2.3931502113327952E-8</v>
      </c>
      <c r="E458">
        <v>-4.6905729078616787E-8</v>
      </c>
      <c r="F458">
        <v>4.6905757500326217E-8</v>
      </c>
    </row>
    <row r="459" spans="1:6" x14ac:dyDescent="0.3">
      <c r="A459" t="s">
        <v>766</v>
      </c>
      <c r="B459">
        <v>10</v>
      </c>
      <c r="C459">
        <v>7.7862587488652935E-9</v>
      </c>
      <c r="D459">
        <v>1354</v>
      </c>
      <c r="E459">
        <v>10</v>
      </c>
      <c r="F459">
        <v>10</v>
      </c>
    </row>
    <row r="460" spans="1:6" x14ac:dyDescent="0.3">
      <c r="A460" t="s">
        <v>767</v>
      </c>
      <c r="B460">
        <v>10</v>
      </c>
      <c r="C460">
        <v>2.7129546609216959E-8</v>
      </c>
      <c r="D460">
        <v>5798</v>
      </c>
      <c r="E460">
        <v>10</v>
      </c>
      <c r="F460">
        <v>10</v>
      </c>
    </row>
    <row r="461" spans="1:6" x14ac:dyDescent="0.3">
      <c r="A461" t="s">
        <v>336</v>
      </c>
      <c r="B461">
        <v>7.3244012892246246E-3</v>
      </c>
      <c r="C461">
        <v>7.5650573708117008E-3</v>
      </c>
      <c r="E461">
        <v>-7.5031113810837269E-3</v>
      </c>
      <c r="F461">
        <v>2.2151913493871689E-2</v>
      </c>
    </row>
    <row r="462" spans="1:6" x14ac:dyDescent="0.3">
      <c r="A462" t="s">
        <v>768</v>
      </c>
      <c r="B462">
        <v>8.7448462843894958E-2</v>
      </c>
      <c r="C462">
        <v>6.534903310239315E-3</v>
      </c>
      <c r="D462">
        <v>1354</v>
      </c>
      <c r="E462">
        <v>7.4640050530433655E-2</v>
      </c>
      <c r="F462">
        <v>0.10025687515735626</v>
      </c>
    </row>
    <row r="463" spans="1:6" x14ac:dyDescent="0.3">
      <c r="A463" t="s">
        <v>254</v>
      </c>
      <c r="B463">
        <v>9.4772867858409882E-2</v>
      </c>
      <c r="C463">
        <v>4.3695177882909775E-3</v>
      </c>
      <c r="D463">
        <v>5798</v>
      </c>
      <c r="E463">
        <v>8.6208611726760864E-2</v>
      </c>
      <c r="F463">
        <v>0.1033371239900589</v>
      </c>
    </row>
    <row r="464" spans="1:6" x14ac:dyDescent="0.3">
      <c r="A464" t="s">
        <v>337</v>
      </c>
      <c r="B464">
        <v>3.2532098703086376E-3</v>
      </c>
      <c r="C464">
        <v>9.7948526963591576E-3</v>
      </c>
      <c r="E464">
        <v>-1.5944700688123703E-2</v>
      </c>
      <c r="F464">
        <v>2.2451121360063553E-2</v>
      </c>
    </row>
    <row r="465" spans="1:6" x14ac:dyDescent="0.3">
      <c r="A465" t="s">
        <v>769</v>
      </c>
      <c r="B465">
        <v>8.9865624904632568E-2</v>
      </c>
      <c r="C465">
        <v>8.6977472528815269E-3</v>
      </c>
      <c r="D465">
        <v>1354</v>
      </c>
      <c r="E465">
        <v>7.281804084777832E-2</v>
      </c>
      <c r="F465">
        <v>0.10691320896148682</v>
      </c>
    </row>
    <row r="466" spans="1:6" x14ac:dyDescent="0.3">
      <c r="A466" t="s">
        <v>255</v>
      </c>
      <c r="B466">
        <v>9.3118831515312195E-2</v>
      </c>
      <c r="C466">
        <v>5.2615534514188766E-3</v>
      </c>
      <c r="D466">
        <v>5798</v>
      </c>
      <c r="E466">
        <v>8.2806184887886047E-2</v>
      </c>
      <c r="F466">
        <v>0.10343147814273834</v>
      </c>
    </row>
    <row r="467" spans="1:6" x14ac:dyDescent="0.3">
      <c r="A467" t="s">
        <v>770</v>
      </c>
      <c r="B467">
        <v>4.2289827018976212E-2</v>
      </c>
      <c r="C467">
        <v>1.1682469397783279E-2</v>
      </c>
      <c r="E467">
        <v>1.9392186775803566E-2</v>
      </c>
      <c r="F467">
        <v>6.5187469124794006E-2</v>
      </c>
    </row>
    <row r="468" spans="1:6" x14ac:dyDescent="0.3">
      <c r="A468" t="s">
        <v>771</v>
      </c>
      <c r="B468">
        <v>1.3610844612121582</v>
      </c>
      <c r="C468">
        <v>0.10493843257427216</v>
      </c>
      <c r="D468">
        <v>4899</v>
      </c>
      <c r="E468">
        <v>1.1554051637649536</v>
      </c>
      <c r="F468">
        <v>1.5667637586593628</v>
      </c>
    </row>
    <row r="469" spans="1:6" x14ac:dyDescent="0.3">
      <c r="A469" t="s">
        <v>256</v>
      </c>
      <c r="B469">
        <v>1.403374195098877</v>
      </c>
      <c r="C469">
        <v>6.1561990529298782E-2</v>
      </c>
      <c r="D469">
        <v>4899</v>
      </c>
      <c r="E469">
        <v>1.2827126979827881</v>
      </c>
      <c r="F469">
        <v>1.5240356922149658</v>
      </c>
    </row>
    <row r="470" spans="1:6" x14ac:dyDescent="0.3">
      <c r="A470" t="s">
        <v>772</v>
      </c>
      <c r="B470">
        <v>0.84579652547836304</v>
      </c>
      <c r="C470">
        <v>4.6729879379272461</v>
      </c>
      <c r="E470">
        <v>-8.3132600784301758</v>
      </c>
      <c r="F470">
        <v>10.004853248596191</v>
      </c>
    </row>
    <row r="471" spans="1:6" x14ac:dyDescent="0.3">
      <c r="A471" t="s">
        <v>773</v>
      </c>
      <c r="B471">
        <v>27.221687316894531</v>
      </c>
      <c r="C471">
        <v>2.0987687110900879</v>
      </c>
      <c r="D471">
        <v>15862</v>
      </c>
      <c r="E471">
        <v>23.108100891113281</v>
      </c>
      <c r="F471">
        <v>31.335273742675781</v>
      </c>
    </row>
    <row r="472" spans="1:6" x14ac:dyDescent="0.3">
      <c r="A472" t="s">
        <v>257</v>
      </c>
      <c r="B472">
        <v>28.067483901977539</v>
      </c>
      <c r="C472">
        <v>1.2312397956848145</v>
      </c>
      <c r="D472">
        <v>15862</v>
      </c>
      <c r="E472">
        <v>25.654253005981445</v>
      </c>
      <c r="F472">
        <v>30.480714797973633</v>
      </c>
    </row>
    <row r="473" spans="1:6" x14ac:dyDescent="0.3">
      <c r="A473" t="s">
        <v>774</v>
      </c>
      <c r="B473">
        <v>1.7763568394002505E-14</v>
      </c>
      <c r="C473">
        <v>4.1221476010377955E-8</v>
      </c>
      <c r="E473">
        <v>-8.079407365357838E-8</v>
      </c>
      <c r="F473">
        <v>8.0794109180715168E-8</v>
      </c>
    </row>
    <row r="474" spans="1:6" x14ac:dyDescent="0.3">
      <c r="A474" t="s">
        <v>775</v>
      </c>
      <c r="B474">
        <v>20</v>
      </c>
      <c r="C474">
        <v>3.3793003950677303E-8</v>
      </c>
      <c r="D474">
        <v>4899</v>
      </c>
      <c r="E474">
        <v>20</v>
      </c>
      <c r="F474">
        <v>20</v>
      </c>
    </row>
    <row r="475" spans="1:6" x14ac:dyDescent="0.3">
      <c r="A475" t="s">
        <v>776</v>
      </c>
      <c r="B475">
        <v>20</v>
      </c>
      <c r="C475">
        <v>6.2894449648354112E-9</v>
      </c>
      <c r="D475">
        <v>15862</v>
      </c>
      <c r="E475">
        <v>20</v>
      </c>
      <c r="F475">
        <v>20</v>
      </c>
    </row>
    <row r="476" spans="1:6" x14ac:dyDescent="0.3">
      <c r="A476" t="s">
        <v>338</v>
      </c>
      <c r="B476">
        <v>-1.0285615921020508E-2</v>
      </c>
      <c r="C476">
        <v>1.6075897961854935E-2</v>
      </c>
      <c r="E476">
        <v>-4.1794374585151672E-2</v>
      </c>
      <c r="F476">
        <v>2.1223144605755806E-2</v>
      </c>
    </row>
    <row r="477" spans="1:6" x14ac:dyDescent="0.3">
      <c r="A477" t="s">
        <v>777</v>
      </c>
      <c r="B477">
        <v>0.25997701287269592</v>
      </c>
      <c r="C477">
        <v>1.4570471830666065E-2</v>
      </c>
      <c r="D477">
        <v>4899</v>
      </c>
      <c r="E477">
        <v>0.23141889274120331</v>
      </c>
      <c r="F477">
        <v>0.28853514790534973</v>
      </c>
    </row>
    <row r="478" spans="1:6" x14ac:dyDescent="0.3">
      <c r="A478" t="s">
        <v>258</v>
      </c>
      <c r="B478">
        <v>0.24969139695167542</v>
      </c>
      <c r="C478">
        <v>7.9404748976230621E-3</v>
      </c>
      <c r="D478">
        <v>15862</v>
      </c>
      <c r="E478">
        <v>0.23412807285785675</v>
      </c>
      <c r="F478">
        <v>0.26525473594665527</v>
      </c>
    </row>
    <row r="479" spans="1:6" x14ac:dyDescent="0.3">
      <c r="A479" t="s">
        <v>339</v>
      </c>
      <c r="B479">
        <v>-4.3658781796693802E-2</v>
      </c>
      <c r="C479">
        <v>3.4959446638822556E-2</v>
      </c>
      <c r="E479">
        <v>-0.11217929422855377</v>
      </c>
      <c r="F479">
        <v>2.4861734360456467E-2</v>
      </c>
    </row>
    <row r="480" spans="1:6" x14ac:dyDescent="0.3">
      <c r="A480" t="s">
        <v>778</v>
      </c>
      <c r="B480">
        <v>0.53432601690292358</v>
      </c>
      <c r="C480">
        <v>3.0669093132019043E-2</v>
      </c>
      <c r="D480">
        <v>4899</v>
      </c>
      <c r="E480">
        <v>0.4742145836353302</v>
      </c>
      <c r="F480">
        <v>0.59443742036819458</v>
      </c>
    </row>
    <row r="481" spans="1:6" x14ac:dyDescent="0.3">
      <c r="A481" t="s">
        <v>259</v>
      </c>
      <c r="B481">
        <v>0.49066725373268127</v>
      </c>
      <c r="C481">
        <v>1.8433108925819397E-2</v>
      </c>
      <c r="D481">
        <v>15862</v>
      </c>
      <c r="E481">
        <v>0.45453834533691406</v>
      </c>
      <c r="F481">
        <v>0.52679616212844849</v>
      </c>
    </row>
    <row r="482" spans="1:6" x14ac:dyDescent="0.3">
      <c r="A482" t="s">
        <v>779</v>
      </c>
      <c r="B482">
        <v>5.5822387337684631E-2</v>
      </c>
      <c r="C482">
        <v>6.6808052361011505E-4</v>
      </c>
      <c r="E482">
        <v>5.4512947797775269E-2</v>
      </c>
      <c r="F482">
        <v>5.7131826877593994E-2</v>
      </c>
    </row>
    <row r="483" spans="1:6" x14ac:dyDescent="0.3">
      <c r="A483" t="s">
        <v>780</v>
      </c>
      <c r="B483">
        <v>5.6565750390291214E-2</v>
      </c>
      <c r="C483">
        <v>1.2357511557638645E-2</v>
      </c>
      <c r="D483">
        <v>193</v>
      </c>
      <c r="E483">
        <v>3.2345026731491089E-2</v>
      </c>
      <c r="F483">
        <v>8.0786474049091339E-2</v>
      </c>
    </row>
    <row r="484" spans="1:6" x14ac:dyDescent="0.3">
      <c r="A484" t="s">
        <v>260</v>
      </c>
      <c r="B484">
        <v>0.11238814145326614</v>
      </c>
      <c r="C484">
        <v>2.550225704908371E-2</v>
      </c>
      <c r="D484">
        <v>193</v>
      </c>
      <c r="E484">
        <v>6.2403716146945953E-2</v>
      </c>
      <c r="F484">
        <v>0.16237255930900574</v>
      </c>
    </row>
    <row r="485" spans="1:6" x14ac:dyDescent="0.3">
      <c r="A485" t="s">
        <v>781</v>
      </c>
      <c r="B485">
        <v>2.7911193370819092</v>
      </c>
      <c r="C485">
        <v>1.670201301574707</v>
      </c>
      <c r="E485">
        <v>-0.48247522115707397</v>
      </c>
      <c r="F485">
        <v>6.0647139549255371</v>
      </c>
    </row>
    <row r="486" spans="1:6" x14ac:dyDescent="0.3">
      <c r="A486" t="s">
        <v>782</v>
      </c>
      <c r="B486">
        <v>2.8282876014709473</v>
      </c>
      <c r="C486">
        <v>0.61787557601928711</v>
      </c>
      <c r="D486">
        <v>1014</v>
      </c>
      <c r="E486">
        <v>1.6172515153884888</v>
      </c>
      <c r="F486">
        <v>4.0393238067626953</v>
      </c>
    </row>
    <row r="487" spans="1:6" x14ac:dyDescent="0.3">
      <c r="A487" t="s">
        <v>261</v>
      </c>
      <c r="B487">
        <v>5.6194071769714355</v>
      </c>
      <c r="C487">
        <v>1.2751127481460571</v>
      </c>
      <c r="D487">
        <v>1014</v>
      </c>
      <c r="E487">
        <v>3.1201860904693604</v>
      </c>
      <c r="F487">
        <v>8.1186285018920898</v>
      </c>
    </row>
    <row r="488" spans="1:6" x14ac:dyDescent="0.3">
      <c r="A488" t="s">
        <v>783</v>
      </c>
      <c r="B488">
        <v>1.4210854715202004E-14</v>
      </c>
    </row>
    <row r="489" spans="1:6" x14ac:dyDescent="0.3">
      <c r="A489" t="s">
        <v>784</v>
      </c>
      <c r="B489">
        <v>50</v>
      </c>
      <c r="D489">
        <v>193</v>
      </c>
    </row>
    <row r="490" spans="1:6" x14ac:dyDescent="0.3">
      <c r="A490" t="s">
        <v>785</v>
      </c>
      <c r="B490">
        <v>50</v>
      </c>
      <c r="D490">
        <v>1014</v>
      </c>
    </row>
    <row r="491" spans="1:6" x14ac:dyDescent="0.3">
      <c r="A491" t="s">
        <v>340</v>
      </c>
      <c r="B491">
        <v>9.1918725520372391E-3</v>
      </c>
      <c r="C491">
        <v>4.9874498508870602E-3</v>
      </c>
      <c r="E491">
        <v>-5.8352918131276965E-4</v>
      </c>
      <c r="F491">
        <v>1.8967274576425552E-2</v>
      </c>
    </row>
    <row r="492" spans="1:6" x14ac:dyDescent="0.3">
      <c r="A492" t="s">
        <v>786</v>
      </c>
      <c r="B492">
        <v>1.080446969717741E-2</v>
      </c>
      <c r="C492">
        <v>2.3042436223477125E-3</v>
      </c>
      <c r="D492">
        <v>193</v>
      </c>
      <c r="E492">
        <v>6.2881521880626678E-3</v>
      </c>
      <c r="F492">
        <v>1.5320787206292152E-2</v>
      </c>
    </row>
    <row r="493" spans="1:6" x14ac:dyDescent="0.3">
      <c r="A493" t="s">
        <v>262</v>
      </c>
      <c r="B493">
        <v>1.9996341317892075E-2</v>
      </c>
      <c r="C493">
        <v>4.4313129037618637E-3</v>
      </c>
      <c r="D493">
        <v>1014</v>
      </c>
      <c r="E493">
        <v>1.1310967616736889E-2</v>
      </c>
      <c r="F493">
        <v>2.8681714087724686E-2</v>
      </c>
    </row>
    <row r="494" spans="1:6" x14ac:dyDescent="0.3">
      <c r="A494" t="s">
        <v>341</v>
      </c>
      <c r="B494">
        <v>4.272119328379631E-2</v>
      </c>
      <c r="C494">
        <v>2.2836562246084213E-2</v>
      </c>
      <c r="E494">
        <v>-2.0384686067700386E-3</v>
      </c>
      <c r="F494">
        <v>8.7480857968330383E-2</v>
      </c>
    </row>
    <row r="495" spans="1:6" x14ac:dyDescent="0.3">
      <c r="A495" t="s">
        <v>787</v>
      </c>
      <c r="B495">
        <v>5.5515576153993607E-2</v>
      </c>
      <c r="C495">
        <v>1.0840917937457561E-2</v>
      </c>
      <c r="D495">
        <v>193</v>
      </c>
      <c r="E495">
        <v>3.4267377108335495E-2</v>
      </c>
      <c r="F495">
        <v>7.6763778924942017E-2</v>
      </c>
    </row>
    <row r="496" spans="1:6" x14ac:dyDescent="0.3">
      <c r="A496" t="s">
        <v>263</v>
      </c>
      <c r="B496">
        <v>9.8236769437789917E-2</v>
      </c>
      <c r="C496">
        <v>2.0069139078259468E-2</v>
      </c>
      <c r="D496">
        <v>1014</v>
      </c>
      <c r="E496">
        <v>5.8901257812976837E-2</v>
      </c>
      <c r="F496">
        <v>0.13757228851318359</v>
      </c>
    </row>
    <row r="497" spans="1:6" x14ac:dyDescent="0.3">
      <c r="A497" t="s">
        <v>788</v>
      </c>
      <c r="B497">
        <v>1.1457834392786026E-2</v>
      </c>
      <c r="C497">
        <v>5.34482067450881E-4</v>
      </c>
      <c r="E497">
        <v>1.041024923324585E-2</v>
      </c>
      <c r="F497">
        <v>1.2505419552326202E-2</v>
      </c>
    </row>
    <row r="498" spans="1:6" x14ac:dyDescent="0.3">
      <c r="A498" t="s">
        <v>789</v>
      </c>
      <c r="B498">
        <v>0.10383205860853195</v>
      </c>
      <c r="C498">
        <v>2.2689890116453171E-2</v>
      </c>
      <c r="D498">
        <v>430</v>
      </c>
      <c r="E498">
        <v>5.9359874576330185E-2</v>
      </c>
      <c r="F498">
        <v>0.14830423891544342</v>
      </c>
    </row>
    <row r="499" spans="1:6" x14ac:dyDescent="0.3">
      <c r="A499" t="s">
        <v>264</v>
      </c>
      <c r="B499">
        <v>0.11528989672660828</v>
      </c>
      <c r="C499">
        <v>1.1853308416903019E-2</v>
      </c>
      <c r="D499">
        <v>430</v>
      </c>
      <c r="E499">
        <v>9.2057414352893829E-2</v>
      </c>
      <c r="F499">
        <v>0.13852238655090332</v>
      </c>
    </row>
    <row r="500" spans="1:6" x14ac:dyDescent="0.3">
      <c r="A500" t="s">
        <v>790</v>
      </c>
      <c r="B500">
        <v>1.1457834243774414</v>
      </c>
      <c r="C500">
        <v>5.344820499420166</v>
      </c>
      <c r="E500">
        <v>-9.3300647735595703</v>
      </c>
      <c r="F500">
        <v>11.621631622314453</v>
      </c>
    </row>
    <row r="501" spans="1:6" x14ac:dyDescent="0.3">
      <c r="A501" t="s">
        <v>791</v>
      </c>
      <c r="B501">
        <v>10.383206367492676</v>
      </c>
      <c r="C501">
        <v>2.2689888477325439</v>
      </c>
      <c r="D501">
        <v>1388</v>
      </c>
      <c r="E501">
        <v>5.9359884262084961</v>
      </c>
      <c r="F501">
        <v>14.830424308776855</v>
      </c>
    </row>
    <row r="502" spans="1:6" x14ac:dyDescent="0.3">
      <c r="A502" t="s">
        <v>265</v>
      </c>
      <c r="B502">
        <v>11.528989791870117</v>
      </c>
      <c r="C502">
        <v>1.185330867767334</v>
      </c>
      <c r="D502">
        <v>1388</v>
      </c>
      <c r="E502">
        <v>9.2057409286499023</v>
      </c>
      <c r="F502">
        <v>13.852238655090332</v>
      </c>
    </row>
    <row r="503" spans="1:6" x14ac:dyDescent="0.3">
      <c r="A503" t="s">
        <v>792</v>
      </c>
      <c r="B503">
        <v>0</v>
      </c>
      <c r="C503">
        <v>2.1172655806367402E-7</v>
      </c>
      <c r="E503">
        <v>-4.1498404357298568E-7</v>
      </c>
      <c r="F503">
        <v>4.1498404357298568E-7</v>
      </c>
    </row>
    <row r="504" spans="1:6" x14ac:dyDescent="0.3">
      <c r="A504" t="s">
        <v>793</v>
      </c>
      <c r="B504">
        <v>100</v>
      </c>
      <c r="C504">
        <v>3.0674942763653235E-7</v>
      </c>
      <c r="D504">
        <v>430</v>
      </c>
      <c r="E504">
        <v>100</v>
      </c>
      <c r="F504">
        <v>100</v>
      </c>
    </row>
    <row r="505" spans="1:6" x14ac:dyDescent="0.3">
      <c r="A505" t="s">
        <v>794</v>
      </c>
      <c r="B505">
        <v>100</v>
      </c>
      <c r="C505">
        <v>8.2103696286139893E-8</v>
      </c>
      <c r="D505">
        <v>1388</v>
      </c>
      <c r="E505">
        <v>100</v>
      </c>
      <c r="F505">
        <v>100</v>
      </c>
    </row>
    <row r="506" spans="1:6" x14ac:dyDescent="0.3">
      <c r="A506" t="s">
        <v>342</v>
      </c>
      <c r="B506">
        <v>6.7995081190019846E-4</v>
      </c>
      <c r="C506">
        <v>4.5873839408159256E-3</v>
      </c>
      <c r="E506">
        <v>-8.311321958899498E-3</v>
      </c>
      <c r="F506">
        <v>9.6712233498692513E-3</v>
      </c>
    </row>
    <row r="507" spans="1:6" x14ac:dyDescent="0.3">
      <c r="A507" t="s">
        <v>795</v>
      </c>
      <c r="B507">
        <v>1.9832678139209747E-2</v>
      </c>
      <c r="C507">
        <v>4.2650722898542881E-3</v>
      </c>
      <c r="D507">
        <v>430</v>
      </c>
      <c r="E507">
        <v>1.1473136022686958E-2</v>
      </c>
      <c r="F507">
        <v>2.8192220255732536E-2</v>
      </c>
    </row>
    <row r="508" spans="1:6" x14ac:dyDescent="0.3">
      <c r="A508" t="s">
        <v>266</v>
      </c>
      <c r="B508">
        <v>2.0512629300355911E-2</v>
      </c>
      <c r="C508">
        <v>2.0412656012922525E-3</v>
      </c>
      <c r="D508">
        <v>1388</v>
      </c>
      <c r="E508">
        <v>1.6511749476194382E-2</v>
      </c>
      <c r="F508">
        <v>2.4513509124517441E-2</v>
      </c>
    </row>
    <row r="509" spans="1:6" x14ac:dyDescent="0.3">
      <c r="A509" t="s">
        <v>343</v>
      </c>
      <c r="B509">
        <v>-2.262419555336237E-3</v>
      </c>
      <c r="C509">
        <v>3.7825651466846466E-2</v>
      </c>
      <c r="E509">
        <v>-7.6400697231292725E-2</v>
      </c>
      <c r="F509">
        <v>7.1875855326652527E-2</v>
      </c>
    </row>
    <row r="510" spans="1:6" x14ac:dyDescent="0.3">
      <c r="A510" t="s">
        <v>796</v>
      </c>
      <c r="B510">
        <v>0.20380872488021851</v>
      </c>
      <c r="C510">
        <v>3.5152170807123184E-2</v>
      </c>
      <c r="D510">
        <v>430</v>
      </c>
      <c r="E510">
        <v>0.1349104642868042</v>
      </c>
      <c r="F510">
        <v>0.27270698547363281</v>
      </c>
    </row>
    <row r="511" spans="1:6" x14ac:dyDescent="0.3">
      <c r="A511" t="s">
        <v>267</v>
      </c>
      <c r="B511">
        <v>0.20154629647731781</v>
      </c>
      <c r="C511">
        <v>1.6928574070334435E-2</v>
      </c>
      <c r="D511">
        <v>1388</v>
      </c>
      <c r="E511">
        <v>0.16836629807949066</v>
      </c>
      <c r="F511">
        <v>0.23472629487514496</v>
      </c>
    </row>
    <row r="512" spans="1:6" x14ac:dyDescent="0.3">
      <c r="A512" t="s">
        <v>797</v>
      </c>
      <c r="B512">
        <v>2</v>
      </c>
    </row>
    <row r="513" spans="1:2" x14ac:dyDescent="0.3">
      <c r="A513" t="s">
        <v>798</v>
      </c>
      <c r="B513">
        <v>0</v>
      </c>
    </row>
    <row r="514" spans="1:2" x14ac:dyDescent="0.3">
      <c r="A514" t="s">
        <v>799</v>
      </c>
      <c r="B514">
        <v>0.23947799205780029</v>
      </c>
    </row>
    <row r="515" spans="1:2" x14ac:dyDescent="0.3">
      <c r="A515" t="s">
        <v>800</v>
      </c>
      <c r="B515">
        <v>0</v>
      </c>
    </row>
    <row r="516" spans="1:2" x14ac:dyDescent="0.3">
      <c r="A516" t="s">
        <v>801</v>
      </c>
      <c r="B516">
        <v>0.46799486875534058</v>
      </c>
    </row>
    <row r="517" spans="1:2" x14ac:dyDescent="0.3">
      <c r="A517" t="s">
        <v>802</v>
      </c>
      <c r="B517">
        <v>0</v>
      </c>
    </row>
    <row r="518" spans="1:2" x14ac:dyDescent="0.3">
      <c r="A518" t="s">
        <v>803</v>
      </c>
      <c r="B518">
        <v>0</v>
      </c>
    </row>
    <row r="519" spans="1:2" x14ac:dyDescent="0.3">
      <c r="A519" t="s">
        <v>804</v>
      </c>
      <c r="B519">
        <v>2</v>
      </c>
    </row>
    <row r="520" spans="1:2" x14ac:dyDescent="0.3">
      <c r="A520" t="s">
        <v>805</v>
      </c>
      <c r="B520">
        <v>0</v>
      </c>
    </row>
    <row r="521" spans="1:2" x14ac:dyDescent="0.3">
      <c r="A521" t="s">
        <v>806</v>
      </c>
      <c r="B521">
        <v>1.1973898410797119</v>
      </c>
    </row>
    <row r="522" spans="1:2" x14ac:dyDescent="0.3">
      <c r="A522" t="s">
        <v>807</v>
      </c>
      <c r="B522">
        <v>0</v>
      </c>
    </row>
    <row r="523" spans="1:2" x14ac:dyDescent="0.3">
      <c r="A523" t="s">
        <v>808</v>
      </c>
      <c r="B523">
        <v>9.3598976135253906</v>
      </c>
    </row>
    <row r="524" spans="1:2" x14ac:dyDescent="0.3">
      <c r="A524" t="s">
        <v>809</v>
      </c>
      <c r="B524">
        <v>0</v>
      </c>
    </row>
    <row r="525" spans="1:2" x14ac:dyDescent="0.3">
      <c r="A525" t="s">
        <v>810</v>
      </c>
      <c r="B525">
        <v>0</v>
      </c>
    </row>
    <row r="526" spans="1:2" x14ac:dyDescent="0.3">
      <c r="A526" t="s">
        <v>811</v>
      </c>
      <c r="B526">
        <v>4</v>
      </c>
    </row>
    <row r="527" spans="1:2" x14ac:dyDescent="0.3">
      <c r="A527" t="s">
        <v>812</v>
      </c>
      <c r="B527">
        <v>23</v>
      </c>
    </row>
    <row r="528" spans="1:2" x14ac:dyDescent="0.3">
      <c r="A528" t="s">
        <v>272</v>
      </c>
      <c r="B528">
        <v>2</v>
      </c>
    </row>
    <row r="529" spans="1:6" x14ac:dyDescent="0.3">
      <c r="A529" t="s">
        <v>273</v>
      </c>
      <c r="B529">
        <v>0</v>
      </c>
    </row>
    <row r="530" spans="1:6" x14ac:dyDescent="0.3">
      <c r="A530" t="s">
        <v>274</v>
      </c>
      <c r="B530">
        <v>0.31871840357780457</v>
      </c>
    </row>
    <row r="531" spans="1:6" x14ac:dyDescent="0.3">
      <c r="A531" t="s">
        <v>275</v>
      </c>
      <c r="B531">
        <v>0</v>
      </c>
    </row>
    <row r="532" spans="1:6" x14ac:dyDescent="0.3">
      <c r="A532" t="s">
        <v>276</v>
      </c>
      <c r="B532">
        <v>0.33119171857833862</v>
      </c>
    </row>
    <row r="533" spans="1:6" x14ac:dyDescent="0.3">
      <c r="A533" t="s">
        <v>277</v>
      </c>
      <c r="B533">
        <v>0</v>
      </c>
    </row>
    <row r="534" spans="1:6" x14ac:dyDescent="0.3">
      <c r="A534" t="s">
        <v>278</v>
      </c>
      <c r="B534">
        <v>0</v>
      </c>
    </row>
    <row r="535" spans="1:6" x14ac:dyDescent="0.3">
      <c r="A535" t="s">
        <v>279</v>
      </c>
      <c r="B535">
        <v>2</v>
      </c>
    </row>
    <row r="536" spans="1:6" x14ac:dyDescent="0.3">
      <c r="A536" t="s">
        <v>280</v>
      </c>
      <c r="B536">
        <v>0</v>
      </c>
    </row>
    <row r="537" spans="1:6" x14ac:dyDescent="0.3">
      <c r="A537" t="s">
        <v>281</v>
      </c>
      <c r="B537">
        <v>1.5935920476913452</v>
      </c>
    </row>
    <row r="538" spans="1:6" x14ac:dyDescent="0.3">
      <c r="A538" t="s">
        <v>282</v>
      </c>
      <c r="B538">
        <v>0</v>
      </c>
    </row>
    <row r="539" spans="1:6" x14ac:dyDescent="0.3">
      <c r="A539" t="s">
        <v>283</v>
      </c>
      <c r="B539">
        <v>6.6238346099853516</v>
      </c>
    </row>
    <row r="540" spans="1:6" x14ac:dyDescent="0.3">
      <c r="A540" t="s">
        <v>284</v>
      </c>
      <c r="B540">
        <v>0</v>
      </c>
    </row>
    <row r="541" spans="1:6" x14ac:dyDescent="0.3">
      <c r="A541" t="s">
        <v>285</v>
      </c>
      <c r="B541">
        <v>0</v>
      </c>
    </row>
    <row r="542" spans="1:6" x14ac:dyDescent="0.3">
      <c r="A542" t="s">
        <v>286</v>
      </c>
      <c r="B542">
        <v>4.0608453750610352</v>
      </c>
    </row>
    <row r="543" spans="1:6" x14ac:dyDescent="0.3">
      <c r="A543" t="s">
        <v>287</v>
      </c>
      <c r="B543">
        <v>24</v>
      </c>
    </row>
    <row r="544" spans="1:6" x14ac:dyDescent="0.3">
      <c r="A544" t="s">
        <v>813</v>
      </c>
      <c r="B544">
        <v>3.0430586338043213</v>
      </c>
      <c r="C544">
        <v>3.9497703313827515E-2</v>
      </c>
      <c r="D544">
        <v>2806</v>
      </c>
      <c r="E544">
        <v>2.9656431674957275</v>
      </c>
      <c r="F544">
        <v>3.120474100112915</v>
      </c>
    </row>
    <row r="545" spans="1:6" x14ac:dyDescent="0.3">
      <c r="A545" t="s">
        <v>814</v>
      </c>
      <c r="B545">
        <v>4.3147220611572266</v>
      </c>
      <c r="C545">
        <v>5.6322291493415833E-2</v>
      </c>
      <c r="D545">
        <v>2772</v>
      </c>
      <c r="E545">
        <v>4.2043304443359375</v>
      </c>
      <c r="F545">
        <v>4.4251136779785156</v>
      </c>
    </row>
    <row r="546" spans="1:6" x14ac:dyDescent="0.3">
      <c r="A546" t="s">
        <v>815</v>
      </c>
      <c r="B546">
        <v>2.8607733249664307</v>
      </c>
      <c r="C546">
        <v>5.883919820189476E-2</v>
      </c>
      <c r="D546">
        <v>2806</v>
      </c>
      <c r="E546">
        <v>2.7454485893249512</v>
      </c>
      <c r="F546">
        <v>2.9760980606079102</v>
      </c>
    </row>
    <row r="547" spans="1:6" x14ac:dyDescent="0.3">
      <c r="A547" t="s">
        <v>816</v>
      </c>
      <c r="B547">
        <v>4.3086895942687988</v>
      </c>
      <c r="C547">
        <v>6.2084659934043884E-2</v>
      </c>
      <c r="D547">
        <v>2806</v>
      </c>
      <c r="E547">
        <v>4.1870036125183105</v>
      </c>
      <c r="F547">
        <v>4.4303755760192871</v>
      </c>
    </row>
    <row r="548" spans="1:6" x14ac:dyDescent="0.3">
      <c r="A548" t="s">
        <v>817</v>
      </c>
      <c r="B548">
        <v>4.4114713668823242</v>
      </c>
      <c r="C548">
        <v>5.9795670211315155E-2</v>
      </c>
      <c r="D548">
        <v>2806</v>
      </c>
      <c r="E548">
        <v>4.2942719459533691</v>
      </c>
      <c r="F548">
        <v>4.5286707878112793</v>
      </c>
    </row>
    <row r="549" spans="1:6" x14ac:dyDescent="0.3">
      <c r="A549" t="s">
        <v>818</v>
      </c>
      <c r="B549">
        <v>4.3543133735656738</v>
      </c>
      <c r="C549">
        <v>5.7333700358867645E-2</v>
      </c>
      <c r="D549">
        <v>2777</v>
      </c>
      <c r="E549">
        <v>4.2419395446777344</v>
      </c>
      <c r="F549">
        <v>4.4666872024536133</v>
      </c>
    </row>
    <row r="550" spans="1:6" x14ac:dyDescent="0.3">
      <c r="A550" t="s">
        <v>819</v>
      </c>
      <c r="B550">
        <v>3.725935697555542</v>
      </c>
      <c r="C550">
        <v>6.0459207743406296E-2</v>
      </c>
      <c r="D550">
        <v>2805</v>
      </c>
      <c r="E550">
        <v>3.6074357032775879</v>
      </c>
      <c r="F550">
        <v>3.8444356918334961</v>
      </c>
    </row>
    <row r="551" spans="1:6" x14ac:dyDescent="0.3">
      <c r="A551" t="s">
        <v>820</v>
      </c>
      <c r="B551">
        <v>4.435664176940918</v>
      </c>
      <c r="C551">
        <v>5.772588774561882E-2</v>
      </c>
      <c r="D551">
        <v>2783</v>
      </c>
      <c r="E551">
        <v>4.3225212097167969</v>
      </c>
      <c r="F551">
        <v>4.5488071441650391</v>
      </c>
    </row>
    <row r="552" spans="1:6" x14ac:dyDescent="0.3">
      <c r="A552" t="s">
        <v>821</v>
      </c>
      <c r="B552">
        <v>4.3694734573364258</v>
      </c>
      <c r="C552">
        <v>5.4015621542930603E-2</v>
      </c>
      <c r="D552">
        <v>2803</v>
      </c>
      <c r="E552">
        <v>4.2636027336120605</v>
      </c>
      <c r="F552">
        <v>4.475344181060791</v>
      </c>
    </row>
    <row r="553" spans="1:6" x14ac:dyDescent="0.3">
      <c r="A553" t="s">
        <v>822</v>
      </c>
      <c r="B553">
        <v>4.4981050491333008</v>
      </c>
      <c r="C553">
        <v>6.1062276363372803E-2</v>
      </c>
      <c r="D553">
        <v>2775</v>
      </c>
      <c r="E553">
        <v>4.3784232139587402</v>
      </c>
      <c r="F553">
        <v>4.6177868843078613</v>
      </c>
    </row>
    <row r="554" spans="1:6" x14ac:dyDescent="0.3">
      <c r="A554" t="s">
        <v>823</v>
      </c>
      <c r="B554">
        <v>1.8914703130722046</v>
      </c>
      <c r="C554">
        <v>3.2979756593704224E-2</v>
      </c>
      <c r="D554">
        <v>2798</v>
      </c>
      <c r="E554">
        <v>1.8268300294876099</v>
      </c>
      <c r="F554">
        <v>1.9561105966567993</v>
      </c>
    </row>
    <row r="555" spans="1:6" x14ac:dyDescent="0.3">
      <c r="A555" t="s">
        <v>824</v>
      </c>
      <c r="B555">
        <v>2.6442737579345703</v>
      </c>
      <c r="C555">
        <v>3.5060714930295944E-2</v>
      </c>
      <c r="D555">
        <v>2798</v>
      </c>
      <c r="E555">
        <v>2.5755548477172852</v>
      </c>
      <c r="F555">
        <v>2.7129926681518555</v>
      </c>
    </row>
    <row r="556" spans="1:6" x14ac:dyDescent="0.3">
      <c r="A556" t="s">
        <v>825</v>
      </c>
      <c r="B556">
        <v>3.1670265197753906</v>
      </c>
      <c r="C556">
        <v>3.3743735402822495E-2</v>
      </c>
      <c r="D556">
        <v>2798</v>
      </c>
      <c r="E556">
        <v>3.100888729095459</v>
      </c>
      <c r="F556">
        <v>3.2331643104553223</v>
      </c>
    </row>
    <row r="557" spans="1:6" x14ac:dyDescent="0.3">
      <c r="A557" t="s">
        <v>826</v>
      </c>
      <c r="B557">
        <v>3.3358490467071533</v>
      </c>
      <c r="C557">
        <v>3.1042793765664101E-2</v>
      </c>
      <c r="D557">
        <v>2797</v>
      </c>
      <c r="E557">
        <v>3.2750051021575928</v>
      </c>
      <c r="F557">
        <v>3.3966929912567139</v>
      </c>
    </row>
    <row r="558" spans="1:6" x14ac:dyDescent="0.3">
      <c r="A558" t="s">
        <v>827</v>
      </c>
      <c r="B558">
        <v>3.4031825065612793</v>
      </c>
      <c r="C558">
        <v>3.4076642245054245E-2</v>
      </c>
      <c r="D558">
        <v>2798</v>
      </c>
      <c r="E558">
        <v>3.3363924026489258</v>
      </c>
      <c r="F558">
        <v>3.4699726104736328</v>
      </c>
    </row>
    <row r="559" spans="1:6" x14ac:dyDescent="0.3">
      <c r="A559" t="s">
        <v>91</v>
      </c>
      <c r="B559">
        <v>0.26560458540916443</v>
      </c>
      <c r="C559">
        <v>1.0621806606650352E-2</v>
      </c>
      <c r="D559">
        <v>2806</v>
      </c>
      <c r="E559">
        <v>0.2447858452796936</v>
      </c>
      <c r="F559">
        <v>0.28642332553863525</v>
      </c>
    </row>
    <row r="560" spans="1:6" x14ac:dyDescent="0.3">
      <c r="A560" t="s">
        <v>104</v>
      </c>
      <c r="B560">
        <v>0.10545846819877625</v>
      </c>
      <c r="C560">
        <v>8.1598712131381035E-3</v>
      </c>
      <c r="D560">
        <v>2806</v>
      </c>
      <c r="E560">
        <v>8.9465118944644928E-2</v>
      </c>
      <c r="F560">
        <v>0.12145181745290756</v>
      </c>
    </row>
    <row r="561" spans="1:6" x14ac:dyDescent="0.3">
      <c r="A561" t="s">
        <v>92</v>
      </c>
      <c r="B561">
        <v>2.6501554995775223E-2</v>
      </c>
      <c r="C561">
        <v>3.7654060870409012E-3</v>
      </c>
      <c r="D561">
        <v>2806</v>
      </c>
      <c r="E561">
        <v>1.9121358171105385E-2</v>
      </c>
      <c r="F561">
        <v>3.3881749957799911E-2</v>
      </c>
    </row>
    <row r="562" spans="1:6" x14ac:dyDescent="0.3">
      <c r="A562" t="s">
        <v>105</v>
      </c>
      <c r="B562">
        <v>0.16988785564899445</v>
      </c>
      <c r="C562">
        <v>8.581806905567646E-3</v>
      </c>
      <c r="D562">
        <v>2806</v>
      </c>
      <c r="E562">
        <v>0.15306751430034637</v>
      </c>
      <c r="F562">
        <v>0.18670819699764252</v>
      </c>
    </row>
    <row r="563" spans="1:6" x14ac:dyDescent="0.3">
      <c r="A563" t="s">
        <v>95</v>
      </c>
      <c r="B563">
        <v>0.23808836936950684</v>
      </c>
      <c r="C563">
        <v>9.5110479742288589E-3</v>
      </c>
      <c r="D563">
        <v>2806</v>
      </c>
      <c r="E563">
        <v>0.21944671869277954</v>
      </c>
      <c r="F563">
        <v>0.25673002004623413</v>
      </c>
    </row>
    <row r="564" spans="1:6" x14ac:dyDescent="0.3">
      <c r="A564" t="s">
        <v>109</v>
      </c>
      <c r="B564">
        <v>0.10199492424726486</v>
      </c>
      <c r="C564">
        <v>6.8197944201529026E-3</v>
      </c>
      <c r="D564">
        <v>2806</v>
      </c>
      <c r="E564">
        <v>8.8628128170967102E-2</v>
      </c>
      <c r="F564">
        <v>0.11536172032356262</v>
      </c>
    </row>
    <row r="565" spans="1:6" x14ac:dyDescent="0.3">
      <c r="A565" t="s">
        <v>94</v>
      </c>
      <c r="B565">
        <v>0.43240231275558472</v>
      </c>
      <c r="C565">
        <v>1.1555774137377739E-2</v>
      </c>
      <c r="D565">
        <v>2806</v>
      </c>
      <c r="E565">
        <v>0.40975299477577209</v>
      </c>
      <c r="F565">
        <v>0.45505163073539734</v>
      </c>
    </row>
    <row r="566" spans="1:6" x14ac:dyDescent="0.3">
      <c r="A566" t="s">
        <v>108</v>
      </c>
      <c r="B566">
        <v>0.25187623500823975</v>
      </c>
      <c r="C566">
        <v>1.0410981252789497E-2</v>
      </c>
      <c r="D566">
        <v>2806</v>
      </c>
      <c r="E566">
        <v>0.23147071897983551</v>
      </c>
      <c r="F566">
        <v>0.27228176593780518</v>
      </c>
    </row>
    <row r="567" spans="1:6" x14ac:dyDescent="0.3">
      <c r="A567" t="s">
        <v>96</v>
      </c>
      <c r="B567">
        <v>1.6003524884581566E-2</v>
      </c>
      <c r="C567">
        <v>3.2305673230439425E-3</v>
      </c>
      <c r="D567">
        <v>2806</v>
      </c>
      <c r="E567">
        <v>9.6716126427054405E-3</v>
      </c>
      <c r="F567">
        <v>2.2335436195135117E-2</v>
      </c>
    </row>
    <row r="568" spans="1:6" x14ac:dyDescent="0.3">
      <c r="A568" t="s">
        <v>110</v>
      </c>
      <c r="B568">
        <v>1.2298594228923321E-2</v>
      </c>
      <c r="C568">
        <v>2.2511954884976149E-3</v>
      </c>
      <c r="D568">
        <v>2806</v>
      </c>
      <c r="E568">
        <v>7.8862514346837997E-3</v>
      </c>
      <c r="F568">
        <v>1.6710937023162842E-2</v>
      </c>
    </row>
    <row r="569" spans="1:6" x14ac:dyDescent="0.3">
      <c r="A569" t="s">
        <v>97</v>
      </c>
      <c r="B569">
        <v>4.365723580121994E-3</v>
      </c>
      <c r="C569">
        <v>1.4361039502546191E-3</v>
      </c>
      <c r="D569">
        <v>2806</v>
      </c>
      <c r="E569">
        <v>1.5509598888456821E-3</v>
      </c>
      <c r="F569">
        <v>7.1804872713983059E-3</v>
      </c>
    </row>
    <row r="570" spans="1:6" x14ac:dyDescent="0.3">
      <c r="A570" t="s">
        <v>111</v>
      </c>
      <c r="B570">
        <v>8.1976994872093201E-2</v>
      </c>
      <c r="C570">
        <v>5.8283433318138123E-3</v>
      </c>
      <c r="D570">
        <v>2806</v>
      </c>
      <c r="E570">
        <v>7.055344432592392E-2</v>
      </c>
      <c r="F570">
        <v>9.3400545418262482E-2</v>
      </c>
    </row>
    <row r="571" spans="1:6" x14ac:dyDescent="0.3">
      <c r="A571" t="s">
        <v>98</v>
      </c>
      <c r="B571">
        <v>3.7514797877520323E-3</v>
      </c>
      <c r="C571">
        <v>1.2050147633999586E-3</v>
      </c>
      <c r="D571">
        <v>2806</v>
      </c>
      <c r="E571">
        <v>1.3896508608013391E-3</v>
      </c>
      <c r="F571">
        <v>6.1133089475333691E-3</v>
      </c>
    </row>
    <row r="572" spans="1:6" x14ac:dyDescent="0.3">
      <c r="A572" t="s">
        <v>112</v>
      </c>
      <c r="B572">
        <v>0.22757935523986816</v>
      </c>
      <c r="C572">
        <v>9.2266499996185303E-3</v>
      </c>
      <c r="D572">
        <v>2806</v>
      </c>
      <c r="E572">
        <v>0.20949512720108032</v>
      </c>
      <c r="F572">
        <v>0.24566358327865601</v>
      </c>
    </row>
    <row r="573" spans="1:6" x14ac:dyDescent="0.3">
      <c r="A573" t="s">
        <v>93</v>
      </c>
      <c r="B573">
        <v>1.5279847430065274E-3</v>
      </c>
      <c r="C573">
        <v>6.4828951144590974E-4</v>
      </c>
      <c r="D573">
        <v>2806</v>
      </c>
      <c r="E573">
        <v>2.5733729125931859E-4</v>
      </c>
      <c r="F573">
        <v>2.7986322529613972E-3</v>
      </c>
    </row>
    <row r="574" spans="1:6" x14ac:dyDescent="0.3">
      <c r="A574" t="s">
        <v>106</v>
      </c>
      <c r="B574">
        <v>1.9557127729058266E-2</v>
      </c>
      <c r="C574">
        <v>3.5280876327306032E-3</v>
      </c>
      <c r="D574">
        <v>2806</v>
      </c>
      <c r="E574">
        <v>1.264207623898983E-2</v>
      </c>
      <c r="F574">
        <v>2.6472179219126701E-2</v>
      </c>
    </row>
    <row r="575" spans="1:6" x14ac:dyDescent="0.3">
      <c r="A575" t="s">
        <v>99</v>
      </c>
      <c r="B575">
        <v>5.4800801444798708E-4</v>
      </c>
      <c r="C575">
        <v>3.9800262311473489E-4</v>
      </c>
      <c r="D575">
        <v>2806</v>
      </c>
      <c r="E575">
        <v>-2.3207713093142956E-4</v>
      </c>
      <c r="F575">
        <v>1.328093116171658E-3</v>
      </c>
    </row>
    <row r="576" spans="1:6" x14ac:dyDescent="0.3">
      <c r="A576" t="s">
        <v>107</v>
      </c>
      <c r="B576">
        <v>0</v>
      </c>
      <c r="C576">
        <v>0</v>
      </c>
      <c r="D576">
        <v>2806</v>
      </c>
      <c r="E576">
        <v>0</v>
      </c>
      <c r="F576">
        <v>0</v>
      </c>
    </row>
    <row r="577" spans="1:6" x14ac:dyDescent="0.3">
      <c r="A577" t="s">
        <v>100</v>
      </c>
      <c r="B577">
        <v>3.5520310048013926E-3</v>
      </c>
      <c r="C577">
        <v>1.5069375513121486E-3</v>
      </c>
      <c r="D577">
        <v>2806</v>
      </c>
      <c r="E577">
        <v>5.9843342751264572E-4</v>
      </c>
      <c r="F577">
        <v>6.5056285820901394E-3</v>
      </c>
    </row>
    <row r="578" spans="1:6" x14ac:dyDescent="0.3">
      <c r="A578" t="s">
        <v>113</v>
      </c>
      <c r="B578">
        <v>1.1168175842612982E-3</v>
      </c>
      <c r="C578">
        <v>7.6045718742534518E-4</v>
      </c>
      <c r="D578">
        <v>2806</v>
      </c>
      <c r="E578">
        <v>-3.7367851473391056E-4</v>
      </c>
      <c r="F578">
        <v>2.6073136832565069E-3</v>
      </c>
    </row>
    <row r="579" spans="1:6" x14ac:dyDescent="0.3">
      <c r="A579" t="s">
        <v>101</v>
      </c>
      <c r="B579">
        <v>9.4062583229970187E-5</v>
      </c>
      <c r="C579">
        <v>9.4088281912263483E-5</v>
      </c>
      <c r="D579">
        <v>2806</v>
      </c>
      <c r="E579">
        <v>-9.0350447862874717E-5</v>
      </c>
      <c r="F579">
        <v>2.7847560704685748E-4</v>
      </c>
    </row>
    <row r="580" spans="1:6" x14ac:dyDescent="0.3">
      <c r="A580" t="s">
        <v>114</v>
      </c>
      <c r="B580">
        <v>7.2854636237025261E-3</v>
      </c>
      <c r="C580">
        <v>2.0246051717549562E-3</v>
      </c>
      <c r="D580">
        <v>2806</v>
      </c>
      <c r="E580">
        <v>3.3172375988215208E-3</v>
      </c>
      <c r="F580">
        <v>1.1253689415752888E-2</v>
      </c>
    </row>
    <row r="581" spans="1:6" x14ac:dyDescent="0.3">
      <c r="A581" t="s">
        <v>102</v>
      </c>
      <c r="B581">
        <v>3.8913756143301725E-3</v>
      </c>
      <c r="C581">
        <v>1.6470672562718391E-3</v>
      </c>
      <c r="D581">
        <v>2806</v>
      </c>
      <c r="E581">
        <v>6.6312379203736782E-4</v>
      </c>
      <c r="F581">
        <v>7.1196276694536209E-3</v>
      </c>
    </row>
    <row r="582" spans="1:6" x14ac:dyDescent="0.3">
      <c r="A582" t="s">
        <v>115</v>
      </c>
      <c r="B582">
        <v>1.4014245942234993E-2</v>
      </c>
      <c r="C582">
        <v>3.205097047612071E-3</v>
      </c>
      <c r="D582">
        <v>2806</v>
      </c>
      <c r="E582">
        <v>7.7322558499872684E-3</v>
      </c>
      <c r="F582">
        <v>2.0296236500144005E-2</v>
      </c>
    </row>
    <row r="583" spans="1:6" x14ac:dyDescent="0.3">
      <c r="A583" t="s">
        <v>103</v>
      </c>
      <c r="B583">
        <v>3.6689909175038338E-3</v>
      </c>
      <c r="C583">
        <v>1.5311656752601266E-3</v>
      </c>
      <c r="D583">
        <v>2806</v>
      </c>
      <c r="E583">
        <v>6.6790619166567922E-4</v>
      </c>
      <c r="F583">
        <v>6.6700754687190056E-3</v>
      </c>
    </row>
    <row r="584" spans="1:6" x14ac:dyDescent="0.3">
      <c r="A584" t="s">
        <v>116</v>
      </c>
      <c r="B584">
        <v>6.953919306397438E-3</v>
      </c>
      <c r="C584">
        <v>1.9573203753679991E-3</v>
      </c>
      <c r="D584">
        <v>2806</v>
      </c>
      <c r="E584">
        <v>3.1175713520497084E-3</v>
      </c>
      <c r="F584">
        <v>1.0790267027914524E-2</v>
      </c>
    </row>
    <row r="585" spans="1:6" x14ac:dyDescent="0.3">
      <c r="A585" t="s">
        <v>828</v>
      </c>
      <c r="B585">
        <v>0.74483007192611694</v>
      </c>
      <c r="C585">
        <v>1.2215914204716682E-2</v>
      </c>
      <c r="D585">
        <v>2575</v>
      </c>
      <c r="E585">
        <v>0.72088688611984253</v>
      </c>
      <c r="F585">
        <v>0.76877325773239136</v>
      </c>
    </row>
    <row r="586" spans="1:6" x14ac:dyDescent="0.3">
      <c r="A586" t="s">
        <v>829</v>
      </c>
      <c r="B586">
        <v>0.12806703150272369</v>
      </c>
      <c r="C586">
        <v>9.5379874110221863E-3</v>
      </c>
      <c r="D586">
        <v>2575</v>
      </c>
      <c r="E586">
        <v>0.109372578561306</v>
      </c>
      <c r="F586">
        <v>0.14676149189472198</v>
      </c>
    </row>
    <row r="587" spans="1:6" x14ac:dyDescent="0.3">
      <c r="A587" t="s">
        <v>830</v>
      </c>
      <c r="B587">
        <v>3.2473970204591751E-2</v>
      </c>
      <c r="C587">
        <v>5.1673650741577148E-3</v>
      </c>
      <c r="D587">
        <v>2575</v>
      </c>
      <c r="E587">
        <v>2.2345934063196182E-2</v>
      </c>
      <c r="F587">
        <v>4.260200634598732E-2</v>
      </c>
    </row>
    <row r="588" spans="1:6" x14ac:dyDescent="0.3">
      <c r="A588" t="s">
        <v>1896</v>
      </c>
      <c r="B588">
        <v>0.47946366667747498</v>
      </c>
      <c r="C588">
        <v>1.2667183764278889E-2</v>
      </c>
      <c r="D588">
        <v>2579</v>
      </c>
      <c r="E588">
        <v>0.45463597774505615</v>
      </c>
      <c r="F588">
        <v>0.5042913556098938</v>
      </c>
    </row>
    <row r="589" spans="1:6" x14ac:dyDescent="0.3">
      <c r="A589" t="s">
        <v>831</v>
      </c>
      <c r="B589">
        <v>9.4414234161376953E-2</v>
      </c>
      <c r="C589">
        <v>8.5796574130654335E-3</v>
      </c>
      <c r="D589">
        <v>2579</v>
      </c>
      <c r="E589">
        <v>7.7598102390766144E-2</v>
      </c>
      <c r="F589">
        <v>0.11123036593198776</v>
      </c>
    </row>
    <row r="590" spans="1:6" x14ac:dyDescent="0.3">
      <c r="A590" t="s">
        <v>1883</v>
      </c>
      <c r="B590">
        <v>5.352344736456871E-2</v>
      </c>
      <c r="C590">
        <v>6.4511261880397797E-3</v>
      </c>
      <c r="D590">
        <v>2579</v>
      </c>
      <c r="E590">
        <v>4.0879238396883011E-2</v>
      </c>
      <c r="F590">
        <v>6.6167652606964111E-2</v>
      </c>
    </row>
    <row r="591" spans="1:6" x14ac:dyDescent="0.3">
      <c r="A591" t="s">
        <v>1884</v>
      </c>
      <c r="B591">
        <v>0.23285442590713501</v>
      </c>
      <c r="C591">
        <v>1.1678709648549557E-2</v>
      </c>
      <c r="D591">
        <v>2579</v>
      </c>
      <c r="E591">
        <v>0.20996415615081787</v>
      </c>
      <c r="F591">
        <v>0.25574469566345215</v>
      </c>
    </row>
    <row r="592" spans="1:6" x14ac:dyDescent="0.3">
      <c r="A592" t="s">
        <v>1885</v>
      </c>
      <c r="B592">
        <v>0.16874895989894867</v>
      </c>
      <c r="C592">
        <v>8.930746465921402E-3</v>
      </c>
      <c r="D592">
        <v>2579</v>
      </c>
      <c r="E592">
        <v>0.15124469995498657</v>
      </c>
      <c r="F592">
        <v>0.18625321984291077</v>
      </c>
    </row>
    <row r="593" spans="1:6" x14ac:dyDescent="0.3">
      <c r="A593" t="s">
        <v>1886</v>
      </c>
      <c r="B593">
        <v>0.17571118474006653</v>
      </c>
      <c r="C593">
        <v>9.0277045965194702E-3</v>
      </c>
      <c r="D593">
        <v>2579</v>
      </c>
      <c r="E593">
        <v>0.15801689028739929</v>
      </c>
      <c r="F593">
        <v>0.19340547919273376</v>
      </c>
    </row>
    <row r="594" spans="1:6" x14ac:dyDescent="0.3">
      <c r="A594" t="s">
        <v>1887</v>
      </c>
      <c r="B594">
        <v>0.17191265523433685</v>
      </c>
      <c r="C594">
        <v>8.1918584182858467E-3</v>
      </c>
      <c r="D594">
        <v>2579</v>
      </c>
      <c r="E594">
        <v>0.15585660934448242</v>
      </c>
      <c r="F594">
        <v>0.18796870112419128</v>
      </c>
    </row>
    <row r="595" spans="1:6" x14ac:dyDescent="0.3">
      <c r="A595" t="s">
        <v>1888</v>
      </c>
      <c r="B595">
        <v>0.19724932312965393</v>
      </c>
      <c r="C595">
        <v>1.03673180565238E-2</v>
      </c>
      <c r="D595">
        <v>2579</v>
      </c>
      <c r="E595">
        <v>0.17692938446998596</v>
      </c>
      <c r="F595">
        <v>0.2175692617893219</v>
      </c>
    </row>
    <row r="596" spans="1:6" x14ac:dyDescent="0.3">
      <c r="A596" t="s">
        <v>1889</v>
      </c>
      <c r="B596">
        <v>0.74483007192611694</v>
      </c>
      <c r="C596">
        <v>1.2215914204716682E-2</v>
      </c>
      <c r="D596">
        <v>2575</v>
      </c>
      <c r="E596">
        <v>0.72088688611984253</v>
      </c>
      <c r="F596">
        <v>0.76877325773239136</v>
      </c>
    </row>
    <row r="597" spans="1:6" x14ac:dyDescent="0.3">
      <c r="A597" t="s">
        <v>1890</v>
      </c>
      <c r="B597">
        <v>0.12806703150272369</v>
      </c>
      <c r="C597">
        <v>9.5379874110221863E-3</v>
      </c>
      <c r="D597">
        <v>2575</v>
      </c>
      <c r="E597">
        <v>0.109372578561306</v>
      </c>
      <c r="F597">
        <v>0.14676149189472198</v>
      </c>
    </row>
    <row r="598" spans="1:6" x14ac:dyDescent="0.3">
      <c r="A598" t="s">
        <v>1891</v>
      </c>
      <c r="B598">
        <v>3.2473970204591751E-2</v>
      </c>
      <c r="C598">
        <v>5.1673650741577148E-3</v>
      </c>
      <c r="D598">
        <v>2575</v>
      </c>
      <c r="E598">
        <v>2.2345934063196182E-2</v>
      </c>
      <c r="F598">
        <v>4.260200634598732E-2</v>
      </c>
    </row>
    <row r="599" spans="1:6" x14ac:dyDescent="0.3">
      <c r="A599" t="s">
        <v>1892</v>
      </c>
      <c r="B599">
        <v>9.4414234161376953E-2</v>
      </c>
      <c r="C599">
        <v>8.5796574130654335E-3</v>
      </c>
      <c r="D599">
        <v>2579</v>
      </c>
      <c r="E599">
        <v>7.7598102390766144E-2</v>
      </c>
      <c r="F599">
        <v>0.11123036593198776</v>
      </c>
    </row>
    <row r="600" spans="1:6" x14ac:dyDescent="0.3">
      <c r="A600" t="s">
        <v>1898</v>
      </c>
      <c r="B600">
        <v>0.12219316512346268</v>
      </c>
      <c r="C600">
        <v>9.900994598865509E-3</v>
      </c>
      <c r="D600">
        <v>2579</v>
      </c>
      <c r="E600">
        <v>0.10278721898794174</v>
      </c>
      <c r="F600">
        <v>0.14159911870956421</v>
      </c>
    </row>
    <row r="601" spans="1:6" x14ac:dyDescent="0.3">
      <c r="A601" t="s">
        <v>1934</v>
      </c>
      <c r="B601">
        <v>7.1837380528450012E-2</v>
      </c>
      <c r="C601">
        <v>7.6872259378433228E-3</v>
      </c>
      <c r="D601">
        <v>2579</v>
      </c>
      <c r="E601">
        <v>5.6770417839288712E-2</v>
      </c>
      <c r="F601">
        <v>8.6904346942901611E-2</v>
      </c>
    </row>
    <row r="602" spans="1:6" x14ac:dyDescent="0.3">
      <c r="A602" t="s">
        <v>1935</v>
      </c>
      <c r="B602">
        <v>0.32764914631843567</v>
      </c>
      <c r="C602">
        <v>1.2983571738004684E-2</v>
      </c>
      <c r="D602">
        <v>2579</v>
      </c>
      <c r="E602">
        <v>0.30220136046409607</v>
      </c>
      <c r="F602">
        <v>0.35309693217277527</v>
      </c>
    </row>
    <row r="603" spans="1:6" x14ac:dyDescent="0.3">
      <c r="A603" t="s">
        <v>1936</v>
      </c>
      <c r="B603">
        <v>0.17883889377117157</v>
      </c>
      <c r="C603">
        <v>8.6592976003885269E-3</v>
      </c>
      <c r="D603">
        <v>2579</v>
      </c>
      <c r="E603">
        <v>0.16186666488647461</v>
      </c>
      <c r="F603">
        <v>0.19581112265586853</v>
      </c>
    </row>
    <row r="604" spans="1:6" x14ac:dyDescent="0.3">
      <c r="A604" t="s">
        <v>1937</v>
      </c>
      <c r="B604">
        <v>0.28006815910339355</v>
      </c>
      <c r="C604">
        <v>1.0258815251290798E-2</v>
      </c>
      <c r="D604">
        <v>2579</v>
      </c>
      <c r="E604">
        <v>0.25996088981628418</v>
      </c>
      <c r="F604">
        <v>0.30017542839050293</v>
      </c>
    </row>
    <row r="605" spans="1:6" x14ac:dyDescent="0.3">
      <c r="A605" t="s">
        <v>1938</v>
      </c>
      <c r="B605">
        <v>0.14160642027854919</v>
      </c>
      <c r="C605">
        <v>7.7743371948599815E-3</v>
      </c>
      <c r="D605">
        <v>2579</v>
      </c>
      <c r="E605">
        <v>0.12636871635913849</v>
      </c>
      <c r="F605">
        <v>0.1568441241979599</v>
      </c>
    </row>
    <row r="606" spans="1:6" x14ac:dyDescent="0.3">
      <c r="A606" t="s">
        <v>1939</v>
      </c>
      <c r="B606">
        <v>0.21218462288379669</v>
      </c>
      <c r="C606">
        <v>1.0494307614862919E-2</v>
      </c>
      <c r="D606">
        <v>2563</v>
      </c>
      <c r="E606">
        <v>0.19161577522754669</v>
      </c>
      <c r="F606">
        <v>0.23275347054004669</v>
      </c>
    </row>
    <row r="607" spans="1:6" x14ac:dyDescent="0.3">
      <c r="A607" t="s">
        <v>1940</v>
      </c>
      <c r="B607">
        <v>0.2372736930847168</v>
      </c>
      <c r="C607">
        <v>1.1009231209754944E-2</v>
      </c>
      <c r="D607">
        <v>2563</v>
      </c>
      <c r="E607">
        <v>0.21569560468196869</v>
      </c>
      <c r="F607">
        <v>0.2588517963886261</v>
      </c>
    </row>
    <row r="608" spans="1:6" x14ac:dyDescent="0.3">
      <c r="A608" t="s">
        <v>1941</v>
      </c>
      <c r="B608">
        <v>0.17556670308113098</v>
      </c>
      <c r="C608">
        <v>8.9402254670858383E-3</v>
      </c>
      <c r="D608">
        <v>2563</v>
      </c>
      <c r="E608">
        <v>0.15804386138916016</v>
      </c>
      <c r="F608">
        <v>0.19308954477310181</v>
      </c>
    </row>
    <row r="609" spans="1:6" x14ac:dyDescent="0.3">
      <c r="A609" t="s">
        <v>1942</v>
      </c>
      <c r="B609">
        <v>0.11821164190769196</v>
      </c>
      <c r="C609">
        <v>7.7945450320839882E-3</v>
      </c>
      <c r="D609">
        <v>2563</v>
      </c>
      <c r="E609">
        <v>0.102934330701828</v>
      </c>
      <c r="F609">
        <v>0.13348895311355591</v>
      </c>
    </row>
    <row r="610" spans="1:6" x14ac:dyDescent="0.3">
      <c r="A610" t="s">
        <v>1943</v>
      </c>
      <c r="B610">
        <v>0.10886959731578827</v>
      </c>
      <c r="C610">
        <v>8.2864854484796524E-3</v>
      </c>
      <c r="D610">
        <v>2563</v>
      </c>
      <c r="E610">
        <v>9.2628084123134613E-2</v>
      </c>
      <c r="F610">
        <v>0.12511110305786133</v>
      </c>
    </row>
    <row r="611" spans="1:6" x14ac:dyDescent="0.3">
      <c r="A611" t="s">
        <v>1944</v>
      </c>
      <c r="B611">
        <v>0.11069092154502869</v>
      </c>
      <c r="C611">
        <v>8.0591272562742233E-3</v>
      </c>
      <c r="D611">
        <v>2563</v>
      </c>
      <c r="E611">
        <v>9.4895035028457642E-2</v>
      </c>
      <c r="F611">
        <v>0.12648680806159973</v>
      </c>
    </row>
    <row r="612" spans="1:6" x14ac:dyDescent="0.3">
      <c r="A612" t="s">
        <v>1945</v>
      </c>
      <c r="B612">
        <v>3.5155564546585083E-2</v>
      </c>
      <c r="C612">
        <v>4.5623765327036381E-3</v>
      </c>
      <c r="D612">
        <v>2563</v>
      </c>
      <c r="E612">
        <v>2.6213306933641434E-2</v>
      </c>
      <c r="F612">
        <v>4.4097822159528732E-2</v>
      </c>
    </row>
    <row r="613" spans="1:6" x14ac:dyDescent="0.3">
      <c r="A613" t="s">
        <v>1946</v>
      </c>
      <c r="B613">
        <v>2.0472544711083174E-3</v>
      </c>
      <c r="C613">
        <v>9.379072580486536E-4</v>
      </c>
      <c r="D613">
        <v>2563</v>
      </c>
      <c r="E613">
        <v>2.0895624766126275E-4</v>
      </c>
      <c r="F613">
        <v>3.8855527527630329E-3</v>
      </c>
    </row>
    <row r="614" spans="1:6" x14ac:dyDescent="0.3">
      <c r="A614" t="s">
        <v>1897</v>
      </c>
      <c r="B614">
        <v>0.52053630352020264</v>
      </c>
      <c r="C614">
        <v>1.2667183764278889E-2</v>
      </c>
      <c r="D614">
        <v>2579</v>
      </c>
      <c r="E614">
        <v>0.49570861458778381</v>
      </c>
      <c r="F614">
        <v>0.54536396265029907</v>
      </c>
    </row>
    <row r="615" spans="1:6" x14ac:dyDescent="0.3">
      <c r="A615" t="s">
        <v>1893</v>
      </c>
      <c r="B615">
        <v>0.66946893930435181</v>
      </c>
      <c r="C615">
        <v>1.2286880053579807E-2</v>
      </c>
      <c r="D615">
        <v>2573</v>
      </c>
      <c r="E615">
        <v>0.64538663625717163</v>
      </c>
      <c r="F615">
        <v>0.69355124235153198</v>
      </c>
    </row>
    <row r="616" spans="1:6" x14ac:dyDescent="0.3">
      <c r="A616" t="s">
        <v>828</v>
      </c>
      <c r="B616">
        <v>0.83883494138717651</v>
      </c>
      <c r="C616">
        <v>7.2471862658858299E-3</v>
      </c>
      <c r="D616">
        <v>2575</v>
      </c>
      <c r="E616">
        <v>0.82463043928146362</v>
      </c>
      <c r="F616">
        <v>0.8530394434928894</v>
      </c>
    </row>
    <row r="617" spans="1:6" x14ac:dyDescent="0.3">
      <c r="A617" t="s">
        <v>829</v>
      </c>
      <c r="B617">
        <v>8.4271848201751709E-2</v>
      </c>
      <c r="C617">
        <v>5.475455429404974E-3</v>
      </c>
      <c r="D617">
        <v>2575</v>
      </c>
      <c r="E617">
        <v>7.3539957404136658E-2</v>
      </c>
      <c r="F617">
        <v>9.500373899936676E-2</v>
      </c>
    </row>
    <row r="618" spans="1:6" x14ac:dyDescent="0.3">
      <c r="A618" t="s">
        <v>830</v>
      </c>
      <c r="B618">
        <v>1.9417475908994675E-2</v>
      </c>
      <c r="C618">
        <v>2.7197825256735086E-3</v>
      </c>
      <c r="D618">
        <v>2575</v>
      </c>
      <c r="E618">
        <v>1.4086701907217503E-2</v>
      </c>
      <c r="F618">
        <v>2.4748248979449272E-2</v>
      </c>
    </row>
    <row r="619" spans="1:6" x14ac:dyDescent="0.3">
      <c r="A619" t="s">
        <v>1899</v>
      </c>
      <c r="B619">
        <v>0.42497092485427856</v>
      </c>
      <c r="C619">
        <v>9.7360555082559586E-3</v>
      </c>
      <c r="D619">
        <v>2579</v>
      </c>
      <c r="E619">
        <v>0.40588825941085815</v>
      </c>
      <c r="F619">
        <v>0.44405359029769897</v>
      </c>
    </row>
    <row r="620" spans="1:6" x14ac:dyDescent="0.3">
      <c r="A620" t="s">
        <v>831</v>
      </c>
      <c r="B620">
        <v>5.7386584579944611E-2</v>
      </c>
      <c r="C620">
        <v>4.5806858688592911E-3</v>
      </c>
      <c r="D620">
        <v>2579</v>
      </c>
      <c r="E620">
        <v>4.8408441245555878E-2</v>
      </c>
      <c r="F620">
        <v>6.6364727914333344E-2</v>
      </c>
    </row>
    <row r="621" spans="1:6" x14ac:dyDescent="0.3">
      <c r="A621" t="s">
        <v>1900</v>
      </c>
      <c r="B621">
        <v>3.7611477077007294E-2</v>
      </c>
      <c r="C621">
        <v>3.7470886018127203E-3</v>
      </c>
      <c r="D621">
        <v>2579</v>
      </c>
      <c r="E621">
        <v>3.0267182737588882E-2</v>
      </c>
      <c r="F621">
        <v>4.4955771416425705E-2</v>
      </c>
    </row>
    <row r="622" spans="1:6" x14ac:dyDescent="0.3">
      <c r="A622" t="s">
        <v>1901</v>
      </c>
      <c r="B622">
        <v>0.16479255259037018</v>
      </c>
      <c r="C622">
        <v>7.3067545890808105E-3</v>
      </c>
      <c r="D622">
        <v>2579</v>
      </c>
      <c r="E622">
        <v>0.15047131478786469</v>
      </c>
      <c r="F622">
        <v>0.17911379039287567</v>
      </c>
    </row>
    <row r="623" spans="1:6" x14ac:dyDescent="0.3">
      <c r="A623" t="s">
        <v>1902</v>
      </c>
      <c r="B623">
        <v>0.19852656126022339</v>
      </c>
      <c r="C623">
        <v>7.8561976552009583E-3</v>
      </c>
      <c r="D623">
        <v>2579</v>
      </c>
      <c r="E623">
        <v>0.18312841653823853</v>
      </c>
      <c r="F623">
        <v>0.21392470598220825</v>
      </c>
    </row>
    <row r="624" spans="1:6" x14ac:dyDescent="0.3">
      <c r="A624" t="s">
        <v>1903</v>
      </c>
      <c r="B624">
        <v>0.20434276759624481</v>
      </c>
      <c r="C624">
        <v>7.9414751380681992E-3</v>
      </c>
      <c r="D624">
        <v>2579</v>
      </c>
      <c r="E624">
        <v>0.18877747654914856</v>
      </c>
      <c r="F624">
        <v>0.21990805864334106</v>
      </c>
    </row>
    <row r="625" spans="1:6" x14ac:dyDescent="0.3">
      <c r="A625" t="s">
        <v>1904</v>
      </c>
      <c r="B625">
        <v>0.23381155729293823</v>
      </c>
      <c r="C625">
        <v>8.3360308781266212E-3</v>
      </c>
      <c r="D625">
        <v>2579</v>
      </c>
      <c r="E625">
        <v>0.21747294068336487</v>
      </c>
      <c r="F625">
        <v>0.2501501739025116</v>
      </c>
    </row>
    <row r="626" spans="1:6" x14ac:dyDescent="0.3">
      <c r="A626" t="s">
        <v>1905</v>
      </c>
      <c r="B626">
        <v>0.1609150767326355</v>
      </c>
      <c r="C626">
        <v>7.2370218113064766E-3</v>
      </c>
      <c r="D626">
        <v>2579</v>
      </c>
      <c r="E626">
        <v>0.14673051238059998</v>
      </c>
      <c r="F626">
        <v>0.17509964108467102</v>
      </c>
    </row>
    <row r="627" spans="1:6" x14ac:dyDescent="0.3">
      <c r="A627" t="s">
        <v>1906</v>
      </c>
      <c r="B627">
        <v>0.83883494138717651</v>
      </c>
      <c r="C627">
        <v>7.2471862658858299E-3</v>
      </c>
      <c r="D627">
        <v>2575</v>
      </c>
      <c r="E627">
        <v>0.82463043928146362</v>
      </c>
      <c r="F627">
        <v>0.8530394434928894</v>
      </c>
    </row>
    <row r="628" spans="1:6" x14ac:dyDescent="0.3">
      <c r="A628" t="s">
        <v>1907</v>
      </c>
      <c r="B628">
        <v>8.4271848201751709E-2</v>
      </c>
      <c r="C628">
        <v>5.475455429404974E-3</v>
      </c>
      <c r="D628">
        <v>2575</v>
      </c>
      <c r="E628">
        <v>7.3539957404136658E-2</v>
      </c>
      <c r="F628">
        <v>9.500373899936676E-2</v>
      </c>
    </row>
    <row r="629" spans="1:6" x14ac:dyDescent="0.3">
      <c r="A629" t="s">
        <v>1908</v>
      </c>
      <c r="B629">
        <v>1.9417475908994675E-2</v>
      </c>
      <c r="C629">
        <v>2.7197825256735086E-3</v>
      </c>
      <c r="D629">
        <v>2575</v>
      </c>
      <c r="E629">
        <v>1.4086701907217503E-2</v>
      </c>
      <c r="F629">
        <v>2.4748248979449272E-2</v>
      </c>
    </row>
    <row r="630" spans="1:6" x14ac:dyDescent="0.3">
      <c r="A630" t="s">
        <v>1909</v>
      </c>
      <c r="B630">
        <v>5.7386584579944611E-2</v>
      </c>
      <c r="C630">
        <v>4.5806858688592911E-3</v>
      </c>
      <c r="D630">
        <v>2579</v>
      </c>
      <c r="E630">
        <v>4.8408441245555878E-2</v>
      </c>
      <c r="F630">
        <v>6.6364727914333344E-2</v>
      </c>
    </row>
    <row r="631" spans="1:6" x14ac:dyDescent="0.3">
      <c r="A631" t="s">
        <v>1910</v>
      </c>
      <c r="B631">
        <v>6.7468009889125824E-2</v>
      </c>
      <c r="C631">
        <v>4.9401409924030304E-3</v>
      </c>
      <c r="D631">
        <v>2579</v>
      </c>
      <c r="E631">
        <v>5.7785332202911377E-2</v>
      </c>
      <c r="F631">
        <v>7.7150687575340271E-2</v>
      </c>
    </row>
    <row r="632" spans="1:6" x14ac:dyDescent="0.3">
      <c r="A632" t="s">
        <v>1947</v>
      </c>
      <c r="B632">
        <v>4.4203180819749832E-2</v>
      </c>
      <c r="C632">
        <v>4.0482571348547935E-3</v>
      </c>
      <c r="D632">
        <v>2579</v>
      </c>
      <c r="E632">
        <v>3.6268595606088638E-2</v>
      </c>
      <c r="F632">
        <v>5.2137766033411026E-2</v>
      </c>
    </row>
    <row r="633" spans="1:6" x14ac:dyDescent="0.3">
      <c r="A633" t="s">
        <v>1948</v>
      </c>
      <c r="B633">
        <v>0.1896083801984787</v>
      </c>
      <c r="C633">
        <v>7.7203107066452503E-3</v>
      </c>
      <c r="D633">
        <v>2579</v>
      </c>
      <c r="E633">
        <v>0.17447656393051147</v>
      </c>
      <c r="F633">
        <v>0.20474019646644592</v>
      </c>
    </row>
    <row r="634" spans="1:6" x14ac:dyDescent="0.3">
      <c r="A634" t="s">
        <v>1949</v>
      </c>
      <c r="B634">
        <v>0.22993408143520355</v>
      </c>
      <c r="C634">
        <v>8.2875117659568787E-3</v>
      </c>
      <c r="D634">
        <v>2579</v>
      </c>
      <c r="E634">
        <v>0.21369056403636932</v>
      </c>
      <c r="F634">
        <v>0.24617759883403778</v>
      </c>
    </row>
    <row r="635" spans="1:6" x14ac:dyDescent="0.3">
      <c r="A635" t="s">
        <v>1950</v>
      </c>
      <c r="B635">
        <v>0.37378829717636108</v>
      </c>
      <c r="C635">
        <v>9.5286630094051361E-3</v>
      </c>
      <c r="D635">
        <v>2579</v>
      </c>
      <c r="E635">
        <v>0.35511210560798645</v>
      </c>
      <c r="F635">
        <v>0.39246448874473572</v>
      </c>
    </row>
    <row r="636" spans="1:6" x14ac:dyDescent="0.3">
      <c r="A636" t="s">
        <v>1951</v>
      </c>
      <c r="B636">
        <v>0.16246607899665833</v>
      </c>
      <c r="C636">
        <v>7.2650914080440998E-3</v>
      </c>
      <c r="D636">
        <v>2579</v>
      </c>
      <c r="E636">
        <v>0.14822649955749512</v>
      </c>
      <c r="F636">
        <v>0.17670565843582153</v>
      </c>
    </row>
    <row r="637" spans="1:6" x14ac:dyDescent="0.3">
      <c r="A637" t="s">
        <v>1952</v>
      </c>
      <c r="B637">
        <v>0.2134217768907547</v>
      </c>
      <c r="C637">
        <v>8.0947000533342361E-3</v>
      </c>
      <c r="D637">
        <v>2563</v>
      </c>
      <c r="E637">
        <v>0.19755616784095764</v>
      </c>
      <c r="F637">
        <v>0.22928738594055176</v>
      </c>
    </row>
    <row r="638" spans="1:6" x14ac:dyDescent="0.3">
      <c r="A638" t="s">
        <v>1953</v>
      </c>
      <c r="B638">
        <v>0.23019897937774658</v>
      </c>
      <c r="C638">
        <v>8.3167068660259247E-3</v>
      </c>
      <c r="D638">
        <v>2563</v>
      </c>
      <c r="E638">
        <v>0.21389822661876678</v>
      </c>
      <c r="F638">
        <v>0.24649973213672638</v>
      </c>
    </row>
    <row r="639" spans="1:6" x14ac:dyDescent="0.3">
      <c r="A639" t="s">
        <v>1954</v>
      </c>
      <c r="B639">
        <v>0.20015606284141541</v>
      </c>
      <c r="C639">
        <v>7.904919795691967E-3</v>
      </c>
      <c r="D639">
        <v>2563</v>
      </c>
      <c r="E639">
        <v>0.18466241657733917</v>
      </c>
      <c r="F639">
        <v>0.21564970910549164</v>
      </c>
    </row>
    <row r="640" spans="1:6" x14ac:dyDescent="0.3">
      <c r="A640" t="s">
        <v>1955</v>
      </c>
      <c r="B640">
        <v>0.133437380194664</v>
      </c>
      <c r="C640">
        <v>6.7181414924561977E-3</v>
      </c>
      <c r="D640">
        <v>2563</v>
      </c>
      <c r="E640">
        <v>0.12026982009410858</v>
      </c>
      <c r="F640">
        <v>0.14660494029521942</v>
      </c>
    </row>
    <row r="641" spans="1:6" x14ac:dyDescent="0.3">
      <c r="A641" t="s">
        <v>1956</v>
      </c>
      <c r="B641">
        <v>9.2079594731330872E-2</v>
      </c>
      <c r="C641">
        <v>5.7123657315969467E-3</v>
      </c>
      <c r="D641">
        <v>2563</v>
      </c>
      <c r="E641">
        <v>8.0883361399173737E-2</v>
      </c>
      <c r="F641">
        <v>0.10327582806348801</v>
      </c>
    </row>
    <row r="642" spans="1:6" x14ac:dyDescent="0.3">
      <c r="A642" t="s">
        <v>1957</v>
      </c>
      <c r="B642">
        <v>9.6761606633663177E-2</v>
      </c>
      <c r="C642">
        <v>5.840676836669445E-3</v>
      </c>
      <c r="D642">
        <v>2563</v>
      </c>
      <c r="E642">
        <v>8.5313878953456879E-2</v>
      </c>
      <c r="F642">
        <v>0.10820933431386948</v>
      </c>
    </row>
    <row r="643" spans="1:6" x14ac:dyDescent="0.3">
      <c r="A643" t="s">
        <v>1958</v>
      </c>
      <c r="B643">
        <v>3.1603589653968811E-2</v>
      </c>
      <c r="C643">
        <v>3.4562505315989256E-3</v>
      </c>
      <c r="D643">
        <v>2563</v>
      </c>
      <c r="E643">
        <v>2.4829339236021042E-2</v>
      </c>
      <c r="F643">
        <v>3.837784007191658E-2</v>
      </c>
    </row>
    <row r="644" spans="1:6" x14ac:dyDescent="0.3">
      <c r="A644" t="s">
        <v>1959</v>
      </c>
      <c r="B644">
        <v>2.3410066496580839E-3</v>
      </c>
      <c r="C644">
        <v>9.5477892318740487E-4</v>
      </c>
      <c r="D644">
        <v>2563</v>
      </c>
      <c r="E644">
        <v>4.696399555541575E-4</v>
      </c>
      <c r="F644">
        <v>4.2123734019696712E-3</v>
      </c>
    </row>
    <row r="645" spans="1:6" x14ac:dyDescent="0.3">
      <c r="A645" t="s">
        <v>1911</v>
      </c>
      <c r="B645">
        <v>0.57502907514572144</v>
      </c>
      <c r="C645">
        <v>9.7360555082559586E-3</v>
      </c>
      <c r="D645">
        <v>2579</v>
      </c>
      <c r="E645">
        <v>0.55594640970230103</v>
      </c>
      <c r="F645">
        <v>0.59411174058914185</v>
      </c>
    </row>
    <row r="646" spans="1:6" x14ac:dyDescent="0.3">
      <c r="A646" t="s">
        <v>1912</v>
      </c>
      <c r="B646">
        <v>0.70151573419570923</v>
      </c>
      <c r="C646">
        <v>9.0228542685508728E-3</v>
      </c>
      <c r="D646">
        <v>2573</v>
      </c>
      <c r="E646">
        <v>0.68383091688156128</v>
      </c>
      <c r="F646">
        <v>0.71920055150985718</v>
      </c>
    </row>
    <row r="647" spans="1:6" x14ac:dyDescent="0.3">
      <c r="A647" t="s">
        <v>828</v>
      </c>
      <c r="B647">
        <v>0.76250898838043213</v>
      </c>
      <c r="C647">
        <v>1.6346797347068787E-2</v>
      </c>
      <c r="D647">
        <v>1076</v>
      </c>
      <c r="E647">
        <v>0.73046928644180298</v>
      </c>
      <c r="F647">
        <v>0.79454869031906128</v>
      </c>
    </row>
    <row r="648" spans="1:6" x14ac:dyDescent="0.3">
      <c r="A648" t="s">
        <v>829</v>
      </c>
      <c r="B648">
        <v>0.13286370038986206</v>
      </c>
      <c r="C648">
        <v>1.413896307349205E-2</v>
      </c>
      <c r="D648">
        <v>1076</v>
      </c>
      <c r="E648">
        <v>0.10515133291482925</v>
      </c>
      <c r="F648">
        <v>0.16057607531547546</v>
      </c>
    </row>
    <row r="649" spans="1:6" x14ac:dyDescent="0.3">
      <c r="A649" t="s">
        <v>830</v>
      </c>
      <c r="B649">
        <v>4.6165764331817627E-2</v>
      </c>
      <c r="C649">
        <v>8.6780963465571404E-3</v>
      </c>
      <c r="D649">
        <v>1076</v>
      </c>
      <c r="E649">
        <v>2.9156696051359177E-2</v>
      </c>
      <c r="F649">
        <v>6.3174836337566376E-2</v>
      </c>
    </row>
    <row r="650" spans="1:6" x14ac:dyDescent="0.3">
      <c r="A650" t="s">
        <v>1894</v>
      </c>
      <c r="B650">
        <v>0.45347899198532104</v>
      </c>
      <c r="C650">
        <v>1.8595915287733078E-2</v>
      </c>
      <c r="D650">
        <v>1076</v>
      </c>
      <c r="E650">
        <v>0.41703099012374878</v>
      </c>
      <c r="F650">
        <v>0.48992699384689331</v>
      </c>
    </row>
    <row r="651" spans="1:6" x14ac:dyDescent="0.3">
      <c r="A651" t="s">
        <v>831</v>
      </c>
      <c r="B651">
        <v>5.8461572974920273E-2</v>
      </c>
      <c r="C651">
        <v>6.4463266171514988E-3</v>
      </c>
      <c r="D651">
        <v>1076</v>
      </c>
      <c r="E651">
        <v>4.5826774090528488E-2</v>
      </c>
      <c r="F651">
        <v>7.1096375584602356E-2</v>
      </c>
    </row>
    <row r="652" spans="1:6" x14ac:dyDescent="0.3">
      <c r="A652" t="s">
        <v>1913</v>
      </c>
      <c r="B652">
        <v>1.5160716772079468</v>
      </c>
      <c r="C652">
        <v>3.8912147283554077E-2</v>
      </c>
      <c r="D652">
        <v>1075</v>
      </c>
      <c r="E652">
        <v>1.4398038387298584</v>
      </c>
      <c r="F652">
        <v>1.5923395156860352</v>
      </c>
    </row>
    <row r="653" spans="1:6" x14ac:dyDescent="0.3">
      <c r="A653" t="s">
        <v>1872</v>
      </c>
      <c r="B653">
        <v>6.0065805912017822E-2</v>
      </c>
      <c r="C653">
        <v>1.0838562622666359E-2</v>
      </c>
      <c r="D653">
        <v>1076</v>
      </c>
      <c r="E653">
        <v>3.8822222501039505E-2</v>
      </c>
      <c r="F653">
        <v>8.1309385597705841E-2</v>
      </c>
    </row>
    <row r="654" spans="1:6" x14ac:dyDescent="0.3">
      <c r="A654" t="s">
        <v>1873</v>
      </c>
      <c r="B654">
        <v>0.21325884759426117</v>
      </c>
      <c r="C654">
        <v>1.6367683187127113E-2</v>
      </c>
      <c r="D654">
        <v>1076</v>
      </c>
      <c r="E654">
        <v>0.18117818236351013</v>
      </c>
      <c r="F654">
        <v>0.24533951282501221</v>
      </c>
    </row>
    <row r="655" spans="1:6" x14ac:dyDescent="0.3">
      <c r="A655" t="s">
        <v>1874</v>
      </c>
      <c r="B655">
        <v>0.17287902534008026</v>
      </c>
      <c r="C655">
        <v>1.289029698818922E-2</v>
      </c>
      <c r="D655">
        <v>1076</v>
      </c>
      <c r="E655">
        <v>0.14761404693126678</v>
      </c>
      <c r="F655">
        <v>0.19814400374889374</v>
      </c>
    </row>
    <row r="656" spans="1:6" x14ac:dyDescent="0.3">
      <c r="A656" t="s">
        <v>1875</v>
      </c>
      <c r="B656">
        <v>0.20357750356197357</v>
      </c>
      <c r="C656">
        <v>1.4603063464164734E-2</v>
      </c>
      <c r="D656">
        <v>1076</v>
      </c>
      <c r="E656">
        <v>0.17495550215244293</v>
      </c>
      <c r="F656">
        <v>0.23219950497150421</v>
      </c>
    </row>
    <row r="657" spans="1:6" x14ac:dyDescent="0.3">
      <c r="A657" t="s">
        <v>1876</v>
      </c>
      <c r="B657">
        <v>0.1824171394109726</v>
      </c>
      <c r="C657">
        <v>1.3496603816747665E-2</v>
      </c>
      <c r="D657">
        <v>1076</v>
      </c>
      <c r="E657">
        <v>0.15596379339694977</v>
      </c>
      <c r="F657">
        <v>0.20887048542499542</v>
      </c>
    </row>
    <row r="658" spans="1:6" x14ac:dyDescent="0.3">
      <c r="A658" t="s">
        <v>1877</v>
      </c>
      <c r="B658">
        <v>0.16780166327953339</v>
      </c>
      <c r="C658">
        <v>1.382036879658699E-2</v>
      </c>
      <c r="D658">
        <v>1076</v>
      </c>
      <c r="E658">
        <v>0.14071373641490936</v>
      </c>
      <c r="F658">
        <v>0.19488959014415741</v>
      </c>
    </row>
    <row r="659" spans="1:6" x14ac:dyDescent="0.3">
      <c r="A659" t="s">
        <v>1878</v>
      </c>
      <c r="B659">
        <v>0.76250898838043213</v>
      </c>
      <c r="C659">
        <v>1.6346797347068787E-2</v>
      </c>
      <c r="D659">
        <v>1076</v>
      </c>
      <c r="E659">
        <v>0.73046928644180298</v>
      </c>
      <c r="F659">
        <v>0.79454869031906128</v>
      </c>
    </row>
    <row r="660" spans="1:6" x14ac:dyDescent="0.3">
      <c r="A660" t="s">
        <v>1879</v>
      </c>
      <c r="B660">
        <v>0.13286370038986206</v>
      </c>
      <c r="C660">
        <v>1.413896307349205E-2</v>
      </c>
      <c r="D660">
        <v>1076</v>
      </c>
      <c r="E660">
        <v>0.10515133291482925</v>
      </c>
      <c r="F660">
        <v>0.16057607531547546</v>
      </c>
    </row>
    <row r="661" spans="1:6" x14ac:dyDescent="0.3">
      <c r="A661" t="s">
        <v>1880</v>
      </c>
      <c r="B661">
        <v>4.6165764331817627E-2</v>
      </c>
      <c r="C661">
        <v>8.6780963465571404E-3</v>
      </c>
      <c r="D661">
        <v>1076</v>
      </c>
      <c r="E661">
        <v>2.9156696051359177E-2</v>
      </c>
      <c r="F661">
        <v>6.3174836337566376E-2</v>
      </c>
    </row>
    <row r="662" spans="1:6" x14ac:dyDescent="0.3">
      <c r="A662" t="s">
        <v>1881</v>
      </c>
      <c r="B662">
        <v>5.8461572974920273E-2</v>
      </c>
      <c r="C662">
        <v>6.4463266171514988E-3</v>
      </c>
      <c r="D662">
        <v>1076</v>
      </c>
      <c r="E662">
        <v>4.5826774090528488E-2</v>
      </c>
      <c r="F662">
        <v>7.1096375584602356E-2</v>
      </c>
    </row>
    <row r="663" spans="1:6" x14ac:dyDescent="0.3">
      <c r="A663" t="s">
        <v>1914</v>
      </c>
      <c r="B663">
        <v>0.12192852795124054</v>
      </c>
      <c r="C663">
        <v>1.4590367674827576E-2</v>
      </c>
      <c r="D663">
        <v>1076</v>
      </c>
      <c r="E663">
        <v>9.3331404030323029E-2</v>
      </c>
      <c r="F663">
        <v>0.15052564442157745</v>
      </c>
    </row>
    <row r="664" spans="1:6" x14ac:dyDescent="0.3">
      <c r="A664" t="s">
        <v>1929</v>
      </c>
      <c r="B664">
        <v>8.2773864269256592E-2</v>
      </c>
      <c r="C664">
        <v>1.2939734384417534E-2</v>
      </c>
      <c r="D664">
        <v>1076</v>
      </c>
      <c r="E664">
        <v>5.7411983609199524E-2</v>
      </c>
      <c r="F664">
        <v>0.10813574492931366</v>
      </c>
    </row>
    <row r="665" spans="1:6" x14ac:dyDescent="0.3">
      <c r="A665" t="s">
        <v>1930</v>
      </c>
      <c r="B665">
        <v>0.28073447942733765</v>
      </c>
      <c r="C665">
        <v>1.9405622035264969E-2</v>
      </c>
      <c r="D665">
        <v>1076</v>
      </c>
      <c r="E665">
        <v>0.24269945919513702</v>
      </c>
      <c r="F665">
        <v>0.31876948475837708</v>
      </c>
    </row>
    <row r="666" spans="1:6" x14ac:dyDescent="0.3">
      <c r="A666" t="s">
        <v>1931</v>
      </c>
      <c r="B666">
        <v>0.19918806850910187</v>
      </c>
      <c r="C666">
        <v>1.3184618204832077E-2</v>
      </c>
      <c r="D666">
        <v>1076</v>
      </c>
      <c r="E666">
        <v>0.17334622144699097</v>
      </c>
      <c r="F666">
        <v>0.22502991557121277</v>
      </c>
    </row>
    <row r="667" spans="1:6" x14ac:dyDescent="0.3">
      <c r="A667" t="s">
        <v>1932</v>
      </c>
      <c r="B667">
        <v>0.29217430949211121</v>
      </c>
      <c r="C667">
        <v>1.4960126020014286E-2</v>
      </c>
      <c r="D667">
        <v>1076</v>
      </c>
      <c r="E667">
        <v>0.26285246014595032</v>
      </c>
      <c r="F667">
        <v>0.32149615883827209</v>
      </c>
    </row>
    <row r="668" spans="1:6" x14ac:dyDescent="0.3">
      <c r="A668" t="s">
        <v>1933</v>
      </c>
      <c r="B668">
        <v>0.14512926340103149</v>
      </c>
      <c r="C668">
        <v>1.1037903837859631E-2</v>
      </c>
      <c r="D668">
        <v>1076</v>
      </c>
      <c r="E668">
        <v>0.12349497526884079</v>
      </c>
      <c r="F668">
        <v>0.1667635589838028</v>
      </c>
    </row>
    <row r="669" spans="1:6" x14ac:dyDescent="0.3">
      <c r="A669" t="s">
        <v>1960</v>
      </c>
      <c r="B669">
        <v>0.22742196917533875</v>
      </c>
      <c r="C669">
        <v>1.6449069604277611E-2</v>
      </c>
      <c r="D669">
        <v>1068</v>
      </c>
      <c r="E669">
        <v>0.19518178701400757</v>
      </c>
      <c r="F669">
        <v>0.25966215133666992</v>
      </c>
    </row>
    <row r="670" spans="1:6" x14ac:dyDescent="0.3">
      <c r="A670" t="s">
        <v>1961</v>
      </c>
      <c r="B670">
        <v>0.23157823085784912</v>
      </c>
      <c r="C670">
        <v>1.5930542722344398E-2</v>
      </c>
      <c r="D670">
        <v>1068</v>
      </c>
      <c r="E670">
        <v>0.20035436749458313</v>
      </c>
      <c r="F670">
        <v>0.26280209422111511</v>
      </c>
    </row>
    <row r="671" spans="1:6" x14ac:dyDescent="0.3">
      <c r="A671" t="s">
        <v>1962</v>
      </c>
      <c r="B671">
        <v>0.19556643068790436</v>
      </c>
      <c r="C671">
        <v>1.4516975730657578E-2</v>
      </c>
      <c r="D671">
        <v>1068</v>
      </c>
      <c r="E671">
        <v>0.16711315512657166</v>
      </c>
      <c r="F671">
        <v>0.22401970624923706</v>
      </c>
    </row>
    <row r="672" spans="1:6" x14ac:dyDescent="0.3">
      <c r="A672" t="s">
        <v>1963</v>
      </c>
      <c r="B672">
        <v>0.12218949198722839</v>
      </c>
      <c r="C672">
        <v>1.2039745226502419E-2</v>
      </c>
      <c r="D672">
        <v>1068</v>
      </c>
      <c r="E672">
        <v>9.859158843755722E-2</v>
      </c>
      <c r="F672">
        <v>0.14578738808631897</v>
      </c>
    </row>
    <row r="673" spans="1:6" x14ac:dyDescent="0.3">
      <c r="A673" t="s">
        <v>1964</v>
      </c>
      <c r="B673">
        <v>8.9752405881881714E-2</v>
      </c>
      <c r="C673">
        <v>1.0024742223322392E-2</v>
      </c>
      <c r="D673">
        <v>1068</v>
      </c>
      <c r="E673">
        <v>7.0103913545608521E-2</v>
      </c>
      <c r="F673">
        <v>0.10940089821815491</v>
      </c>
    </row>
    <row r="674" spans="1:6" x14ac:dyDescent="0.3">
      <c r="A674" t="s">
        <v>1965</v>
      </c>
      <c r="B674">
        <v>9.9248833954334259E-2</v>
      </c>
      <c r="C674">
        <v>1.0368708521127701E-2</v>
      </c>
      <c r="D674">
        <v>1068</v>
      </c>
      <c r="E674">
        <v>7.8926168382167816E-2</v>
      </c>
      <c r="F674">
        <v>0.1195714995265007</v>
      </c>
    </row>
    <row r="675" spans="1:6" x14ac:dyDescent="0.3">
      <c r="A675" t="s">
        <v>1966</v>
      </c>
      <c r="B675">
        <v>2.8444891795516014E-2</v>
      </c>
      <c r="C675">
        <v>5.8272997848689556E-3</v>
      </c>
      <c r="D675">
        <v>1068</v>
      </c>
      <c r="E675">
        <v>1.7023384571075439E-2</v>
      </c>
      <c r="F675">
        <v>3.9866399019956589E-2</v>
      </c>
    </row>
    <row r="676" spans="1:6" x14ac:dyDescent="0.3">
      <c r="A676" t="s">
        <v>1967</v>
      </c>
      <c r="B676">
        <v>5.7977410033345222E-3</v>
      </c>
      <c r="C676">
        <v>3.415428102016449E-3</v>
      </c>
      <c r="D676">
        <v>1068</v>
      </c>
      <c r="E676">
        <v>-8.9649809524416924E-4</v>
      </c>
      <c r="F676">
        <v>1.2491979636251926E-2</v>
      </c>
    </row>
    <row r="677" spans="1:6" x14ac:dyDescent="0.3">
      <c r="A677" t="s">
        <v>1895</v>
      </c>
      <c r="B677">
        <v>0.54652100801467896</v>
      </c>
      <c r="C677">
        <v>1.8595915287733078E-2</v>
      </c>
      <c r="D677">
        <v>1076</v>
      </c>
      <c r="E677">
        <v>0.51007300615310669</v>
      </c>
      <c r="F677">
        <v>0.58296900987625122</v>
      </c>
    </row>
    <row r="678" spans="1:6" x14ac:dyDescent="0.3">
      <c r="A678" t="s">
        <v>1882</v>
      </c>
      <c r="B678">
        <v>0.62828183174133301</v>
      </c>
      <c r="C678">
        <v>1.8578939139842987E-2</v>
      </c>
      <c r="D678">
        <v>1073</v>
      </c>
      <c r="E678">
        <v>0.59186708927154541</v>
      </c>
      <c r="F678">
        <v>0.66469657421112061</v>
      </c>
    </row>
    <row r="679" spans="1:6" x14ac:dyDescent="0.3">
      <c r="A679" t="s">
        <v>828</v>
      </c>
      <c r="B679">
        <v>0.75278812646865845</v>
      </c>
      <c r="C679">
        <v>1.315730158239603E-2</v>
      </c>
      <c r="D679">
        <v>1076</v>
      </c>
      <c r="E679">
        <v>0.72699981927871704</v>
      </c>
      <c r="F679">
        <v>0.77857643365859985</v>
      </c>
    </row>
    <row r="680" spans="1:6" x14ac:dyDescent="0.3">
      <c r="A680" t="s">
        <v>829</v>
      </c>
      <c r="B680">
        <v>9.6654273569583893E-2</v>
      </c>
      <c r="C680">
        <v>9.0122511610388756E-3</v>
      </c>
      <c r="D680">
        <v>1076</v>
      </c>
      <c r="E680">
        <v>7.8990258276462555E-2</v>
      </c>
      <c r="F680">
        <v>0.11431828886270523</v>
      </c>
    </row>
    <row r="681" spans="1:6" x14ac:dyDescent="0.3">
      <c r="A681" t="s">
        <v>830</v>
      </c>
      <c r="B681">
        <v>3.2527882605791092E-2</v>
      </c>
      <c r="C681">
        <v>5.4105683229863644E-3</v>
      </c>
      <c r="D681">
        <v>1076</v>
      </c>
      <c r="E681">
        <v>2.1923169493675232E-2</v>
      </c>
      <c r="F681">
        <v>4.3132595717906952E-2</v>
      </c>
    </row>
    <row r="682" spans="1:6" x14ac:dyDescent="0.3">
      <c r="A682" t="s">
        <v>1915</v>
      </c>
      <c r="B682">
        <v>0.44996500015258789</v>
      </c>
      <c r="C682">
        <v>1.3164986856281757E-2</v>
      </c>
      <c r="D682">
        <v>1429</v>
      </c>
      <c r="E682">
        <v>0.42416161298751831</v>
      </c>
      <c r="F682">
        <v>0.47576838731765747</v>
      </c>
    </row>
    <row r="683" spans="1:6" x14ac:dyDescent="0.3">
      <c r="A683" t="s">
        <v>831</v>
      </c>
      <c r="B683">
        <v>0.11802974343299866</v>
      </c>
      <c r="C683">
        <v>9.8405294120311737E-3</v>
      </c>
      <c r="D683">
        <v>1076</v>
      </c>
      <c r="E683">
        <v>9.8742306232452393E-2</v>
      </c>
      <c r="F683">
        <v>0.13731718063354492</v>
      </c>
    </row>
    <row r="684" spans="1:6" x14ac:dyDescent="0.3">
      <c r="A684" t="s">
        <v>1913</v>
      </c>
      <c r="B684">
        <v>1.6561625003814697</v>
      </c>
      <c r="C684">
        <v>3.8023598492145538E-2</v>
      </c>
      <c r="D684">
        <v>1428</v>
      </c>
      <c r="E684">
        <v>1.5816361904144287</v>
      </c>
      <c r="F684">
        <v>1.7306888103485107</v>
      </c>
    </row>
    <row r="685" spans="1:6" x14ac:dyDescent="0.3">
      <c r="A685" t="s">
        <v>1916</v>
      </c>
      <c r="B685">
        <v>3.9888031780719757E-2</v>
      </c>
      <c r="C685">
        <v>5.1786690019071102E-3</v>
      </c>
      <c r="D685">
        <v>1429</v>
      </c>
      <c r="E685">
        <v>2.9737841337919235E-2</v>
      </c>
      <c r="F685">
        <v>5.0038222223520279E-2</v>
      </c>
    </row>
    <row r="686" spans="1:6" x14ac:dyDescent="0.3">
      <c r="A686" t="s">
        <v>1917</v>
      </c>
      <c r="B686">
        <v>0.17424772679805756</v>
      </c>
      <c r="C686">
        <v>1.003793440759182E-2</v>
      </c>
      <c r="D686">
        <v>1429</v>
      </c>
      <c r="E686">
        <v>0.15457338094711304</v>
      </c>
      <c r="F686">
        <v>0.19392207264900208</v>
      </c>
    </row>
    <row r="687" spans="1:6" x14ac:dyDescent="0.3">
      <c r="A687" t="s">
        <v>1918</v>
      </c>
      <c r="B687">
        <v>0.21273617446422577</v>
      </c>
      <c r="C687">
        <v>1.0829707607626915E-2</v>
      </c>
      <c r="D687">
        <v>1429</v>
      </c>
      <c r="E687">
        <v>0.19150994718074799</v>
      </c>
      <c r="F687">
        <v>0.23396240174770355</v>
      </c>
    </row>
    <row r="688" spans="1:6" x14ac:dyDescent="0.3">
      <c r="A688" t="s">
        <v>1919</v>
      </c>
      <c r="B688">
        <v>0.20643806457519531</v>
      </c>
      <c r="C688">
        <v>1.0710782371461391E-2</v>
      </c>
      <c r="D688">
        <v>1429</v>
      </c>
      <c r="E688">
        <v>0.18544493615627289</v>
      </c>
      <c r="F688">
        <v>0.22743119299411774</v>
      </c>
    </row>
    <row r="689" spans="1:6" x14ac:dyDescent="0.3">
      <c r="A689" t="s">
        <v>1920</v>
      </c>
      <c r="B689">
        <v>0.22183345258235931</v>
      </c>
      <c r="C689">
        <v>1.0994758456945419E-2</v>
      </c>
      <c r="D689">
        <v>1429</v>
      </c>
      <c r="E689">
        <v>0.2002837210893631</v>
      </c>
      <c r="F689">
        <v>0.24338318407535553</v>
      </c>
    </row>
    <row r="690" spans="1:6" x14ac:dyDescent="0.3">
      <c r="A690" t="s">
        <v>1921</v>
      </c>
      <c r="B690">
        <v>0.14485654234886169</v>
      </c>
      <c r="C690">
        <v>9.3137472867965698E-3</v>
      </c>
      <c r="D690">
        <v>1429</v>
      </c>
      <c r="E690">
        <v>0.12660159170627594</v>
      </c>
      <c r="F690">
        <v>0.16311149299144745</v>
      </c>
    </row>
    <row r="691" spans="1:6" x14ac:dyDescent="0.3">
      <c r="A691" t="s">
        <v>1922</v>
      </c>
      <c r="B691">
        <v>0.75278812646865845</v>
      </c>
      <c r="C691">
        <v>1.315730158239603E-2</v>
      </c>
      <c r="D691">
        <v>1076</v>
      </c>
      <c r="E691">
        <v>0.72699981927871704</v>
      </c>
      <c r="F691">
        <v>0.77857643365859985</v>
      </c>
    </row>
    <row r="692" spans="1:6" x14ac:dyDescent="0.3">
      <c r="A692" t="s">
        <v>1923</v>
      </c>
      <c r="B692">
        <v>9.6654273569583893E-2</v>
      </c>
      <c r="C692">
        <v>9.0122511610388756E-3</v>
      </c>
      <c r="D692">
        <v>1076</v>
      </c>
      <c r="E692">
        <v>7.8990258276462555E-2</v>
      </c>
      <c r="F692">
        <v>0.11431828886270523</v>
      </c>
    </row>
    <row r="693" spans="1:6" x14ac:dyDescent="0.3">
      <c r="A693" t="s">
        <v>1924</v>
      </c>
      <c r="B693">
        <v>3.2527882605791092E-2</v>
      </c>
      <c r="C693">
        <v>5.4105683229863644E-3</v>
      </c>
      <c r="D693">
        <v>1076</v>
      </c>
      <c r="E693">
        <v>2.1923169493675232E-2</v>
      </c>
      <c r="F693">
        <v>4.3132595717906952E-2</v>
      </c>
    </row>
    <row r="694" spans="1:6" x14ac:dyDescent="0.3">
      <c r="A694" t="s">
        <v>1925</v>
      </c>
      <c r="B694">
        <v>0.11802974343299866</v>
      </c>
      <c r="C694">
        <v>9.8405294120311737E-3</v>
      </c>
      <c r="D694">
        <v>1076</v>
      </c>
      <c r="E694">
        <v>9.8742306232452393E-2</v>
      </c>
      <c r="F694">
        <v>0.13731718063354492</v>
      </c>
    </row>
    <row r="695" spans="1:6" x14ac:dyDescent="0.3">
      <c r="A695" t="s">
        <v>1926</v>
      </c>
      <c r="B695">
        <v>8.397480845451355E-2</v>
      </c>
      <c r="C695">
        <v>7.3394603095948696E-3</v>
      </c>
      <c r="D695">
        <v>1429</v>
      </c>
      <c r="E695">
        <v>6.9589465856552124E-2</v>
      </c>
      <c r="F695">
        <v>9.8360151052474976E-2</v>
      </c>
    </row>
    <row r="696" spans="1:6" x14ac:dyDescent="0.3">
      <c r="A696" t="s">
        <v>1968</v>
      </c>
      <c r="B696">
        <v>4.2750928550958633E-2</v>
      </c>
      <c r="C696">
        <v>6.1699412763118744E-3</v>
      </c>
      <c r="D696">
        <v>1076</v>
      </c>
      <c r="E696">
        <v>3.0657842755317688E-2</v>
      </c>
      <c r="F696">
        <v>5.4844014346599579E-2</v>
      </c>
    </row>
    <row r="697" spans="1:6" x14ac:dyDescent="0.3">
      <c r="A697" t="s">
        <v>1969</v>
      </c>
      <c r="B697">
        <v>0.14591078460216522</v>
      </c>
      <c r="C697">
        <v>1.0766909457743168E-2</v>
      </c>
      <c r="D697">
        <v>1076</v>
      </c>
      <c r="E697">
        <v>0.12480764091014862</v>
      </c>
      <c r="F697">
        <v>0.16701392829418182</v>
      </c>
    </row>
    <row r="698" spans="1:6" x14ac:dyDescent="0.3">
      <c r="A698" t="s">
        <v>1970</v>
      </c>
      <c r="B698">
        <v>0.23977695405483246</v>
      </c>
      <c r="C698">
        <v>1.3021769933402538E-2</v>
      </c>
      <c r="D698">
        <v>1076</v>
      </c>
      <c r="E698">
        <v>0.21425428986549377</v>
      </c>
      <c r="F698">
        <v>0.26529961824417114</v>
      </c>
    </row>
    <row r="699" spans="1:6" x14ac:dyDescent="0.3">
      <c r="A699" t="s">
        <v>1971</v>
      </c>
      <c r="B699">
        <v>0.38754647970199585</v>
      </c>
      <c r="C699">
        <v>1.4859159477055073E-2</v>
      </c>
      <c r="D699">
        <v>1076</v>
      </c>
      <c r="E699">
        <v>0.35842251777648926</v>
      </c>
      <c r="F699">
        <v>0.41667044162750244</v>
      </c>
    </row>
    <row r="700" spans="1:6" x14ac:dyDescent="0.3">
      <c r="A700" t="s">
        <v>1972</v>
      </c>
      <c r="B700">
        <v>0.18401487171649933</v>
      </c>
      <c r="C700">
        <v>1.1818527244031429E-2</v>
      </c>
      <c r="D700">
        <v>1076</v>
      </c>
      <c r="E700">
        <v>0.16085055470466614</v>
      </c>
      <c r="F700">
        <v>0.20717918872833252</v>
      </c>
    </row>
    <row r="701" spans="1:6" x14ac:dyDescent="0.3">
      <c r="A701" t="s">
        <v>1973</v>
      </c>
      <c r="B701">
        <v>0.21348313987255096</v>
      </c>
      <c r="C701">
        <v>1.2544507160782814E-2</v>
      </c>
      <c r="D701">
        <v>1068</v>
      </c>
      <c r="E701">
        <v>0.18889591097831726</v>
      </c>
      <c r="F701">
        <v>0.23807036876678467</v>
      </c>
    </row>
    <row r="702" spans="1:6" x14ac:dyDescent="0.3">
      <c r="A702" t="s">
        <v>1974</v>
      </c>
      <c r="B702">
        <v>0.21535579860210419</v>
      </c>
      <c r="C702">
        <v>1.2584398500621319E-2</v>
      </c>
      <c r="D702">
        <v>1068</v>
      </c>
      <c r="E702">
        <v>0.19069038331508636</v>
      </c>
      <c r="F702">
        <v>0.24002121388912201</v>
      </c>
    </row>
    <row r="703" spans="1:6" x14ac:dyDescent="0.3">
      <c r="A703" t="s">
        <v>1975</v>
      </c>
      <c r="B703">
        <v>0.20037452876567841</v>
      </c>
      <c r="C703">
        <v>1.2254126369953156E-2</v>
      </c>
      <c r="D703">
        <v>1068</v>
      </c>
      <c r="E703">
        <v>0.17635643482208252</v>
      </c>
      <c r="F703">
        <v>0.22439262270927429</v>
      </c>
    </row>
    <row r="704" spans="1:6" x14ac:dyDescent="0.3">
      <c r="A704" t="s">
        <v>1976</v>
      </c>
      <c r="B704">
        <v>0.13483145833015442</v>
      </c>
      <c r="C704">
        <v>1.0455956682562828E-2</v>
      </c>
      <c r="D704">
        <v>1068</v>
      </c>
      <c r="E704">
        <v>0.11433777958154678</v>
      </c>
      <c r="F704">
        <v>0.15532512962818146</v>
      </c>
    </row>
    <row r="705" spans="1:6" x14ac:dyDescent="0.3">
      <c r="A705" t="s">
        <v>1977</v>
      </c>
      <c r="B705">
        <v>9.9250935018062592E-2</v>
      </c>
      <c r="C705">
        <v>9.1534964740276337E-3</v>
      </c>
      <c r="D705">
        <v>1068</v>
      </c>
      <c r="E705">
        <v>8.1310078501701355E-2</v>
      </c>
      <c r="F705">
        <v>0.11719179153442383</v>
      </c>
    </row>
    <row r="706" spans="1:6" x14ac:dyDescent="0.3">
      <c r="A706" t="s">
        <v>1978</v>
      </c>
      <c r="B706">
        <v>0.10205992311239243</v>
      </c>
      <c r="C706">
        <v>9.2676384374499321E-3</v>
      </c>
      <c r="D706">
        <v>1068</v>
      </c>
      <c r="E706">
        <v>8.3895355463027954E-2</v>
      </c>
      <c r="F706">
        <v>0.1202244907617569</v>
      </c>
    </row>
    <row r="707" spans="1:6" x14ac:dyDescent="0.3">
      <c r="A707" t="s">
        <v>1979</v>
      </c>
      <c r="B707">
        <v>3.0898876488208771E-2</v>
      </c>
      <c r="C707">
        <v>5.2975332364439964E-3</v>
      </c>
      <c r="D707">
        <v>1068</v>
      </c>
      <c r="E707">
        <v>2.0515711978077888E-2</v>
      </c>
      <c r="F707">
        <v>4.1282042860984802E-2</v>
      </c>
    </row>
    <row r="708" spans="1:6" x14ac:dyDescent="0.3">
      <c r="A708" t="s">
        <v>1980</v>
      </c>
      <c r="B708">
        <v>3.7453183904290199E-3</v>
      </c>
      <c r="C708">
        <v>1.8700247164815664E-3</v>
      </c>
      <c r="D708">
        <v>1068</v>
      </c>
      <c r="E708">
        <v>8.0069949035532773E-5</v>
      </c>
      <c r="F708">
        <v>7.4105667881667614E-3</v>
      </c>
    </row>
    <row r="709" spans="1:6" x14ac:dyDescent="0.3">
      <c r="A709" t="s">
        <v>1927</v>
      </c>
      <c r="B709">
        <v>0.55003499984741211</v>
      </c>
      <c r="C709">
        <v>1.3164986856281757E-2</v>
      </c>
      <c r="D709">
        <v>1429</v>
      </c>
      <c r="E709">
        <v>0.52423161268234253</v>
      </c>
      <c r="F709">
        <v>0.57583838701248169</v>
      </c>
    </row>
    <row r="710" spans="1:6" x14ac:dyDescent="0.3">
      <c r="A710" t="s">
        <v>1928</v>
      </c>
      <c r="B710">
        <v>0.65517240762710571</v>
      </c>
      <c r="C710">
        <v>1.451715175062418E-2</v>
      </c>
      <c r="D710">
        <v>1073</v>
      </c>
      <c r="E710">
        <v>0.62671881914138794</v>
      </c>
      <c r="F710">
        <v>0.68362599611282349</v>
      </c>
    </row>
    <row r="711" spans="1:6" x14ac:dyDescent="0.3">
      <c r="A711" t="s">
        <v>832</v>
      </c>
      <c r="B711">
        <v>0.64203333854675293</v>
      </c>
      <c r="C711">
        <v>1.1471438221633434E-2</v>
      </c>
      <c r="D711">
        <v>2841</v>
      </c>
      <c r="E711">
        <v>0.61954933404922485</v>
      </c>
      <c r="F711">
        <v>0.66451734304428101</v>
      </c>
    </row>
    <row r="712" spans="1:6" x14ac:dyDescent="0.3">
      <c r="A712" t="s">
        <v>833</v>
      </c>
      <c r="B712">
        <v>6.6899661906063557E-3</v>
      </c>
      <c r="C712">
        <v>1.7703879857435822E-3</v>
      </c>
      <c r="D712">
        <v>2841</v>
      </c>
      <c r="E712">
        <v>3.2200056593865156E-3</v>
      </c>
      <c r="F712">
        <v>1.0159926488995552E-2</v>
      </c>
    </row>
    <row r="713" spans="1:6" x14ac:dyDescent="0.3">
      <c r="A713" t="s">
        <v>834</v>
      </c>
      <c r="B713">
        <v>9.4571299850940704E-3</v>
      </c>
      <c r="C713">
        <v>2.3027020506560802E-3</v>
      </c>
      <c r="D713">
        <v>2841</v>
      </c>
      <c r="E713">
        <v>4.9438341520726681E-3</v>
      </c>
      <c r="F713">
        <v>1.397042628377676E-2</v>
      </c>
    </row>
    <row r="714" spans="1:6" x14ac:dyDescent="0.3">
      <c r="A714" t="s">
        <v>835</v>
      </c>
      <c r="B714">
        <v>5.7715024799108505E-2</v>
      </c>
      <c r="C714">
        <v>5.8174184523522854E-3</v>
      </c>
      <c r="D714">
        <v>2841</v>
      </c>
      <c r="E714">
        <v>4.6312883496284485E-2</v>
      </c>
      <c r="F714">
        <v>6.9117166101932526E-2</v>
      </c>
    </row>
    <row r="715" spans="1:6" x14ac:dyDescent="0.3">
      <c r="A715" t="s">
        <v>836</v>
      </c>
      <c r="B715">
        <v>0.1883527934551239</v>
      </c>
      <c r="C715">
        <v>9.1828620061278343E-3</v>
      </c>
      <c r="D715">
        <v>2841</v>
      </c>
      <c r="E715">
        <v>0.17035438120365143</v>
      </c>
      <c r="F715">
        <v>0.20635120570659637</v>
      </c>
    </row>
    <row r="716" spans="1:6" x14ac:dyDescent="0.3">
      <c r="A716" t="s">
        <v>837</v>
      </c>
      <c r="B716">
        <v>8.8047362864017487E-2</v>
      </c>
      <c r="C716">
        <v>6.7357514053583145E-3</v>
      </c>
      <c r="D716">
        <v>2841</v>
      </c>
      <c r="E716">
        <v>7.4845291674137115E-2</v>
      </c>
      <c r="F716">
        <v>0.10124943405389786</v>
      </c>
    </row>
    <row r="717" spans="1:6" x14ac:dyDescent="0.3">
      <c r="A717" t="s">
        <v>1853</v>
      </c>
      <c r="B717">
        <v>6.8057708442211151E-2</v>
      </c>
      <c r="C717">
        <v>6.0614463873207569E-3</v>
      </c>
      <c r="D717">
        <v>2841</v>
      </c>
      <c r="E717">
        <v>5.6177273392677307E-2</v>
      </c>
      <c r="F717">
        <v>7.9938143491744995E-2</v>
      </c>
    </row>
    <row r="718" spans="1:6" x14ac:dyDescent="0.3">
      <c r="A718" t="s">
        <v>1854</v>
      </c>
      <c r="B718">
        <v>2.0592539310455322</v>
      </c>
      <c r="C718">
        <v>2.1768534556031227E-2</v>
      </c>
      <c r="D718">
        <v>1795</v>
      </c>
      <c r="E718">
        <v>2.016587495803833</v>
      </c>
      <c r="F718">
        <v>2.1019203662872314</v>
      </c>
    </row>
    <row r="719" spans="1:6" x14ac:dyDescent="0.3">
      <c r="A719" t="s">
        <v>1855</v>
      </c>
      <c r="B719">
        <v>7.3951512575149536E-2</v>
      </c>
      <c r="C719">
        <v>6.7791081964969635E-3</v>
      </c>
      <c r="D719">
        <v>1795</v>
      </c>
      <c r="E719">
        <v>6.0664460062980652E-2</v>
      </c>
      <c r="F719">
        <v>8.723856508731842E-2</v>
      </c>
    </row>
    <row r="720" spans="1:6" x14ac:dyDescent="0.3">
      <c r="A720" t="s">
        <v>571</v>
      </c>
      <c r="B720">
        <v>0.50741815567016602</v>
      </c>
      <c r="C720">
        <v>1.2017224915325642E-2</v>
      </c>
      <c r="D720">
        <v>2839</v>
      </c>
      <c r="E720">
        <v>0.48386439681053162</v>
      </c>
      <c r="F720">
        <v>0.5309719443321228</v>
      </c>
    </row>
    <row r="721" spans="1:6" x14ac:dyDescent="0.3">
      <c r="A721" t="s">
        <v>573</v>
      </c>
      <c r="B721">
        <v>0.14668002724647522</v>
      </c>
      <c r="C721">
        <v>8.6824661120772362E-3</v>
      </c>
      <c r="D721">
        <v>2839</v>
      </c>
      <c r="E721">
        <v>0.12966239452362061</v>
      </c>
      <c r="F721">
        <v>0.16369765996932983</v>
      </c>
    </row>
    <row r="722" spans="1:6" x14ac:dyDescent="0.3">
      <c r="A722" t="s">
        <v>575</v>
      </c>
      <c r="B722">
        <v>0.23473021388053894</v>
      </c>
      <c r="C722">
        <v>9.935758076608181E-3</v>
      </c>
      <c r="D722">
        <v>2839</v>
      </c>
      <c r="E722">
        <v>0.21525612473487854</v>
      </c>
      <c r="F722">
        <v>0.25420430302619934</v>
      </c>
    </row>
    <row r="723" spans="1:6" x14ac:dyDescent="0.3">
      <c r="A723" t="s">
        <v>577</v>
      </c>
      <c r="B723">
        <v>0.11117162555456161</v>
      </c>
      <c r="C723">
        <v>8.1452745944261551E-3</v>
      </c>
      <c r="D723">
        <v>2839</v>
      </c>
      <c r="E723">
        <v>9.5206886529922485E-2</v>
      </c>
      <c r="F723">
        <v>0.12713636457920074</v>
      </c>
    </row>
    <row r="724" spans="1:6" x14ac:dyDescent="0.3">
      <c r="A724" t="s">
        <v>1981</v>
      </c>
      <c r="B724">
        <v>0.59656614065170288</v>
      </c>
      <c r="C724">
        <v>1.1732275597751141E-2</v>
      </c>
      <c r="D724">
        <v>2848</v>
      </c>
      <c r="E724">
        <v>0.57357090711593628</v>
      </c>
      <c r="F724">
        <v>0.61956137418746948</v>
      </c>
    </row>
    <row r="725" spans="1:6" x14ac:dyDescent="0.3">
      <c r="A725" t="s">
        <v>1982</v>
      </c>
      <c r="B725">
        <v>4.8005357384681702E-3</v>
      </c>
      <c r="C725">
        <v>1.6009935643523932E-3</v>
      </c>
      <c r="D725">
        <v>2848</v>
      </c>
      <c r="E725">
        <v>1.6625883290544152E-3</v>
      </c>
      <c r="F725">
        <v>7.9384827986359596E-3</v>
      </c>
    </row>
    <row r="726" spans="1:6" x14ac:dyDescent="0.3">
      <c r="A726" t="s">
        <v>1983</v>
      </c>
      <c r="B726">
        <v>8.0607868731021881E-3</v>
      </c>
      <c r="C726">
        <v>2.3536996450275183E-3</v>
      </c>
      <c r="D726">
        <v>2848</v>
      </c>
      <c r="E726">
        <v>3.4475356806069613E-3</v>
      </c>
      <c r="F726">
        <v>1.2674038298428059E-2</v>
      </c>
    </row>
    <row r="727" spans="1:6" x14ac:dyDescent="0.3">
      <c r="A727" t="s">
        <v>1984</v>
      </c>
      <c r="B727">
        <v>5.6889429688453674E-2</v>
      </c>
      <c r="C727">
        <v>5.6192958727478981E-3</v>
      </c>
      <c r="D727">
        <v>2848</v>
      </c>
      <c r="E727">
        <v>4.5875608921051025E-2</v>
      </c>
      <c r="F727">
        <v>6.7903250455856323E-2</v>
      </c>
    </row>
    <row r="728" spans="1:6" x14ac:dyDescent="0.3">
      <c r="A728" t="s">
        <v>1985</v>
      </c>
      <c r="B728">
        <v>0.15846796333789825</v>
      </c>
      <c r="C728">
        <v>8.6336852982640266E-3</v>
      </c>
      <c r="D728">
        <v>2848</v>
      </c>
      <c r="E728">
        <v>0.14154593646526337</v>
      </c>
      <c r="F728">
        <v>0.17538999021053314</v>
      </c>
    </row>
    <row r="729" spans="1:6" x14ac:dyDescent="0.3">
      <c r="A729" t="s">
        <v>1986</v>
      </c>
      <c r="B729">
        <v>6.5629236400127411E-2</v>
      </c>
      <c r="C729">
        <v>5.8820629492402077E-3</v>
      </c>
      <c r="D729">
        <v>2848</v>
      </c>
      <c r="E729">
        <v>5.4100394248962402E-2</v>
      </c>
      <c r="F729">
        <v>7.7158078551292419E-2</v>
      </c>
    </row>
    <row r="730" spans="1:6" x14ac:dyDescent="0.3">
      <c r="A730" t="s">
        <v>1987</v>
      </c>
      <c r="B730">
        <v>5.7741466909646988E-2</v>
      </c>
      <c r="C730">
        <v>5.553174763917923E-3</v>
      </c>
      <c r="D730">
        <v>2848</v>
      </c>
      <c r="E730">
        <v>4.6857245266437531E-2</v>
      </c>
      <c r="F730">
        <v>6.8625688552856445E-2</v>
      </c>
    </row>
    <row r="731" spans="1:6" x14ac:dyDescent="0.3">
      <c r="A731" t="s">
        <v>1988</v>
      </c>
      <c r="B731">
        <v>5.1844459027051926E-2</v>
      </c>
      <c r="C731">
        <v>5.1900562830269337E-3</v>
      </c>
      <c r="D731">
        <v>2848</v>
      </c>
      <c r="E731">
        <v>4.1671950370073318E-2</v>
      </c>
      <c r="F731">
        <v>6.2016967684030533E-2</v>
      </c>
    </row>
    <row r="732" spans="1:6" x14ac:dyDescent="0.3">
      <c r="A732" t="s">
        <v>1989</v>
      </c>
      <c r="B732">
        <v>0.50741815567016602</v>
      </c>
      <c r="C732">
        <v>1.2017224915325642E-2</v>
      </c>
      <c r="D732">
        <v>2839</v>
      </c>
      <c r="E732">
        <v>0.48386439681053162</v>
      </c>
      <c r="F732">
        <v>0.5309719443321228</v>
      </c>
    </row>
    <row r="733" spans="1:6" x14ac:dyDescent="0.3">
      <c r="A733" t="s">
        <v>1990</v>
      </c>
      <c r="B733">
        <v>0.14668002724647522</v>
      </c>
      <c r="C733">
        <v>8.6824661120772362E-3</v>
      </c>
      <c r="D733">
        <v>2839</v>
      </c>
      <c r="E733">
        <v>0.12966239452362061</v>
      </c>
      <c r="F733">
        <v>0.16369765996932983</v>
      </c>
    </row>
    <row r="734" spans="1:6" x14ac:dyDescent="0.3">
      <c r="A734" t="s">
        <v>1991</v>
      </c>
      <c r="B734">
        <v>0.23473021388053894</v>
      </c>
      <c r="C734">
        <v>9.935758076608181E-3</v>
      </c>
      <c r="D734">
        <v>2839</v>
      </c>
      <c r="E734">
        <v>0.21525612473487854</v>
      </c>
      <c r="F734">
        <v>0.25420430302619934</v>
      </c>
    </row>
    <row r="735" spans="1:6" x14ac:dyDescent="0.3">
      <c r="A735" t="s">
        <v>1992</v>
      </c>
      <c r="B735">
        <v>0.11117162555456161</v>
      </c>
      <c r="C735">
        <v>8.1452745944261551E-3</v>
      </c>
      <c r="D735">
        <v>2839</v>
      </c>
      <c r="E735">
        <v>9.5206886529922485E-2</v>
      </c>
      <c r="F735">
        <v>0.12713636457920074</v>
      </c>
    </row>
    <row r="736" spans="1:6" x14ac:dyDescent="0.3">
      <c r="A736" t="s">
        <v>832</v>
      </c>
      <c r="B736">
        <v>0.6427314281463623</v>
      </c>
      <c r="C736">
        <v>8.9919315651059151E-3</v>
      </c>
      <c r="D736">
        <v>2841</v>
      </c>
      <c r="E736">
        <v>0.62510722875595093</v>
      </c>
      <c r="F736">
        <v>0.66035562753677368</v>
      </c>
    </row>
    <row r="737" spans="1:6" x14ac:dyDescent="0.3">
      <c r="A737" t="s">
        <v>833</v>
      </c>
      <c r="B737">
        <v>8.4477299824357033E-3</v>
      </c>
      <c r="C737">
        <v>1.7173888627439737E-3</v>
      </c>
      <c r="D737">
        <v>2841</v>
      </c>
      <c r="E737">
        <v>5.0816480070352554E-3</v>
      </c>
      <c r="F737">
        <v>1.1813811957836151E-2</v>
      </c>
    </row>
    <row r="738" spans="1:6" x14ac:dyDescent="0.3">
      <c r="A738" t="s">
        <v>834</v>
      </c>
      <c r="B738">
        <v>8.7997186928987503E-3</v>
      </c>
      <c r="C738">
        <v>1.7524914583191276E-3</v>
      </c>
      <c r="D738">
        <v>2841</v>
      </c>
      <c r="E738">
        <v>5.364835262298584E-3</v>
      </c>
      <c r="F738">
        <v>1.2234602123498917E-2</v>
      </c>
    </row>
    <row r="739" spans="1:6" x14ac:dyDescent="0.3">
      <c r="A739" t="s">
        <v>835</v>
      </c>
      <c r="B739">
        <v>5.5614221841096878E-2</v>
      </c>
      <c r="C739">
        <v>4.3003964237868786E-3</v>
      </c>
      <c r="D739">
        <v>2841</v>
      </c>
      <c r="E739">
        <v>4.7185443341732025E-2</v>
      </c>
      <c r="F739">
        <v>6.4043000340461731E-2</v>
      </c>
    </row>
    <row r="740" spans="1:6" x14ac:dyDescent="0.3">
      <c r="A740" t="s">
        <v>836</v>
      </c>
      <c r="B740">
        <v>0.18409010767936707</v>
      </c>
      <c r="C740">
        <v>7.272389717400074E-3</v>
      </c>
      <c r="D740">
        <v>2841</v>
      </c>
      <c r="E740">
        <v>0.16983622312545776</v>
      </c>
      <c r="F740">
        <v>0.19834399223327637</v>
      </c>
    </row>
    <row r="741" spans="1:6" x14ac:dyDescent="0.3">
      <c r="A741" t="s">
        <v>837</v>
      </c>
      <c r="B741">
        <v>9.5740936696529388E-2</v>
      </c>
      <c r="C741">
        <v>5.5212331935763359E-3</v>
      </c>
      <c r="D741">
        <v>2841</v>
      </c>
      <c r="E741">
        <v>8.4919318556785583E-2</v>
      </c>
      <c r="F741">
        <v>0.10656255483627319</v>
      </c>
    </row>
    <row r="742" spans="1:6" x14ac:dyDescent="0.3">
      <c r="A742" t="s">
        <v>1853</v>
      </c>
      <c r="B742">
        <v>6.8637803196907043E-2</v>
      </c>
      <c r="C742">
        <v>4.7444058582186699E-3</v>
      </c>
      <c r="D742">
        <v>2841</v>
      </c>
      <c r="E742">
        <v>5.93387670814991E-2</v>
      </c>
      <c r="F742">
        <v>7.7936835587024689E-2</v>
      </c>
    </row>
    <row r="743" spans="1:6" x14ac:dyDescent="0.3">
      <c r="A743" t="s">
        <v>1854</v>
      </c>
      <c r="B743">
        <v>2.1058495044708252</v>
      </c>
      <c r="C743">
        <v>2.0168505609035492E-2</v>
      </c>
      <c r="D743">
        <v>1795</v>
      </c>
      <c r="E743">
        <v>2.0663192272186279</v>
      </c>
      <c r="F743">
        <v>2.1453797817230225</v>
      </c>
    </row>
    <row r="744" spans="1:6" x14ac:dyDescent="0.3">
      <c r="A744" t="s">
        <v>1855</v>
      </c>
      <c r="B744">
        <v>9.5264621078968048E-2</v>
      </c>
      <c r="C744">
        <v>6.9313114508986473E-3</v>
      </c>
      <c r="D744">
        <v>1795</v>
      </c>
      <c r="E744">
        <v>8.1679247319698334E-2</v>
      </c>
      <c r="F744">
        <v>0.10884999483823776</v>
      </c>
    </row>
    <row r="745" spans="1:6" x14ac:dyDescent="0.3">
      <c r="A745" t="s">
        <v>571</v>
      </c>
      <c r="B745">
        <v>0.52411955595016479</v>
      </c>
      <c r="C745">
        <v>8.5927918553352356E-3</v>
      </c>
      <c r="D745">
        <v>3379</v>
      </c>
      <c r="E745">
        <v>0.50727766752243042</v>
      </c>
      <c r="F745">
        <v>0.54096144437789917</v>
      </c>
    </row>
    <row r="746" spans="1:6" x14ac:dyDescent="0.3">
      <c r="A746" t="s">
        <v>573</v>
      </c>
      <c r="B746">
        <v>0.1379106193780899</v>
      </c>
      <c r="C746">
        <v>5.9326016344130039E-3</v>
      </c>
      <c r="D746">
        <v>3379</v>
      </c>
      <c r="E746">
        <v>0.12628272175788879</v>
      </c>
      <c r="F746">
        <v>0.14953851699829102</v>
      </c>
    </row>
    <row r="747" spans="1:6" x14ac:dyDescent="0.3">
      <c r="A747" t="s">
        <v>575</v>
      </c>
      <c r="B747">
        <v>0.24681858718395233</v>
      </c>
      <c r="C747">
        <v>7.4183768592774868E-3</v>
      </c>
      <c r="D747">
        <v>3379</v>
      </c>
      <c r="E747">
        <v>0.23227857053279877</v>
      </c>
      <c r="F747">
        <v>0.26135861873626709</v>
      </c>
    </row>
    <row r="748" spans="1:6" x14ac:dyDescent="0.3">
      <c r="A748" t="s">
        <v>577</v>
      </c>
      <c r="B748">
        <v>9.1151230037212372E-2</v>
      </c>
      <c r="C748">
        <v>4.9521895125508308E-3</v>
      </c>
      <c r="D748">
        <v>3379</v>
      </c>
      <c r="E748">
        <v>8.1444941461086273E-2</v>
      </c>
      <c r="F748">
        <v>0.10085751861333847</v>
      </c>
    </row>
    <row r="749" spans="1:6" x14ac:dyDescent="0.3">
      <c r="A749" t="s">
        <v>1993</v>
      </c>
      <c r="B749">
        <v>0.5884253978729248</v>
      </c>
      <c r="C749">
        <v>8.4360474720597267E-3</v>
      </c>
      <c r="D749">
        <v>3404</v>
      </c>
      <c r="E749">
        <v>0.57189077138900757</v>
      </c>
      <c r="F749">
        <v>0.60496002435684204</v>
      </c>
    </row>
    <row r="750" spans="1:6" x14ac:dyDescent="0.3">
      <c r="A750" t="s">
        <v>1994</v>
      </c>
      <c r="B750">
        <v>4.9941246397793293E-3</v>
      </c>
      <c r="C750">
        <v>1.2084022164344788E-3</v>
      </c>
      <c r="D750">
        <v>3404</v>
      </c>
      <c r="E750">
        <v>2.6256563141942024E-3</v>
      </c>
      <c r="F750">
        <v>7.3625929653644562E-3</v>
      </c>
    </row>
    <row r="751" spans="1:6" x14ac:dyDescent="0.3">
      <c r="A751" t="s">
        <v>1995</v>
      </c>
      <c r="B751">
        <v>7.6380730606615543E-3</v>
      </c>
      <c r="C751">
        <v>1.4924368588253856E-3</v>
      </c>
      <c r="D751">
        <v>3404</v>
      </c>
      <c r="E751">
        <v>4.7128968872129917E-3</v>
      </c>
      <c r="F751">
        <v>1.0563249699771404E-2</v>
      </c>
    </row>
    <row r="752" spans="1:6" x14ac:dyDescent="0.3">
      <c r="A752" t="s">
        <v>1996</v>
      </c>
      <c r="B752">
        <v>5.4347824305295944E-2</v>
      </c>
      <c r="C752">
        <v>3.8862060755491257E-3</v>
      </c>
      <c r="D752">
        <v>3404</v>
      </c>
      <c r="E752">
        <v>4.6730861067771912E-2</v>
      </c>
      <c r="F752">
        <v>6.1964787542819977E-2</v>
      </c>
    </row>
    <row r="753" spans="1:6" x14ac:dyDescent="0.3">
      <c r="A753" t="s">
        <v>1997</v>
      </c>
      <c r="B753">
        <v>0.15981198847293854</v>
      </c>
      <c r="C753">
        <v>6.2814792618155479E-3</v>
      </c>
      <c r="D753">
        <v>3404</v>
      </c>
      <c r="E753">
        <v>0.14750029146671295</v>
      </c>
      <c r="F753">
        <v>0.17212368547916412</v>
      </c>
    </row>
    <row r="754" spans="1:6" x14ac:dyDescent="0.3">
      <c r="A754" t="s">
        <v>1998</v>
      </c>
      <c r="B754">
        <v>7.3443010449409485E-2</v>
      </c>
      <c r="C754">
        <v>4.4717788696289063E-3</v>
      </c>
      <c r="D754">
        <v>3404</v>
      </c>
      <c r="E754">
        <v>6.467832624912262E-2</v>
      </c>
      <c r="F754">
        <v>8.220769464969635E-2</v>
      </c>
    </row>
    <row r="755" spans="1:6" x14ac:dyDescent="0.3">
      <c r="A755" t="s">
        <v>1999</v>
      </c>
      <c r="B755">
        <v>5.8754406869411469E-2</v>
      </c>
      <c r="C755">
        <v>4.0312591008841991E-3</v>
      </c>
      <c r="D755">
        <v>3404</v>
      </c>
      <c r="E755">
        <v>5.0853140652179718E-2</v>
      </c>
      <c r="F755">
        <v>6.6655673086643219E-2</v>
      </c>
    </row>
    <row r="756" spans="1:6" x14ac:dyDescent="0.3">
      <c r="A756" t="s">
        <v>2000</v>
      </c>
      <c r="B756">
        <v>5.2585195749998093E-2</v>
      </c>
      <c r="C756">
        <v>3.8262279704213142E-3</v>
      </c>
      <c r="D756">
        <v>3404</v>
      </c>
      <c r="E756">
        <v>4.5085787773132324E-2</v>
      </c>
      <c r="F756">
        <v>6.0084603726863861E-2</v>
      </c>
    </row>
    <row r="757" spans="1:6" x14ac:dyDescent="0.3">
      <c r="A757" t="s">
        <v>2001</v>
      </c>
      <c r="B757">
        <v>0.52411955595016479</v>
      </c>
      <c r="C757">
        <v>8.5927918553352356E-3</v>
      </c>
      <c r="D757">
        <v>3379</v>
      </c>
      <c r="E757">
        <v>0.50727766752243042</v>
      </c>
      <c r="F757">
        <v>0.54096144437789917</v>
      </c>
    </row>
    <row r="758" spans="1:6" x14ac:dyDescent="0.3">
      <c r="A758" t="s">
        <v>2002</v>
      </c>
      <c r="B758">
        <v>0.1379106193780899</v>
      </c>
      <c r="C758">
        <v>5.9326016344130039E-3</v>
      </c>
      <c r="D758">
        <v>3379</v>
      </c>
      <c r="E758">
        <v>0.12628272175788879</v>
      </c>
      <c r="F758">
        <v>0.14953851699829102</v>
      </c>
    </row>
    <row r="759" spans="1:6" x14ac:dyDescent="0.3">
      <c r="A759" t="s">
        <v>2003</v>
      </c>
      <c r="B759">
        <v>0.24681858718395233</v>
      </c>
      <c r="C759">
        <v>7.4183768592774868E-3</v>
      </c>
      <c r="D759">
        <v>3379</v>
      </c>
      <c r="E759">
        <v>0.23227857053279877</v>
      </c>
      <c r="F759">
        <v>0.26135861873626709</v>
      </c>
    </row>
    <row r="760" spans="1:6" x14ac:dyDescent="0.3">
      <c r="A760" t="s">
        <v>2004</v>
      </c>
      <c r="B760">
        <v>9.1151230037212372E-2</v>
      </c>
      <c r="C760">
        <v>4.9521895125508308E-3</v>
      </c>
      <c r="D760">
        <v>3379</v>
      </c>
      <c r="E760">
        <v>8.1444941461086273E-2</v>
      </c>
      <c r="F760">
        <v>0.10085751861333847</v>
      </c>
    </row>
    <row r="761" spans="1:6" x14ac:dyDescent="0.3">
      <c r="A761" t="s">
        <v>832</v>
      </c>
      <c r="B761">
        <v>0.6375545859336853</v>
      </c>
      <c r="C761">
        <v>1.7978450283408165E-2</v>
      </c>
      <c r="D761">
        <v>1075</v>
      </c>
      <c r="E761">
        <v>0.60231679677963257</v>
      </c>
      <c r="F761">
        <v>0.67279237508773804</v>
      </c>
    </row>
    <row r="762" spans="1:6" x14ac:dyDescent="0.3">
      <c r="A762" t="s">
        <v>835</v>
      </c>
      <c r="B762">
        <v>5.6613843888044357E-2</v>
      </c>
      <c r="C762">
        <v>9.4517013058066368E-3</v>
      </c>
      <c r="D762">
        <v>1075</v>
      </c>
      <c r="E762">
        <v>3.8088507950305939E-2</v>
      </c>
      <c r="F762">
        <v>7.5139179825782776E-2</v>
      </c>
    </row>
    <row r="763" spans="1:6" x14ac:dyDescent="0.3">
      <c r="A763" t="s">
        <v>834</v>
      </c>
      <c r="B763">
        <v>1.396874338388443E-2</v>
      </c>
      <c r="C763">
        <v>4.6772919595241547E-3</v>
      </c>
      <c r="D763">
        <v>1075</v>
      </c>
      <c r="E763">
        <v>4.8012509942054749E-3</v>
      </c>
      <c r="F763">
        <v>2.3136235773563385E-2</v>
      </c>
    </row>
    <row r="764" spans="1:6" x14ac:dyDescent="0.3">
      <c r="A764" t="s">
        <v>837</v>
      </c>
      <c r="B764">
        <v>8.4403343498706818E-2</v>
      </c>
      <c r="C764">
        <v>1.0904976166784763E-2</v>
      </c>
      <c r="D764">
        <v>1075</v>
      </c>
      <c r="E764">
        <v>6.3029587268829346E-2</v>
      </c>
      <c r="F764">
        <v>0.10577709972858429</v>
      </c>
    </row>
    <row r="765" spans="1:6" x14ac:dyDescent="0.3">
      <c r="A765" t="s">
        <v>836</v>
      </c>
      <c r="B765">
        <v>0.17175441980361938</v>
      </c>
      <c r="C765">
        <v>1.3067564927041531E-2</v>
      </c>
      <c r="D765">
        <v>1075</v>
      </c>
      <c r="E765">
        <v>0.14614199101924896</v>
      </c>
      <c r="F765">
        <v>0.19736684858798981</v>
      </c>
    </row>
    <row r="766" spans="1:6" x14ac:dyDescent="0.3">
      <c r="A766" t="s">
        <v>2005</v>
      </c>
      <c r="B766">
        <v>7.0983409881591797E-2</v>
      </c>
      <c r="C766">
        <v>9.8824938759207726E-3</v>
      </c>
      <c r="D766">
        <v>1075</v>
      </c>
      <c r="E766">
        <v>5.1613721996545792E-2</v>
      </c>
      <c r="F766">
        <v>9.0353101491928101E-2</v>
      </c>
    </row>
    <row r="767" spans="1:6" x14ac:dyDescent="0.3">
      <c r="A767" t="s">
        <v>2006</v>
      </c>
      <c r="B767">
        <v>3.6057330667972565E-2</v>
      </c>
      <c r="C767">
        <v>7.493327371776104E-3</v>
      </c>
      <c r="D767">
        <v>1075</v>
      </c>
      <c r="E767">
        <v>2.1370409056544304E-2</v>
      </c>
      <c r="F767">
        <v>5.0744254142045975E-2</v>
      </c>
    </row>
    <row r="768" spans="1:6" x14ac:dyDescent="0.3">
      <c r="A768" t="s">
        <v>1855</v>
      </c>
      <c r="B768">
        <v>7.9824171960353851E-2</v>
      </c>
      <c r="C768">
        <v>1.1760877445340157E-2</v>
      </c>
      <c r="D768">
        <v>672</v>
      </c>
      <c r="E768">
        <v>5.6772850453853607E-2</v>
      </c>
      <c r="F768">
        <v>0.1028754934668541</v>
      </c>
    </row>
    <row r="769" spans="1:6" x14ac:dyDescent="0.3">
      <c r="A769" t="s">
        <v>571</v>
      </c>
      <c r="B769">
        <v>0.52041488885879517</v>
      </c>
      <c r="C769">
        <v>1.8666062504053116E-2</v>
      </c>
      <c r="D769">
        <v>1072</v>
      </c>
      <c r="E769">
        <v>0.48382940888404846</v>
      </c>
      <c r="F769">
        <v>0.55700039863586426</v>
      </c>
    </row>
    <row r="770" spans="1:6" x14ac:dyDescent="0.3">
      <c r="A770" t="s">
        <v>573</v>
      </c>
      <c r="B770">
        <v>0.12744773924350739</v>
      </c>
      <c r="C770">
        <v>1.2925378046929836E-2</v>
      </c>
      <c r="D770">
        <v>1072</v>
      </c>
      <c r="E770">
        <v>0.1021139994263649</v>
      </c>
      <c r="F770">
        <v>0.15278148651123047</v>
      </c>
    </row>
    <row r="771" spans="1:6" x14ac:dyDescent="0.3">
      <c r="A771" t="s">
        <v>575</v>
      </c>
      <c r="B771">
        <v>0.24079315364360809</v>
      </c>
      <c r="C771">
        <v>1.584220863878727E-2</v>
      </c>
      <c r="D771">
        <v>1072</v>
      </c>
      <c r="E771">
        <v>0.20974242687225342</v>
      </c>
      <c r="F771">
        <v>0.27184388041496277</v>
      </c>
    </row>
    <row r="772" spans="1:6" x14ac:dyDescent="0.3">
      <c r="A772" t="s">
        <v>577</v>
      </c>
      <c r="B772">
        <v>0.11134421825408936</v>
      </c>
      <c r="C772">
        <v>1.3300445862114429E-2</v>
      </c>
      <c r="D772">
        <v>1072</v>
      </c>
      <c r="E772">
        <v>8.5275344550609589E-2</v>
      </c>
      <c r="F772">
        <v>0.13741309940814972</v>
      </c>
    </row>
    <row r="773" spans="1:6" x14ac:dyDescent="0.3">
      <c r="A773" t="s">
        <v>2007</v>
      </c>
      <c r="B773">
        <v>0.59737962484359741</v>
      </c>
      <c r="C773">
        <v>1.8348537385463715E-2</v>
      </c>
      <c r="D773">
        <v>1076</v>
      </c>
      <c r="E773">
        <v>0.56141650676727295</v>
      </c>
      <c r="F773">
        <v>0.63334274291992188</v>
      </c>
    </row>
    <row r="774" spans="1:6" x14ac:dyDescent="0.3">
      <c r="A774" t="s">
        <v>2008</v>
      </c>
      <c r="B774">
        <v>5.5148261599242687E-3</v>
      </c>
      <c r="C774">
        <v>2.4731399025768042E-3</v>
      </c>
      <c r="D774">
        <v>1076</v>
      </c>
      <c r="E774">
        <v>6.6747196251526475E-4</v>
      </c>
      <c r="F774">
        <v>1.0362179949879646E-2</v>
      </c>
    </row>
    <row r="775" spans="1:6" x14ac:dyDescent="0.3">
      <c r="A775" t="s">
        <v>2009</v>
      </c>
      <c r="B775">
        <v>7.7870963141322136E-3</v>
      </c>
      <c r="C775">
        <v>3.4476355649530888E-3</v>
      </c>
      <c r="D775">
        <v>1076</v>
      </c>
      <c r="E775">
        <v>1.0297306580469012E-3</v>
      </c>
      <c r="F775">
        <v>1.4544461853802204E-2</v>
      </c>
    </row>
    <row r="776" spans="1:6" x14ac:dyDescent="0.3">
      <c r="A776" t="s">
        <v>2010</v>
      </c>
      <c r="B776">
        <v>5.8047827333211899E-2</v>
      </c>
      <c r="C776">
        <v>1.0081958957016468E-2</v>
      </c>
      <c r="D776">
        <v>1076</v>
      </c>
      <c r="E776">
        <v>3.8287188857793808E-2</v>
      </c>
      <c r="F776">
        <v>7.7808469533920288E-2</v>
      </c>
    </row>
    <row r="777" spans="1:6" x14ac:dyDescent="0.3">
      <c r="A777" t="s">
        <v>2011</v>
      </c>
      <c r="B777">
        <v>0.14620687067508698</v>
      </c>
      <c r="C777">
        <v>1.2595271691679955E-2</v>
      </c>
      <c r="D777">
        <v>1076</v>
      </c>
      <c r="E777">
        <v>0.12152013927698135</v>
      </c>
      <c r="F777">
        <v>0.17089360952377319</v>
      </c>
    </row>
    <row r="778" spans="1:6" x14ac:dyDescent="0.3">
      <c r="A778" t="s">
        <v>2012</v>
      </c>
      <c r="B778">
        <v>6.6884174942970276E-2</v>
      </c>
      <c r="C778">
        <v>1.0228775441646576E-2</v>
      </c>
      <c r="D778">
        <v>1076</v>
      </c>
      <c r="E778">
        <v>4.6835776418447495E-2</v>
      </c>
      <c r="F778">
        <v>8.6932577192783356E-2</v>
      </c>
    </row>
    <row r="779" spans="1:6" x14ac:dyDescent="0.3">
      <c r="A779" t="s">
        <v>2013</v>
      </c>
      <c r="B779">
        <v>4.7806613147258759E-2</v>
      </c>
      <c r="C779">
        <v>8.1714028492569923E-3</v>
      </c>
      <c r="D779">
        <v>1076</v>
      </c>
      <c r="E779">
        <v>3.1790662556886673E-2</v>
      </c>
      <c r="F779">
        <v>6.3822560012340546E-2</v>
      </c>
    </row>
    <row r="780" spans="1:6" x14ac:dyDescent="0.3">
      <c r="A780" t="s">
        <v>2014</v>
      </c>
      <c r="B780">
        <v>7.0372976362705231E-2</v>
      </c>
      <c r="C780">
        <v>8.8743492960929871E-3</v>
      </c>
      <c r="D780">
        <v>1076</v>
      </c>
      <c r="E780">
        <v>5.2979253232479095E-2</v>
      </c>
      <c r="F780">
        <v>8.7766699492931366E-2</v>
      </c>
    </row>
    <row r="781" spans="1:6" x14ac:dyDescent="0.3">
      <c r="A781" t="s">
        <v>2015</v>
      </c>
      <c r="B781">
        <v>0.52041488885879517</v>
      </c>
      <c r="C781">
        <v>1.8666062504053116E-2</v>
      </c>
      <c r="D781">
        <v>1072</v>
      </c>
      <c r="E781">
        <v>0.48382940888404846</v>
      </c>
      <c r="F781">
        <v>0.55700039863586426</v>
      </c>
    </row>
    <row r="782" spans="1:6" x14ac:dyDescent="0.3">
      <c r="A782" t="s">
        <v>2016</v>
      </c>
      <c r="B782">
        <v>0.12744773924350739</v>
      </c>
      <c r="C782">
        <v>1.2925378046929836E-2</v>
      </c>
      <c r="D782">
        <v>1072</v>
      </c>
      <c r="E782">
        <v>0.1021139994263649</v>
      </c>
      <c r="F782">
        <v>0.15278148651123047</v>
      </c>
    </row>
    <row r="783" spans="1:6" x14ac:dyDescent="0.3">
      <c r="A783" t="s">
        <v>2017</v>
      </c>
      <c r="B783">
        <v>0.24079315364360809</v>
      </c>
      <c r="C783">
        <v>1.584220863878727E-2</v>
      </c>
      <c r="D783">
        <v>1072</v>
      </c>
      <c r="E783">
        <v>0.20974242687225342</v>
      </c>
      <c r="F783">
        <v>0.27184388041496277</v>
      </c>
    </row>
    <row r="784" spans="1:6" x14ac:dyDescent="0.3">
      <c r="A784" t="s">
        <v>2018</v>
      </c>
      <c r="B784">
        <v>0.11134421825408936</v>
      </c>
      <c r="C784">
        <v>1.3300445862114429E-2</v>
      </c>
      <c r="D784">
        <v>1072</v>
      </c>
      <c r="E784">
        <v>8.5275344550609589E-2</v>
      </c>
      <c r="F784">
        <v>0.13741309940814972</v>
      </c>
    </row>
    <row r="785" spans="1:6" x14ac:dyDescent="0.3">
      <c r="A785" t="s">
        <v>832</v>
      </c>
      <c r="B785">
        <v>0.63999998569488525</v>
      </c>
      <c r="C785">
        <v>1.4646676369011402E-2</v>
      </c>
      <c r="D785">
        <v>1075</v>
      </c>
      <c r="E785">
        <v>0.61129248142242432</v>
      </c>
      <c r="F785">
        <v>0.66870748996734619</v>
      </c>
    </row>
    <row r="786" spans="1:6" x14ac:dyDescent="0.3">
      <c r="A786" t="s">
        <v>835</v>
      </c>
      <c r="B786">
        <v>5.6744184345006943E-2</v>
      </c>
      <c r="C786">
        <v>7.0594893768429756E-3</v>
      </c>
      <c r="D786">
        <v>1075</v>
      </c>
      <c r="E786">
        <v>4.2907584458589554E-2</v>
      </c>
      <c r="F786">
        <v>7.0580780506134033E-2</v>
      </c>
    </row>
    <row r="787" spans="1:6" x14ac:dyDescent="0.3">
      <c r="A787" t="s">
        <v>834</v>
      </c>
      <c r="B787">
        <v>1.2093023397028446E-2</v>
      </c>
      <c r="C787">
        <v>3.3352111931890249E-3</v>
      </c>
      <c r="D787">
        <v>1075</v>
      </c>
      <c r="E787">
        <v>5.5560092441737652E-3</v>
      </c>
      <c r="F787">
        <v>1.863003708422184E-2</v>
      </c>
    </row>
    <row r="788" spans="1:6" x14ac:dyDescent="0.3">
      <c r="A788" t="s">
        <v>837</v>
      </c>
      <c r="B788">
        <v>8.1860467791557312E-2</v>
      </c>
      <c r="C788">
        <v>8.3654504269361496E-3</v>
      </c>
      <c r="D788">
        <v>1075</v>
      </c>
      <c r="E788">
        <v>6.5464183688163757E-2</v>
      </c>
      <c r="F788">
        <v>9.8256751894950867E-2</v>
      </c>
    </row>
    <row r="789" spans="1:6" x14ac:dyDescent="0.3">
      <c r="A789" t="s">
        <v>836</v>
      </c>
      <c r="B789">
        <v>0.18604651093482971</v>
      </c>
      <c r="C789">
        <v>1.1874310672283173E-2</v>
      </c>
      <c r="D789">
        <v>1075</v>
      </c>
      <c r="E789">
        <v>0.16277286410331726</v>
      </c>
      <c r="F789">
        <v>0.20932015776634216</v>
      </c>
    </row>
    <row r="790" spans="1:6" x14ac:dyDescent="0.3">
      <c r="A790" t="s">
        <v>2005</v>
      </c>
      <c r="B790">
        <v>6.5116278827190399E-2</v>
      </c>
      <c r="C790">
        <v>7.5287250801920891E-3</v>
      </c>
      <c r="D790">
        <v>1075</v>
      </c>
      <c r="E790">
        <v>5.0359979271888733E-2</v>
      </c>
      <c r="F790">
        <v>7.9872578382492065E-2</v>
      </c>
    </row>
    <row r="791" spans="1:6" x14ac:dyDescent="0.3">
      <c r="A791" t="s">
        <v>2006</v>
      </c>
      <c r="B791">
        <v>3.4418605268001556E-2</v>
      </c>
      <c r="C791">
        <v>5.5627422407269478E-3</v>
      </c>
      <c r="D791">
        <v>1075</v>
      </c>
      <c r="E791">
        <v>2.3515630513429642E-2</v>
      </c>
      <c r="F791">
        <v>4.5321580022573471E-2</v>
      </c>
    </row>
    <row r="792" spans="1:6" x14ac:dyDescent="0.3">
      <c r="A792" t="s">
        <v>1855</v>
      </c>
      <c r="B792">
        <v>8.8588587939739227E-2</v>
      </c>
      <c r="C792">
        <v>1.1018824763596058E-2</v>
      </c>
      <c r="D792">
        <v>666</v>
      </c>
      <c r="E792">
        <v>6.6991694271564484E-2</v>
      </c>
      <c r="F792">
        <v>0.11018548160791397</v>
      </c>
    </row>
    <row r="793" spans="1:6" x14ac:dyDescent="0.3">
      <c r="A793" t="s">
        <v>571</v>
      </c>
      <c r="B793">
        <v>0.54778885841369629</v>
      </c>
      <c r="C793">
        <v>1.3297136873006821E-2</v>
      </c>
      <c r="D793">
        <v>1402</v>
      </c>
      <c r="E793">
        <v>0.52172648906707764</v>
      </c>
      <c r="F793">
        <v>0.57385122776031494</v>
      </c>
    </row>
    <row r="794" spans="1:6" x14ac:dyDescent="0.3">
      <c r="A794" t="s">
        <v>573</v>
      </c>
      <c r="B794">
        <v>0.13694721460342407</v>
      </c>
      <c r="C794">
        <v>9.1849379241466522E-3</v>
      </c>
      <c r="D794">
        <v>1402</v>
      </c>
      <c r="E794">
        <v>0.11894473433494568</v>
      </c>
      <c r="F794">
        <v>0.15494969487190247</v>
      </c>
    </row>
    <row r="795" spans="1:6" x14ac:dyDescent="0.3">
      <c r="A795" t="s">
        <v>575</v>
      </c>
      <c r="B795">
        <v>0.23252496123313904</v>
      </c>
      <c r="C795">
        <v>1.1286202818155289E-2</v>
      </c>
      <c r="D795">
        <v>1402</v>
      </c>
      <c r="E795">
        <v>0.21040400862693787</v>
      </c>
      <c r="F795">
        <v>0.25464591383934021</v>
      </c>
    </row>
    <row r="796" spans="1:6" x14ac:dyDescent="0.3">
      <c r="A796" t="s">
        <v>577</v>
      </c>
      <c r="B796">
        <v>8.273894339799881E-2</v>
      </c>
      <c r="C796">
        <v>7.3600779287517071E-3</v>
      </c>
      <c r="D796">
        <v>1402</v>
      </c>
      <c r="E796">
        <v>6.8313188850879669E-2</v>
      </c>
      <c r="F796">
        <v>9.716469794511795E-2</v>
      </c>
    </row>
    <row r="797" spans="1:6" x14ac:dyDescent="0.3">
      <c r="A797" t="s">
        <v>2019</v>
      </c>
      <c r="B797">
        <v>0.60181945562362671</v>
      </c>
      <c r="C797">
        <v>1.2954153120517731E-2</v>
      </c>
      <c r="D797">
        <v>1429</v>
      </c>
      <c r="E797">
        <v>0.57642930746078491</v>
      </c>
      <c r="F797">
        <v>0.62720960378646851</v>
      </c>
    </row>
    <row r="798" spans="1:6" x14ac:dyDescent="0.3">
      <c r="A798" t="s">
        <v>2020</v>
      </c>
      <c r="B798">
        <v>5.5983206257224083E-3</v>
      </c>
      <c r="C798">
        <v>1.9744480960071087E-3</v>
      </c>
      <c r="D798">
        <v>1429</v>
      </c>
      <c r="E798">
        <v>1.7284023342654109E-3</v>
      </c>
      <c r="F798">
        <v>9.4682388007640839E-3</v>
      </c>
    </row>
    <row r="799" spans="1:6" x14ac:dyDescent="0.3">
      <c r="A799" t="s">
        <v>2021</v>
      </c>
      <c r="B799">
        <v>6.9979005493223667E-3</v>
      </c>
      <c r="C799">
        <v>2.2059457842260599E-3</v>
      </c>
      <c r="D799">
        <v>1429</v>
      </c>
      <c r="E799">
        <v>2.6742469053715467E-3</v>
      </c>
      <c r="F799">
        <v>1.1321553960442543E-2</v>
      </c>
    </row>
    <row r="800" spans="1:6" x14ac:dyDescent="0.3">
      <c r="A800" t="s">
        <v>2022</v>
      </c>
      <c r="B800">
        <v>5.2484255284070969E-2</v>
      </c>
      <c r="C800">
        <v>5.9012449346482754E-3</v>
      </c>
      <c r="D800">
        <v>1429</v>
      </c>
      <c r="E800">
        <v>4.0917813777923584E-2</v>
      </c>
      <c r="F800">
        <v>6.4050696790218353E-2</v>
      </c>
    </row>
    <row r="801" spans="1:6" x14ac:dyDescent="0.3">
      <c r="A801" t="s">
        <v>2023</v>
      </c>
      <c r="B801">
        <v>0.14275717735290527</v>
      </c>
      <c r="C801">
        <v>9.2573519796133041E-3</v>
      </c>
      <c r="D801">
        <v>1429</v>
      </c>
      <c r="E801">
        <v>0.12461277097463608</v>
      </c>
      <c r="F801">
        <v>0.16090159118175507</v>
      </c>
    </row>
    <row r="802" spans="1:6" x14ac:dyDescent="0.3">
      <c r="A802" t="s">
        <v>2024</v>
      </c>
      <c r="B802">
        <v>6.9279216229915619E-2</v>
      </c>
      <c r="C802">
        <v>6.7196567542850971E-3</v>
      </c>
      <c r="D802">
        <v>1429</v>
      </c>
      <c r="E802">
        <v>5.6108690798282623E-2</v>
      </c>
      <c r="F802">
        <v>8.2449741661548615E-2</v>
      </c>
    </row>
    <row r="803" spans="1:6" x14ac:dyDescent="0.3">
      <c r="A803" t="s">
        <v>2025</v>
      </c>
      <c r="B803">
        <v>4.4786565005779266E-2</v>
      </c>
      <c r="C803">
        <v>5.473435390740633E-3</v>
      </c>
      <c r="D803">
        <v>1429</v>
      </c>
      <c r="E803">
        <v>3.4058630466461182E-2</v>
      </c>
      <c r="F803">
        <v>5.5514499545097351E-2</v>
      </c>
    </row>
    <row r="804" spans="1:6" x14ac:dyDescent="0.3">
      <c r="A804" t="s">
        <v>2026</v>
      </c>
      <c r="B804">
        <v>7.6277114450931549E-2</v>
      </c>
      <c r="C804">
        <v>7.024313323199749E-3</v>
      </c>
      <c r="D804">
        <v>1429</v>
      </c>
      <c r="E804">
        <v>6.2509462237358093E-2</v>
      </c>
      <c r="F804">
        <v>9.0044766664505005E-2</v>
      </c>
    </row>
    <row r="805" spans="1:6" x14ac:dyDescent="0.3">
      <c r="A805" t="s">
        <v>2027</v>
      </c>
      <c r="B805">
        <v>0.54778885841369629</v>
      </c>
      <c r="C805">
        <v>1.3297136873006821E-2</v>
      </c>
      <c r="D805">
        <v>1402</v>
      </c>
      <c r="E805">
        <v>0.52172648906707764</v>
      </c>
      <c r="F805">
        <v>0.57385122776031494</v>
      </c>
    </row>
    <row r="806" spans="1:6" x14ac:dyDescent="0.3">
      <c r="A806" t="s">
        <v>2028</v>
      </c>
      <c r="B806">
        <v>0.13694721460342407</v>
      </c>
      <c r="C806">
        <v>9.1849379241466522E-3</v>
      </c>
      <c r="D806">
        <v>1402</v>
      </c>
      <c r="E806">
        <v>0.11894473433494568</v>
      </c>
      <c r="F806">
        <v>0.15494969487190247</v>
      </c>
    </row>
    <row r="807" spans="1:6" x14ac:dyDescent="0.3">
      <c r="A807" t="s">
        <v>2029</v>
      </c>
      <c r="B807">
        <v>0.23252496123313904</v>
      </c>
      <c r="C807">
        <v>1.1286202818155289E-2</v>
      </c>
      <c r="D807">
        <v>1402</v>
      </c>
      <c r="E807">
        <v>0.21040400862693787</v>
      </c>
      <c r="F807">
        <v>0.25464591383934021</v>
      </c>
    </row>
    <row r="808" spans="1:6" x14ac:dyDescent="0.3">
      <c r="A808" t="s">
        <v>2030</v>
      </c>
      <c r="B808">
        <v>8.273894339799881E-2</v>
      </c>
      <c r="C808">
        <v>7.3600779287517071E-3</v>
      </c>
      <c r="D808">
        <v>1402</v>
      </c>
      <c r="E808">
        <v>6.8313188850879669E-2</v>
      </c>
      <c r="F808">
        <v>9.716469794511795E-2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7"/>
  <sheetViews>
    <sheetView showWhiteSpace="0" view="pageLayout" topLeftCell="A10" zoomScaleNormal="100" workbookViewId="0">
      <selection activeCell="A27" sqref="A27"/>
    </sheetView>
  </sheetViews>
  <sheetFormatPr defaultColWidth="8.88671875" defaultRowHeight="14.4" x14ac:dyDescent="0.3"/>
  <cols>
    <col min="1" max="1" width="31.88671875" customWidth="1"/>
    <col min="2" max="4" width="19.109375" customWidth="1"/>
    <col min="5" max="8" width="10.5546875" style="3" customWidth="1"/>
    <col min="10" max="10" width="10.5546875" style="3" customWidth="1"/>
    <col min="11" max="11" width="19.44140625" bestFit="1" customWidth="1"/>
    <col min="12" max="12" width="23" customWidth="1"/>
  </cols>
  <sheetData>
    <row r="1" spans="1:14" x14ac:dyDescent="0.3">
      <c r="A1" s="10" t="s">
        <v>118</v>
      </c>
      <c r="B1" s="10"/>
      <c r="C1" s="10"/>
      <c r="D1" s="10"/>
      <c r="E1" s="10"/>
      <c r="F1" s="10"/>
      <c r="G1" s="10"/>
      <c r="H1" s="10"/>
      <c r="K1" s="3"/>
      <c r="L1" s="3"/>
    </row>
    <row r="2" spans="1:14" x14ac:dyDescent="0.3">
      <c r="A2" s="48" t="s">
        <v>552</v>
      </c>
      <c r="B2" s="48"/>
      <c r="C2" s="10"/>
      <c r="D2" s="10"/>
      <c r="E2" s="10"/>
      <c r="F2" s="10"/>
      <c r="G2" s="10"/>
      <c r="H2" s="10"/>
      <c r="K2" s="3"/>
      <c r="L2" s="3"/>
    </row>
    <row r="3" spans="1:14" x14ac:dyDescent="0.3">
      <c r="A3" s="50" t="s">
        <v>840</v>
      </c>
      <c r="B3" s="50"/>
      <c r="C3" s="21"/>
      <c r="D3" s="21"/>
      <c r="E3" s="13"/>
      <c r="F3" s="13"/>
      <c r="G3" s="13"/>
      <c r="H3" s="13"/>
      <c r="K3" s="3"/>
      <c r="L3" s="3"/>
    </row>
    <row r="4" spans="1:14" ht="18" customHeight="1" x14ac:dyDescent="0.3">
      <c r="A4" s="27"/>
      <c r="B4" s="51">
        <v>2015</v>
      </c>
      <c r="C4" s="51">
        <v>2016</v>
      </c>
      <c r="D4" s="51">
        <v>2017</v>
      </c>
      <c r="E4" s="39"/>
      <c r="F4" s="39">
        <v>2015</v>
      </c>
      <c r="G4" s="39">
        <v>2016</v>
      </c>
      <c r="H4" s="39">
        <v>2017</v>
      </c>
      <c r="I4" s="39">
        <v>2015</v>
      </c>
      <c r="J4" s="39">
        <v>2016</v>
      </c>
      <c r="K4" s="39">
        <v>2017</v>
      </c>
      <c r="L4" s="3"/>
    </row>
    <row r="5" spans="1:14" ht="3.6" customHeight="1" x14ac:dyDescent="0.3">
      <c r="A5" s="3"/>
      <c r="B5" s="52"/>
      <c r="C5" s="52"/>
      <c r="D5" s="52"/>
      <c r="K5" s="3"/>
      <c r="L5" s="3"/>
    </row>
    <row r="6" spans="1:14" ht="15" customHeight="1" x14ac:dyDescent="0.3">
      <c r="A6" s="7" t="s">
        <v>4</v>
      </c>
      <c r="B6" s="53">
        <f>VLOOKUP(F6,data2015!$A:$D, 2, FALSE)</f>
        <v>70.039871215820312</v>
      </c>
      <c r="C6" s="53">
        <f>VLOOKUP(G6,data2016!$A:$D, 2, FALSE)</f>
        <v>85.323661804199219</v>
      </c>
      <c r="D6" s="53">
        <f>VLOOKUP(H6,data2017!$A:$D, 2, FALSE)</f>
        <v>83.297355651855469</v>
      </c>
      <c r="E6" s="40"/>
      <c r="F6" s="3" t="s">
        <v>599</v>
      </c>
      <c r="G6" s="3" t="s">
        <v>237</v>
      </c>
      <c r="H6" s="3" t="s">
        <v>434</v>
      </c>
      <c r="K6" s="3"/>
      <c r="L6" s="145">
        <f>VLOOKUP(H6, data2017!$A:$J, 8, FALSE)</f>
        <v>0</v>
      </c>
      <c r="N6" s="221">
        <f>D6-L6</f>
        <v>83.297355651855469</v>
      </c>
    </row>
    <row r="7" spans="1:14" x14ac:dyDescent="0.3">
      <c r="A7" s="15" t="s">
        <v>5</v>
      </c>
      <c r="B7" s="53">
        <f>VLOOKUP(F7,data2015!$A:$D, 2, FALSE)</f>
        <v>54.333724975585938</v>
      </c>
      <c r="C7" s="53">
        <f>VLOOKUP(G7,data2016!$A:$D, 2, FALSE)</f>
        <v>66.487312316894531</v>
      </c>
      <c r="D7" s="53">
        <f>VLOOKUP(H7,data2017!$A:$D, 2, FALSE)</f>
        <v>61.562763214111328</v>
      </c>
      <c r="E7" s="40"/>
      <c r="F7" s="3" t="s">
        <v>695</v>
      </c>
      <c r="G7" s="3" t="s">
        <v>222</v>
      </c>
      <c r="H7" s="3" t="s">
        <v>519</v>
      </c>
      <c r="K7" s="3"/>
      <c r="L7" s="145">
        <f>VLOOKUP(H7, data2017!$A:$J, 8, FALSE)</f>
        <v>0</v>
      </c>
      <c r="N7" s="221">
        <f t="shared" ref="N7:N23" si="0">D7-L7</f>
        <v>61.562763214111328</v>
      </c>
    </row>
    <row r="8" spans="1:14" ht="15" customHeight="1" x14ac:dyDescent="0.3">
      <c r="A8" s="14" t="s">
        <v>6</v>
      </c>
      <c r="B8" s="55">
        <f>VLOOKUP(F8,data2015!$A:$D, 2, FALSE)</f>
        <v>22.265851974487305</v>
      </c>
      <c r="C8" s="55">
        <f>VLOOKUP(G8,data2016!$A:$D, 2, FALSE)</f>
        <v>21.50859260559082</v>
      </c>
      <c r="D8" s="55">
        <f>VLOOKUP(H8,data2017!$A:$D, 2, FALSE)</f>
        <v>23.381410598754883</v>
      </c>
      <c r="E8" s="41"/>
      <c r="F8" s="3" t="s">
        <v>609</v>
      </c>
      <c r="G8" s="3" t="s">
        <v>175</v>
      </c>
      <c r="H8" s="3" t="s">
        <v>444</v>
      </c>
      <c r="K8" s="3"/>
      <c r="L8" s="145">
        <f>VLOOKUP(H8, data2017!$A:$J, 8, FALSE)</f>
        <v>0</v>
      </c>
      <c r="N8" s="145">
        <f t="shared" si="0"/>
        <v>23.381410598754883</v>
      </c>
    </row>
    <row r="9" spans="1:14" x14ac:dyDescent="0.3">
      <c r="A9" s="14" t="s">
        <v>24</v>
      </c>
      <c r="B9" s="55">
        <f>VLOOKUP(F9,data2015!$A:$D, 2, FALSE)</f>
        <v>223.26918029785156</v>
      </c>
      <c r="C9" s="55">
        <f>VLOOKUP(G9,data2016!$A:$D, 2, FALSE)</f>
        <v>248.83186340332031</v>
      </c>
      <c r="D9" s="55">
        <f>VLOOKUP(H9,data2017!$A:$D, 2, FALSE)</f>
        <v>238.05778503417969</v>
      </c>
      <c r="E9" s="41"/>
      <c r="F9" s="3" t="s">
        <v>614</v>
      </c>
      <c r="G9" s="3" t="s">
        <v>178</v>
      </c>
      <c r="H9" s="3" t="s">
        <v>449</v>
      </c>
      <c r="K9" s="3"/>
      <c r="L9" s="145">
        <f>VLOOKUP(H9, data2017!$A:$J, 8, FALSE)</f>
        <v>0</v>
      </c>
      <c r="N9" s="221">
        <f t="shared" si="0"/>
        <v>238.05778503417969</v>
      </c>
    </row>
    <row r="10" spans="1:14" x14ac:dyDescent="0.3">
      <c r="A10" s="14" t="s">
        <v>25</v>
      </c>
      <c r="B10" s="55">
        <f>VLOOKUP(F10,data2015!$A:$D, 2, FALSE)</f>
        <v>193.8856201171875</v>
      </c>
      <c r="C10" s="55">
        <f>VLOOKUP(G10,data2016!$A:$D, 2, FALSE)</f>
        <v>370.870361328125</v>
      </c>
      <c r="D10" s="55">
        <f>VLOOKUP(H10,data2017!$A:$D, 2, FALSE)</f>
        <v>275.120361328125</v>
      </c>
      <c r="E10" s="41"/>
      <c r="F10" s="3" t="s">
        <v>644</v>
      </c>
      <c r="G10" s="3" t="s">
        <v>196</v>
      </c>
      <c r="H10" s="3" t="s">
        <v>479</v>
      </c>
      <c r="K10" s="3"/>
      <c r="L10" s="145">
        <f>VLOOKUP(H10, data2017!$A:$J, 8, FALSE)</f>
        <v>0</v>
      </c>
      <c r="N10" s="221">
        <f t="shared" si="0"/>
        <v>275.120361328125</v>
      </c>
    </row>
    <row r="11" spans="1:14" x14ac:dyDescent="0.3">
      <c r="A11" s="15" t="s">
        <v>7</v>
      </c>
      <c r="B11" s="53">
        <f>VLOOKUP(F11,data2015!$A:$D, 2, FALSE)</f>
        <v>50.861541748046875</v>
      </c>
      <c r="C11" s="53">
        <f>VLOOKUP(G11,data2016!$A:$D, 2, FALSE)</f>
        <v>48.145347595214844</v>
      </c>
      <c r="D11" s="53">
        <f>VLOOKUP(H11,data2017!$A:$D, 2, FALSE)</f>
        <v>52.464359283447266</v>
      </c>
      <c r="E11" s="40"/>
      <c r="F11" t="s">
        <v>700</v>
      </c>
      <c r="G11" t="s">
        <v>225</v>
      </c>
      <c r="H11" t="s">
        <v>524</v>
      </c>
      <c r="J11"/>
      <c r="L11" s="145">
        <f>VLOOKUP(H11, data2017!$A:$J, 8, FALSE)</f>
        <v>0</v>
      </c>
      <c r="N11" s="221">
        <f t="shared" si="0"/>
        <v>52.464359283447266</v>
      </c>
    </row>
    <row r="12" spans="1:14" x14ac:dyDescent="0.3">
      <c r="A12" s="14" t="s">
        <v>8</v>
      </c>
      <c r="B12" s="55">
        <f>VLOOKUP(F12,data2015!$A:$D, 2, FALSE)</f>
        <v>45.228404998779297</v>
      </c>
      <c r="C12" s="55">
        <f>VLOOKUP(G12,data2016!$A:$D, 2, FALSE)</f>
        <v>44.181880950927734</v>
      </c>
      <c r="D12" s="55">
        <f>VLOOKUP(H12,data2017!$A:$D, 2, FALSE)</f>
        <v>47.184421539306641</v>
      </c>
      <c r="E12" s="41"/>
      <c r="F12" t="s">
        <v>624</v>
      </c>
      <c r="G12" t="s">
        <v>184</v>
      </c>
      <c r="H12" t="s">
        <v>459</v>
      </c>
      <c r="J12"/>
      <c r="L12" s="145">
        <f>VLOOKUP(H12, data2017!$A:$J, 8, FALSE)</f>
        <v>0</v>
      </c>
      <c r="N12" s="221">
        <f t="shared" si="0"/>
        <v>47.184421539306641</v>
      </c>
    </row>
    <row r="13" spans="1:14" x14ac:dyDescent="0.3">
      <c r="A13" s="14" t="s">
        <v>547</v>
      </c>
      <c r="B13" s="55">
        <f>VLOOKUP(F13,data2015!$A:$D, 2, FALSE)</f>
        <v>62.065567016601563</v>
      </c>
      <c r="C13" s="55">
        <f>VLOOKUP(G13,data2016!$A:$D, 2, FALSE)</f>
        <v>56.749565124511719</v>
      </c>
      <c r="D13" s="55">
        <f>VLOOKUP(H13,data2017!$A:$D, 2, FALSE)</f>
        <v>61.301372528076172</v>
      </c>
      <c r="E13" s="41"/>
      <c r="F13" t="s">
        <v>619</v>
      </c>
      <c r="G13" t="s">
        <v>181</v>
      </c>
      <c r="H13" t="s">
        <v>454</v>
      </c>
      <c r="J13"/>
      <c r="L13" s="145">
        <f>VLOOKUP(H13, data2017!$A:$J, 8, FALSE)</f>
        <v>0</v>
      </c>
      <c r="N13" s="145">
        <f t="shared" si="0"/>
        <v>61.301372528076172</v>
      </c>
    </row>
    <row r="14" spans="1:14" x14ac:dyDescent="0.3">
      <c r="A14" s="14" t="s">
        <v>548</v>
      </c>
      <c r="B14" s="55">
        <f>VLOOKUP(F14,data2015!$A:$D, 2, FALSE)</f>
        <v>34.029888153076172</v>
      </c>
      <c r="C14" s="55">
        <f>VLOOKUP(G14,data2016!$A:$D, 2, FALSE)</f>
        <v>29.28509521484375</v>
      </c>
      <c r="D14" s="55">
        <f>VLOOKUP(H14,data2017!$A:$D, 2, FALSE)</f>
        <v>25.536161422729492</v>
      </c>
      <c r="E14" s="41"/>
      <c r="F14" t="s">
        <v>629</v>
      </c>
      <c r="G14" t="s">
        <v>187</v>
      </c>
      <c r="H14" t="s">
        <v>464</v>
      </c>
      <c r="J14"/>
      <c r="L14" s="145">
        <f>VLOOKUP(H14, data2017!$A:$J, 8, FALSE)</f>
        <v>0</v>
      </c>
      <c r="N14" s="145">
        <f t="shared" si="0"/>
        <v>25.536161422729492</v>
      </c>
    </row>
    <row r="15" spans="1:14" x14ac:dyDescent="0.3">
      <c r="A15" s="15" t="s">
        <v>9</v>
      </c>
      <c r="B15" s="53">
        <f>VLOOKUP(F15,data2015!$A:$D, 2, FALSE)</f>
        <v>258.69586181640625</v>
      </c>
      <c r="C15" s="53">
        <f>VLOOKUP(G15,data2016!$A:$D, 2, FALSE)</f>
        <v>297.85733032226562</v>
      </c>
      <c r="D15" s="53">
        <f>VLOOKUP(H15,data2017!$A:$D, 2, FALSE)</f>
        <v>285.18099975585937</v>
      </c>
      <c r="E15" s="40"/>
      <c r="F15" t="s">
        <v>705</v>
      </c>
      <c r="G15" t="s">
        <v>228</v>
      </c>
      <c r="H15" t="s">
        <v>529</v>
      </c>
      <c r="J15"/>
      <c r="L15" s="145">
        <f>VLOOKUP(H15, data2017!$A:$J, 8, FALSE)</f>
        <v>0</v>
      </c>
      <c r="N15" s="221">
        <f t="shared" si="0"/>
        <v>285.18099975585937</v>
      </c>
    </row>
    <row r="16" spans="1:14" x14ac:dyDescent="0.3">
      <c r="A16" s="14" t="s">
        <v>10</v>
      </c>
      <c r="B16" s="55">
        <f>VLOOKUP(F16,data2015!$A:$D, 2, FALSE)</f>
        <v>228.49298095703125</v>
      </c>
      <c r="C16" s="55">
        <f>VLOOKUP(G16,data2016!$A:$D, 2, FALSE)</f>
        <v>302.7557373046875</v>
      </c>
      <c r="D16" s="55">
        <f>VLOOKUP(H16,data2017!$A:$D, 2, FALSE)</f>
        <v>310.01141357421875</v>
      </c>
      <c r="E16" s="41"/>
      <c r="F16" t="s">
        <v>634</v>
      </c>
      <c r="G16" t="s">
        <v>190</v>
      </c>
      <c r="H16" t="s">
        <v>469</v>
      </c>
      <c r="J16"/>
      <c r="L16" s="145">
        <f>VLOOKUP(H16, data2017!$A:$J, 8, FALSE)</f>
        <v>0</v>
      </c>
      <c r="N16" s="221">
        <f t="shared" si="0"/>
        <v>310.01141357421875</v>
      </c>
    </row>
    <row r="17" spans="1:14" x14ac:dyDescent="0.3">
      <c r="A17" s="14" t="s">
        <v>11</v>
      </c>
      <c r="B17" s="55">
        <f>VLOOKUP(F17,data2015!$A:$D, 2, FALSE)</f>
        <v>280.8814697265625</v>
      </c>
      <c r="C17" s="55">
        <f>VLOOKUP(G17,data2016!$A:$D, 2, FALSE)</f>
        <v>293.38211059570312</v>
      </c>
      <c r="D17" s="55">
        <f>VLOOKUP(H17,data2017!$A:$D, 2, FALSE)</f>
        <v>255.68309020996094</v>
      </c>
      <c r="E17" s="41"/>
      <c r="F17" t="s">
        <v>639</v>
      </c>
      <c r="G17" t="s">
        <v>193</v>
      </c>
      <c r="H17" t="s">
        <v>474</v>
      </c>
      <c r="J17"/>
      <c r="L17" s="145">
        <f>VLOOKUP(H17, data2017!$A:$J, 8, FALSE)</f>
        <v>0</v>
      </c>
      <c r="N17" s="221">
        <f t="shared" si="0"/>
        <v>255.68309020996094</v>
      </c>
    </row>
    <row r="18" spans="1:14" x14ac:dyDescent="0.3">
      <c r="A18" s="15" t="s">
        <v>12</v>
      </c>
      <c r="B18" s="159">
        <f>VLOOKUP(F18,data2015!$A:$D, 2, FALSE)</f>
        <v>90.083770751953125</v>
      </c>
      <c r="C18" s="159">
        <f>VLOOKUP(G18,data2016!$A:$D, 2, FALSE)</f>
        <v>195.43580627441406</v>
      </c>
      <c r="D18" s="159">
        <f>VLOOKUP(H18,data2017!$A:$D, 2, FALSE)</f>
        <v>179.56788635253906</v>
      </c>
      <c r="E18" s="41"/>
      <c r="F18" t="s">
        <v>710</v>
      </c>
      <c r="G18" t="s">
        <v>231</v>
      </c>
      <c r="H18" t="s">
        <v>534</v>
      </c>
      <c r="J18"/>
      <c r="L18" s="145">
        <f>VLOOKUP(H18, data2017!$A:$J, 8, FALSE)</f>
        <v>0</v>
      </c>
      <c r="N18" s="221">
        <f t="shared" si="0"/>
        <v>179.56788635253906</v>
      </c>
    </row>
    <row r="19" spans="1:14" x14ac:dyDescent="0.3">
      <c r="A19" s="14" t="s">
        <v>876</v>
      </c>
      <c r="B19" s="55">
        <f>VLOOKUP(F19,data2015!$A:$D, 2, FALSE)</f>
        <v>134.69488525390625</v>
      </c>
      <c r="C19" s="55">
        <f>VLOOKUP(G19,data2016!$A:$D, 2, FALSE)</f>
        <v>54.493209838867188</v>
      </c>
      <c r="D19" s="55">
        <f>VLOOKUP(H19,data2017!$A:$D, 2, FALSE)</f>
        <v>32.554157257080078</v>
      </c>
      <c r="E19" s="41"/>
      <c r="F19" s="2" t="s">
        <v>649</v>
      </c>
      <c r="G19" s="2" t="s">
        <v>199</v>
      </c>
      <c r="H19" s="2" t="s">
        <v>484</v>
      </c>
      <c r="J19"/>
      <c r="L19" s="145">
        <f>VLOOKUP(H19, data2017!$A:$J, 8, FALSE)</f>
        <v>0</v>
      </c>
      <c r="N19" s="221">
        <f t="shared" si="0"/>
        <v>32.554157257080078</v>
      </c>
    </row>
    <row r="20" spans="1:14" x14ac:dyDescent="0.3">
      <c r="A20" s="14" t="s">
        <v>879</v>
      </c>
      <c r="B20" s="55">
        <f>VLOOKUP(F20,data2015!$A:$D, 2, FALSE)</f>
        <v>196.69427490234375</v>
      </c>
      <c r="C20" s="55">
        <f>VLOOKUP(G20,data2016!$A:$D, 2, FALSE)</f>
        <v>457.522705078125</v>
      </c>
      <c r="D20" s="55">
        <f>VLOOKUP(H20,data2017!$A:$D, 2, FALSE)</f>
        <v>678.7529296875</v>
      </c>
      <c r="E20" s="41"/>
      <c r="F20" s="2" t="s">
        <v>654</v>
      </c>
      <c r="G20" s="2" t="s">
        <v>202</v>
      </c>
      <c r="H20" s="2" t="s">
        <v>489</v>
      </c>
      <c r="J20"/>
      <c r="L20" s="145">
        <f>VLOOKUP(H20, data2017!$A:$J, 8, FALSE)</f>
        <v>0</v>
      </c>
      <c r="N20" s="221">
        <f t="shared" si="0"/>
        <v>678.7529296875</v>
      </c>
    </row>
    <row r="21" spans="1:14" x14ac:dyDescent="0.3">
      <c r="A21" s="14" t="s">
        <v>877</v>
      </c>
      <c r="B21" s="55">
        <f>VLOOKUP(F21,data2015!$A:$D, 2, FALSE)</f>
        <v>72.269882202148438</v>
      </c>
      <c r="C21" s="55">
        <f>VLOOKUP(G21,data2016!$A:$D, 2, FALSE)</f>
        <v>128.0628662109375</v>
      </c>
      <c r="D21" s="55">
        <f>VLOOKUP(H21,data2017!$A:$D, 2, FALSE)</f>
        <v>77.225738525390625</v>
      </c>
      <c r="E21" s="41"/>
      <c r="F21" s="2" t="s">
        <v>659</v>
      </c>
      <c r="G21" s="2" t="s">
        <v>205</v>
      </c>
      <c r="H21" s="2" t="s">
        <v>494</v>
      </c>
      <c r="J21"/>
      <c r="L21" s="145">
        <f>VLOOKUP(H21, data2017!$A:$J, 8, FALSE)</f>
        <v>0</v>
      </c>
      <c r="N21" s="221">
        <f t="shared" si="0"/>
        <v>77.225738525390625</v>
      </c>
    </row>
    <row r="22" spans="1:14" x14ac:dyDescent="0.3">
      <c r="A22" s="14" t="s">
        <v>878</v>
      </c>
      <c r="B22" s="55">
        <f>VLOOKUP(F22,data2015!$A:$D, 2, FALSE)</f>
        <v>124.89283752441406</v>
      </c>
      <c r="C22" s="55">
        <f>VLOOKUP(G22,data2016!$A:$D, 2, FALSE)</f>
        <v>135.263427734375</v>
      </c>
      <c r="D22" s="55">
        <f>VLOOKUP(H22,data2017!$A:$D, 2, FALSE)</f>
        <v>182.457275390625</v>
      </c>
      <c r="E22" s="41"/>
      <c r="F22" s="2" t="s">
        <v>669</v>
      </c>
      <c r="G22" s="2" t="s">
        <v>211</v>
      </c>
      <c r="H22" s="2" t="s">
        <v>504</v>
      </c>
      <c r="J22"/>
      <c r="L22" s="145">
        <f>VLOOKUP(H22, data2017!$A:$J, 8, FALSE)</f>
        <v>0</v>
      </c>
      <c r="N22" s="221">
        <f t="shared" si="0"/>
        <v>182.457275390625</v>
      </c>
    </row>
    <row r="23" spans="1:14" x14ac:dyDescent="0.3">
      <c r="A23" s="14" t="s">
        <v>844</v>
      </c>
      <c r="B23" s="55">
        <f>VLOOKUP(F23,data2015!$A:$D, 2, FALSE)</f>
        <v>24.430952072143555</v>
      </c>
      <c r="C23" s="55">
        <f>VLOOKUP(G23,data2016!$A:$D, 2, FALSE)</f>
        <v>170.18145751953125</v>
      </c>
      <c r="D23" s="55">
        <f>VLOOKUP(H23,data2017!$A:$D, 2, FALSE)</f>
        <v>89.411170959472656</v>
      </c>
      <c r="E23" s="41"/>
      <c r="F23" s="2" t="s">
        <v>887</v>
      </c>
      <c r="G23" s="2" t="s">
        <v>869</v>
      </c>
      <c r="H23" s="2" t="s">
        <v>868</v>
      </c>
      <c r="J23"/>
      <c r="L23" s="145">
        <f>VLOOKUP(H23, data2017!$A:$J, 8, FALSE)</f>
        <v>0</v>
      </c>
      <c r="N23" s="221">
        <f t="shared" si="0"/>
        <v>89.411170959472656</v>
      </c>
    </row>
    <row r="24" spans="1:14" ht="3.6" customHeight="1" x14ac:dyDescent="0.3">
      <c r="A24" s="1"/>
      <c r="B24" s="1"/>
      <c r="C24" s="1"/>
      <c r="D24" s="1"/>
    </row>
    <row r="25" spans="1:14" ht="3.6" customHeight="1" x14ac:dyDescent="0.3"/>
    <row r="26" spans="1:14" s="3" customFormat="1" ht="28.65" customHeight="1" x14ac:dyDescent="0.3">
      <c r="A26" s="233" t="s">
        <v>2050</v>
      </c>
      <c r="B26" s="233"/>
      <c r="C26" s="233"/>
      <c r="D26" s="233"/>
      <c r="E26" s="38"/>
      <c r="F26" s="38"/>
      <c r="H26" s="38"/>
      <c r="K26"/>
      <c r="L26"/>
    </row>
    <row r="29" spans="1:14" x14ac:dyDescent="0.3">
      <c r="J29"/>
    </row>
    <row r="31" spans="1:14" x14ac:dyDescent="0.3">
      <c r="J31" s="2"/>
    </row>
    <row r="33" spans="10:10" x14ac:dyDescent="0.3">
      <c r="J33" s="2"/>
    </row>
    <row r="35" spans="10:10" x14ac:dyDescent="0.3">
      <c r="J35" s="2"/>
    </row>
    <row r="37" spans="10:10" x14ac:dyDescent="0.3">
      <c r="J37" s="2"/>
    </row>
    <row r="39" spans="10:10" x14ac:dyDescent="0.3">
      <c r="J39" s="2"/>
    </row>
    <row r="41" spans="10:10" x14ac:dyDescent="0.3">
      <c r="J41" s="2"/>
    </row>
    <row r="43" spans="10:10" x14ac:dyDescent="0.3">
      <c r="J43" s="2"/>
    </row>
    <row r="45" spans="10:10" x14ac:dyDescent="0.3">
      <c r="J45" s="2"/>
    </row>
    <row r="47" spans="10:10" x14ac:dyDescent="0.3">
      <c r="J47" s="2"/>
    </row>
  </sheetData>
  <mergeCells count="1">
    <mergeCell ref="A26:D26"/>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808"/>
  <sheetViews>
    <sheetView topLeftCell="A703" workbookViewId="0">
      <selection activeCell="A724" sqref="A724:A731"/>
    </sheetView>
  </sheetViews>
  <sheetFormatPr defaultRowHeight="14.4" x14ac:dyDescent="0.3"/>
  <cols>
    <col min="1" max="1" width="34.44140625" bestFit="1" customWidth="1"/>
    <col min="2" max="2" width="12.6640625" bestFit="1" customWidth="1"/>
    <col min="3" max="3" width="12" bestFit="1" customWidth="1"/>
    <col min="4" max="4" width="6" bestFit="1" customWidth="1"/>
    <col min="5" max="6" width="12.6640625" bestFit="1" customWidth="1"/>
  </cols>
  <sheetData>
    <row r="1" spans="1:6" x14ac:dyDescent="0.3">
      <c r="A1" t="s">
        <v>0</v>
      </c>
      <c r="B1" t="s">
        <v>1</v>
      </c>
      <c r="C1" t="s">
        <v>2</v>
      </c>
      <c r="D1" t="s">
        <v>3</v>
      </c>
      <c r="E1" t="s">
        <v>128</v>
      </c>
      <c r="F1" t="s">
        <v>129</v>
      </c>
    </row>
    <row r="2" spans="1:6" x14ac:dyDescent="0.3">
      <c r="A2" t="s">
        <v>366</v>
      </c>
      <c r="B2">
        <v>-5.5044794082641602</v>
      </c>
      <c r="C2">
        <v>3.2029314041137695</v>
      </c>
      <c r="E2">
        <v>-11.782224655151367</v>
      </c>
      <c r="F2">
        <v>0.77326613664627075</v>
      </c>
    </row>
    <row r="3" spans="1:6" x14ac:dyDescent="0.3">
      <c r="A3" t="s">
        <v>597</v>
      </c>
      <c r="B3">
        <v>51.396595001220703</v>
      </c>
      <c r="C3">
        <v>1.7569688558578491</v>
      </c>
      <c r="D3">
        <v>3970</v>
      </c>
      <c r="E3">
        <v>47.952934265136719</v>
      </c>
      <c r="F3">
        <v>54.840255737304688</v>
      </c>
    </row>
    <row r="4" spans="1:6" x14ac:dyDescent="0.3">
      <c r="A4" t="s">
        <v>235</v>
      </c>
      <c r="B4">
        <v>45.892116546630859</v>
      </c>
      <c r="C4">
        <v>0.8845447301864624</v>
      </c>
      <c r="D4">
        <v>3970</v>
      </c>
      <c r="E4">
        <v>44.158409118652344</v>
      </c>
      <c r="F4">
        <v>47.625823974609375</v>
      </c>
    </row>
    <row r="5" spans="1:6" x14ac:dyDescent="0.3">
      <c r="A5" t="s">
        <v>367</v>
      </c>
      <c r="B5">
        <v>315.872314453125</v>
      </c>
      <c r="C5">
        <v>74200.921875</v>
      </c>
      <c r="E5">
        <v>-145117.9375</v>
      </c>
      <c r="F5">
        <v>145749.671875</v>
      </c>
    </row>
    <row r="6" spans="1:6" x14ac:dyDescent="0.3">
      <c r="A6" t="s">
        <v>598</v>
      </c>
      <c r="B6">
        <v>3599.81103515625</v>
      </c>
      <c r="C6">
        <v>251.57014465332031</v>
      </c>
      <c r="D6">
        <v>12384</v>
      </c>
      <c r="E6">
        <v>3106.733642578125</v>
      </c>
      <c r="F6">
        <v>4092.888427734375</v>
      </c>
    </row>
    <row r="7" spans="1:6" x14ac:dyDescent="0.3">
      <c r="A7" t="s">
        <v>236</v>
      </c>
      <c r="B7">
        <v>3915.683349609375</v>
      </c>
      <c r="C7">
        <v>194.59895324707031</v>
      </c>
      <c r="D7">
        <v>12384</v>
      </c>
      <c r="E7">
        <v>3534.269287109375</v>
      </c>
      <c r="F7">
        <v>4297.09716796875</v>
      </c>
    </row>
    <row r="8" spans="1:6" x14ac:dyDescent="0.3">
      <c r="A8" t="s">
        <v>344</v>
      </c>
      <c r="B8">
        <v>15.283786773681641</v>
      </c>
      <c r="C8">
        <v>5.6104073524475098</v>
      </c>
      <c r="E8">
        <v>4.2873883247375488</v>
      </c>
      <c r="F8">
        <v>26.280185699462891</v>
      </c>
    </row>
    <row r="9" spans="1:6" x14ac:dyDescent="0.3">
      <c r="A9" t="s">
        <v>599</v>
      </c>
      <c r="B9">
        <v>70.039871215820312</v>
      </c>
      <c r="C9">
        <v>4.4189672470092773</v>
      </c>
      <c r="D9">
        <v>3970</v>
      </c>
      <c r="E9">
        <v>61.378696441650391</v>
      </c>
      <c r="F9">
        <v>78.7010498046875</v>
      </c>
    </row>
    <row r="10" spans="1:6" x14ac:dyDescent="0.3">
      <c r="A10" t="s">
        <v>237</v>
      </c>
      <c r="B10">
        <v>85.323661804199219</v>
      </c>
      <c r="C10">
        <v>3.8339202404022217</v>
      </c>
      <c r="D10">
        <v>12384</v>
      </c>
      <c r="E10">
        <v>77.809181213378906</v>
      </c>
      <c r="F10">
        <v>92.838142395019531</v>
      </c>
    </row>
    <row r="11" spans="1:6" x14ac:dyDescent="0.3">
      <c r="A11" t="s">
        <v>288</v>
      </c>
      <c r="B11">
        <v>0</v>
      </c>
    </row>
    <row r="12" spans="1:6" x14ac:dyDescent="0.3">
      <c r="A12" t="s">
        <v>600</v>
      </c>
      <c r="B12">
        <v>1</v>
      </c>
      <c r="C12">
        <v>4.3162387726447538E-12</v>
      </c>
      <c r="D12">
        <v>3970</v>
      </c>
      <c r="E12">
        <v>1</v>
      </c>
      <c r="F12">
        <v>1</v>
      </c>
    </row>
    <row r="13" spans="1:6" x14ac:dyDescent="0.3">
      <c r="A13" t="s">
        <v>238</v>
      </c>
      <c r="B13">
        <v>1</v>
      </c>
      <c r="C13">
        <v>2.3137865321626316E-12</v>
      </c>
      <c r="D13">
        <v>12384</v>
      </c>
      <c r="E13">
        <v>1</v>
      </c>
      <c r="F13">
        <v>1</v>
      </c>
    </row>
    <row r="14" spans="1:6" x14ac:dyDescent="0.3">
      <c r="A14" t="s">
        <v>289</v>
      </c>
      <c r="B14">
        <v>0</v>
      </c>
      <c r="C14">
        <v>2.476064709169834E-12</v>
      </c>
      <c r="E14">
        <v>-4.8530866825213792E-12</v>
      </c>
      <c r="F14">
        <v>4.8530866825213792E-12</v>
      </c>
    </row>
    <row r="15" spans="1:6" x14ac:dyDescent="0.3">
      <c r="A15" t="s">
        <v>601</v>
      </c>
      <c r="B15">
        <v>1</v>
      </c>
      <c r="C15">
        <v>8.7672048440512462E-12</v>
      </c>
      <c r="D15">
        <v>3970</v>
      </c>
      <c r="E15">
        <v>1</v>
      </c>
      <c r="F15">
        <v>1</v>
      </c>
    </row>
    <row r="16" spans="1:6" x14ac:dyDescent="0.3">
      <c r="A16" t="s">
        <v>239</v>
      </c>
      <c r="B16">
        <v>1</v>
      </c>
      <c r="C16">
        <v>6.6072984757081787E-12</v>
      </c>
      <c r="D16">
        <v>12384</v>
      </c>
      <c r="E16">
        <v>1</v>
      </c>
      <c r="F16">
        <v>1</v>
      </c>
    </row>
    <row r="17" spans="1:6" x14ac:dyDescent="0.3">
      <c r="A17" t="s">
        <v>368</v>
      </c>
      <c r="B17">
        <v>0.20472864806652069</v>
      </c>
      <c r="C17">
        <v>1.4262335607782006E-3</v>
      </c>
      <c r="E17">
        <v>0.20193323493003845</v>
      </c>
      <c r="F17">
        <v>0.20752406120300293</v>
      </c>
    </row>
    <row r="18" spans="1:6" x14ac:dyDescent="0.3">
      <c r="A18" t="s">
        <v>602</v>
      </c>
      <c r="B18">
        <v>0</v>
      </c>
      <c r="C18">
        <v>0</v>
      </c>
      <c r="D18">
        <v>0</v>
      </c>
      <c r="E18">
        <v>0</v>
      </c>
      <c r="F18">
        <v>0</v>
      </c>
    </row>
    <row r="19" spans="1:6" x14ac:dyDescent="0.3">
      <c r="A19" t="s">
        <v>130</v>
      </c>
      <c r="B19">
        <v>0.20472864806652069</v>
      </c>
      <c r="C19">
        <v>3.7765506654977798E-2</v>
      </c>
      <c r="D19">
        <v>0</v>
      </c>
      <c r="E19">
        <v>0.13070826232433319</v>
      </c>
      <c r="F19">
        <v>0.27874904870986938</v>
      </c>
    </row>
    <row r="20" spans="1:6" x14ac:dyDescent="0.3">
      <c r="A20" t="s">
        <v>369</v>
      </c>
      <c r="B20">
        <v>24.390371322631836</v>
      </c>
      <c r="C20">
        <v>45.667469024658203</v>
      </c>
      <c r="E20">
        <v>-65.117866516113281</v>
      </c>
      <c r="F20">
        <v>113.89861297607422</v>
      </c>
    </row>
    <row r="21" spans="1:6" x14ac:dyDescent="0.3">
      <c r="A21" t="s">
        <v>603</v>
      </c>
      <c r="B21">
        <v>0</v>
      </c>
      <c r="C21">
        <v>0</v>
      </c>
      <c r="D21">
        <v>56</v>
      </c>
      <c r="E21">
        <v>0</v>
      </c>
      <c r="F21">
        <v>0</v>
      </c>
    </row>
    <row r="22" spans="1:6" x14ac:dyDescent="0.3">
      <c r="A22" t="s">
        <v>131</v>
      </c>
      <c r="B22">
        <v>24.390371322631836</v>
      </c>
      <c r="C22">
        <v>6.7577710151672363</v>
      </c>
      <c r="D22">
        <v>56</v>
      </c>
      <c r="E22">
        <v>11.145139694213867</v>
      </c>
      <c r="F22">
        <v>37.635601043701172</v>
      </c>
    </row>
    <row r="23" spans="1:6" x14ac:dyDescent="0.3">
      <c r="A23" t="s">
        <v>345</v>
      </c>
    </row>
    <row r="24" spans="1:6" x14ac:dyDescent="0.3">
      <c r="A24" t="s">
        <v>604</v>
      </c>
      <c r="D24">
        <v>0</v>
      </c>
    </row>
    <row r="25" spans="1:6" x14ac:dyDescent="0.3">
      <c r="A25" t="s">
        <v>172</v>
      </c>
      <c r="B25">
        <v>119.13512420654297</v>
      </c>
      <c r="C25">
        <v>30.274656295776367</v>
      </c>
      <c r="D25">
        <v>56</v>
      </c>
      <c r="E25">
        <v>59.796798706054688</v>
      </c>
      <c r="F25">
        <v>178.47344970703125</v>
      </c>
    </row>
    <row r="26" spans="1:6" x14ac:dyDescent="0.3">
      <c r="A26" t="s">
        <v>290</v>
      </c>
      <c r="B26">
        <v>4.461084958165884E-3</v>
      </c>
      <c r="C26">
        <v>8.2100916188210249E-4</v>
      </c>
      <c r="E26">
        <v>2.85190693102777E-3</v>
      </c>
      <c r="F26">
        <v>6.0702627524733543E-3</v>
      </c>
    </row>
    <row r="27" spans="1:6" x14ac:dyDescent="0.3">
      <c r="A27" t="s">
        <v>605</v>
      </c>
      <c r="B27">
        <v>0</v>
      </c>
      <c r="C27">
        <v>0</v>
      </c>
      <c r="D27">
        <v>0</v>
      </c>
      <c r="E27">
        <v>0</v>
      </c>
      <c r="F27">
        <v>0</v>
      </c>
    </row>
    <row r="28" spans="1:6" x14ac:dyDescent="0.3">
      <c r="A28" t="s">
        <v>173</v>
      </c>
      <c r="B28">
        <v>4.461084958165884E-3</v>
      </c>
      <c r="C28">
        <v>8.2100916188210249E-4</v>
      </c>
      <c r="D28">
        <v>56</v>
      </c>
      <c r="E28">
        <v>2.85190693102777E-3</v>
      </c>
      <c r="F28">
        <v>6.0702627524733543E-3</v>
      </c>
    </row>
    <row r="29" spans="1:6" x14ac:dyDescent="0.3">
      <c r="A29" t="s">
        <v>291</v>
      </c>
      <c r="B29">
        <v>6.2288930639624596E-3</v>
      </c>
      <c r="C29">
        <v>1.7437421483919024E-3</v>
      </c>
      <c r="E29">
        <v>2.8111585415899754E-3</v>
      </c>
      <c r="F29">
        <v>9.6466280519962311E-3</v>
      </c>
    </row>
    <row r="30" spans="1:6" x14ac:dyDescent="0.3">
      <c r="A30" t="s">
        <v>606</v>
      </c>
      <c r="B30">
        <v>0</v>
      </c>
      <c r="C30">
        <v>0</v>
      </c>
      <c r="D30">
        <v>0</v>
      </c>
      <c r="E30">
        <v>0</v>
      </c>
      <c r="F30">
        <v>0</v>
      </c>
    </row>
    <row r="31" spans="1:6" x14ac:dyDescent="0.3">
      <c r="A31" t="s">
        <v>174</v>
      </c>
      <c r="B31">
        <v>6.2288930639624596E-3</v>
      </c>
      <c r="C31">
        <v>1.7437421483919024E-3</v>
      </c>
      <c r="D31">
        <v>56</v>
      </c>
      <c r="E31">
        <v>2.8111585415899754E-3</v>
      </c>
      <c r="F31">
        <v>9.6466280519962311E-3</v>
      </c>
    </row>
    <row r="32" spans="1:6" x14ac:dyDescent="0.3">
      <c r="A32" t="s">
        <v>370</v>
      </c>
      <c r="B32">
        <v>-2.9586057662963867</v>
      </c>
      <c r="C32">
        <v>0.96673882007598877</v>
      </c>
      <c r="E32">
        <v>-4.8534140586853027</v>
      </c>
      <c r="F32">
        <v>-1.0637977123260498</v>
      </c>
    </row>
    <row r="33" spans="1:6" x14ac:dyDescent="0.3">
      <c r="A33" t="s">
        <v>607</v>
      </c>
      <c r="B33">
        <v>17.101106643676758</v>
      </c>
      <c r="C33">
        <v>0.97376835346221924</v>
      </c>
      <c r="D33">
        <v>1216</v>
      </c>
      <c r="E33">
        <v>15.192521095275879</v>
      </c>
      <c r="F33">
        <v>19.009693145751953</v>
      </c>
    </row>
    <row r="34" spans="1:6" x14ac:dyDescent="0.3">
      <c r="A34" t="s">
        <v>132</v>
      </c>
      <c r="B34">
        <v>14.142501831054688</v>
      </c>
      <c r="C34">
        <v>0.41663044691085815</v>
      </c>
      <c r="D34">
        <v>1216</v>
      </c>
      <c r="E34">
        <v>13.325905799865723</v>
      </c>
      <c r="F34">
        <v>14.959097862243652</v>
      </c>
    </row>
    <row r="35" spans="1:6" x14ac:dyDescent="0.3">
      <c r="A35" t="s">
        <v>371</v>
      </c>
      <c r="B35">
        <v>-76.585433959960938</v>
      </c>
      <c r="C35">
        <v>2118.939697265625</v>
      </c>
      <c r="E35">
        <v>-4229.70703125</v>
      </c>
      <c r="F35">
        <v>4076.536376953125</v>
      </c>
    </row>
    <row r="36" spans="1:6" x14ac:dyDescent="0.3">
      <c r="A36" t="s">
        <v>608</v>
      </c>
      <c r="B36">
        <v>380.770751953125</v>
      </c>
      <c r="C36">
        <v>45.769367218017578</v>
      </c>
      <c r="D36">
        <v>3747</v>
      </c>
      <c r="E36">
        <v>291.06280517578125</v>
      </c>
      <c r="F36">
        <v>470.47869873046875</v>
      </c>
    </row>
    <row r="37" spans="1:6" x14ac:dyDescent="0.3">
      <c r="A37" t="s">
        <v>133</v>
      </c>
      <c r="B37">
        <v>304.185302734375</v>
      </c>
      <c r="C37">
        <v>17.633745193481445</v>
      </c>
      <c r="D37">
        <v>3747</v>
      </c>
      <c r="E37">
        <v>269.6231689453125</v>
      </c>
      <c r="F37">
        <v>338.7474365234375</v>
      </c>
    </row>
    <row r="38" spans="1:6" x14ac:dyDescent="0.3">
      <c r="A38" t="s">
        <v>346</v>
      </c>
      <c r="B38">
        <v>-0.75726038217544556</v>
      </c>
      <c r="C38">
        <v>2.3626375198364258</v>
      </c>
      <c r="E38">
        <v>-5.3880300521850586</v>
      </c>
      <c r="F38">
        <v>3.8735091686248779</v>
      </c>
    </row>
    <row r="39" spans="1:6" x14ac:dyDescent="0.3">
      <c r="A39" t="s">
        <v>609</v>
      </c>
      <c r="B39">
        <v>22.265851974487305</v>
      </c>
      <c r="C39">
        <v>2.1466193199157715</v>
      </c>
      <c r="D39">
        <v>1216</v>
      </c>
      <c r="E39">
        <v>18.058477401733398</v>
      </c>
      <c r="F39">
        <v>26.473226547241211</v>
      </c>
    </row>
    <row r="40" spans="1:6" x14ac:dyDescent="0.3">
      <c r="A40" t="s">
        <v>175</v>
      </c>
      <c r="B40">
        <v>21.50859260559082</v>
      </c>
      <c r="C40">
        <v>1.0626043081283569</v>
      </c>
      <c r="D40">
        <v>3747</v>
      </c>
      <c r="E40">
        <v>19.425888061523438</v>
      </c>
      <c r="F40">
        <v>23.591297149658203</v>
      </c>
    </row>
    <row r="41" spans="1:6" x14ac:dyDescent="0.3">
      <c r="A41" t="s">
        <v>292</v>
      </c>
      <c r="B41">
        <v>-2.4559969082474709E-2</v>
      </c>
      <c r="C41">
        <v>1.7581408843398094E-2</v>
      </c>
      <c r="E41">
        <v>-5.9019532054662704E-2</v>
      </c>
      <c r="F41">
        <v>9.8995920270681381E-3</v>
      </c>
    </row>
    <row r="42" spans="1:6" x14ac:dyDescent="0.3">
      <c r="A42" t="s">
        <v>610</v>
      </c>
      <c r="B42">
        <v>0.33272841572761536</v>
      </c>
      <c r="C42">
        <v>1.6800422221422195E-2</v>
      </c>
      <c r="D42">
        <v>1216</v>
      </c>
      <c r="E42">
        <v>0.2997995913028717</v>
      </c>
      <c r="F42">
        <v>0.36565724015235901</v>
      </c>
    </row>
    <row r="43" spans="1:6" x14ac:dyDescent="0.3">
      <c r="A43" t="s">
        <v>176</v>
      </c>
      <c r="B43">
        <v>0.3081684410572052</v>
      </c>
      <c r="C43">
        <v>7.876136340200901E-3</v>
      </c>
      <c r="D43">
        <v>3747</v>
      </c>
      <c r="E43">
        <v>0.29273122549057007</v>
      </c>
      <c r="F43">
        <v>0.32360565662384033</v>
      </c>
    </row>
    <row r="44" spans="1:6" x14ac:dyDescent="0.3">
      <c r="A44" t="s">
        <v>293</v>
      </c>
      <c r="B44">
        <v>-2.8091365471482277E-2</v>
      </c>
      <c r="C44">
        <v>1.4501059427857399E-2</v>
      </c>
      <c r="E44">
        <v>-5.651344358921051E-2</v>
      </c>
      <c r="F44">
        <v>3.3071101643145084E-4</v>
      </c>
    </row>
    <row r="45" spans="1:6" x14ac:dyDescent="0.3">
      <c r="A45" t="s">
        <v>611</v>
      </c>
      <c r="B45">
        <v>0.10577520728111267</v>
      </c>
      <c r="C45">
        <v>1.3924443162977695E-2</v>
      </c>
      <c r="D45">
        <v>1216</v>
      </c>
      <c r="E45">
        <v>7.8483298420906067E-2</v>
      </c>
      <c r="F45">
        <v>0.13306711614131927</v>
      </c>
    </row>
    <row r="46" spans="1:6" x14ac:dyDescent="0.3">
      <c r="A46" t="s">
        <v>177</v>
      </c>
      <c r="B46">
        <v>7.7683836221694946E-2</v>
      </c>
      <c r="C46">
        <v>5.6871771812438965E-3</v>
      </c>
      <c r="D46">
        <v>3747</v>
      </c>
      <c r="E46">
        <v>6.6536970436573029E-2</v>
      </c>
      <c r="F46">
        <v>8.8830702006816864E-2</v>
      </c>
    </row>
    <row r="47" spans="1:6" x14ac:dyDescent="0.3">
      <c r="A47" t="s">
        <v>372</v>
      </c>
      <c r="B47">
        <v>0.27505269646644592</v>
      </c>
      <c r="C47">
        <v>0.16074693202972412</v>
      </c>
      <c r="E47">
        <v>-4.0011290460824966E-2</v>
      </c>
      <c r="F47">
        <v>0.59011667966842651</v>
      </c>
    </row>
    <row r="48" spans="1:6" x14ac:dyDescent="0.3">
      <c r="A48" t="s">
        <v>612</v>
      </c>
      <c r="B48">
        <v>3.0694842338562012</v>
      </c>
      <c r="C48">
        <v>0.39282330870628357</v>
      </c>
      <c r="D48">
        <v>253</v>
      </c>
      <c r="E48">
        <v>2.2995505332946777</v>
      </c>
      <c r="F48">
        <v>3.8394179344177246</v>
      </c>
    </row>
    <row r="49" spans="1:6" x14ac:dyDescent="0.3">
      <c r="A49" t="s">
        <v>134</v>
      </c>
      <c r="B49">
        <v>3.3445370197296143</v>
      </c>
      <c r="C49">
        <v>0.2106592208147049</v>
      </c>
      <c r="D49">
        <v>253</v>
      </c>
      <c r="E49">
        <v>2.9316449165344238</v>
      </c>
      <c r="F49">
        <v>3.7574291229248047</v>
      </c>
    </row>
    <row r="50" spans="1:6" x14ac:dyDescent="0.3">
      <c r="A50" t="s">
        <v>373</v>
      </c>
      <c r="B50">
        <v>146.90611267089844</v>
      </c>
      <c r="C50">
        <v>24044.046875</v>
      </c>
      <c r="E50">
        <v>-46979.42578125</v>
      </c>
      <c r="F50">
        <v>47273.23828125</v>
      </c>
    </row>
    <row r="51" spans="1:6" x14ac:dyDescent="0.3">
      <c r="A51" t="s">
        <v>613</v>
      </c>
      <c r="B51">
        <v>685.32122802734375</v>
      </c>
      <c r="C51">
        <v>148.82511901855469</v>
      </c>
      <c r="D51">
        <v>895</v>
      </c>
      <c r="E51">
        <v>393.62399291992187</v>
      </c>
      <c r="F51">
        <v>977.0184326171875</v>
      </c>
    </row>
    <row r="52" spans="1:6" x14ac:dyDescent="0.3">
      <c r="A52" t="s">
        <v>135</v>
      </c>
      <c r="B52">
        <v>832.22735595703125</v>
      </c>
      <c r="C52">
        <v>96.501815795898438</v>
      </c>
      <c r="D52">
        <v>895</v>
      </c>
      <c r="E52">
        <v>643.08380126953125</v>
      </c>
      <c r="F52">
        <v>1021.3709106445312</v>
      </c>
    </row>
    <row r="53" spans="1:6" x14ac:dyDescent="0.3">
      <c r="A53" t="s">
        <v>347</v>
      </c>
      <c r="B53">
        <v>25.562679290771484</v>
      </c>
      <c r="C53">
        <v>48.725791931152344</v>
      </c>
      <c r="E53">
        <v>-69.939872741699219</v>
      </c>
      <c r="F53">
        <v>121.06523132324219</v>
      </c>
    </row>
    <row r="54" spans="1:6" x14ac:dyDescent="0.3">
      <c r="A54" t="s">
        <v>614</v>
      </c>
      <c r="B54">
        <v>223.26918029785156</v>
      </c>
      <c r="C54">
        <v>42.720481872558594</v>
      </c>
      <c r="D54">
        <v>253</v>
      </c>
      <c r="E54">
        <v>139.53703308105469</v>
      </c>
      <c r="F54">
        <v>307.00131225585937</v>
      </c>
    </row>
    <row r="55" spans="1:6" x14ac:dyDescent="0.3">
      <c r="A55" t="s">
        <v>178</v>
      </c>
      <c r="B55">
        <v>248.83186340332031</v>
      </c>
      <c r="C55">
        <v>24.096315383911133</v>
      </c>
      <c r="D55">
        <v>895</v>
      </c>
      <c r="E55">
        <v>201.60308837890625</v>
      </c>
      <c r="F55">
        <v>296.06063842773437</v>
      </c>
    </row>
    <row r="56" spans="1:6" x14ac:dyDescent="0.3">
      <c r="A56" t="s">
        <v>294</v>
      </c>
      <c r="B56">
        <v>1.315669808536768E-2</v>
      </c>
      <c r="C56">
        <v>8.1152291968464851E-3</v>
      </c>
      <c r="E56">
        <v>-2.7491510845720768E-3</v>
      </c>
      <c r="F56">
        <v>2.9062546789646149E-2</v>
      </c>
    </row>
    <row r="57" spans="1:6" x14ac:dyDescent="0.3">
      <c r="A57" t="s">
        <v>615</v>
      </c>
      <c r="B57">
        <v>5.9721548110246658E-2</v>
      </c>
      <c r="C57">
        <v>7.1625993587076664E-3</v>
      </c>
      <c r="D57">
        <v>253</v>
      </c>
      <c r="E57">
        <v>4.5682854950428009E-2</v>
      </c>
      <c r="F57">
        <v>7.3760241270065308E-2</v>
      </c>
    </row>
    <row r="58" spans="1:6" x14ac:dyDescent="0.3">
      <c r="A58" t="s">
        <v>179</v>
      </c>
      <c r="B58">
        <v>7.2878241539001465E-2</v>
      </c>
      <c r="C58">
        <v>4.3187234550714493E-3</v>
      </c>
      <c r="D58">
        <v>895</v>
      </c>
      <c r="E58">
        <v>6.4413540065288544E-2</v>
      </c>
      <c r="F58">
        <v>8.1342943012714386E-2</v>
      </c>
    </row>
    <row r="59" spans="1:6" x14ac:dyDescent="0.3">
      <c r="A59" t="s">
        <v>295</v>
      </c>
      <c r="B59">
        <v>2.2159935906529427E-2</v>
      </c>
      <c r="C59">
        <v>4.0155656635761261E-2</v>
      </c>
      <c r="E59">
        <v>-5.654514953494072E-2</v>
      </c>
      <c r="F59">
        <v>0.10086502134799957</v>
      </c>
    </row>
    <row r="60" spans="1:6" x14ac:dyDescent="0.3">
      <c r="A60" t="s">
        <v>616</v>
      </c>
      <c r="B60">
        <v>0.19037699699401855</v>
      </c>
      <c r="C60">
        <v>3.4431550651788712E-2</v>
      </c>
      <c r="D60">
        <v>253</v>
      </c>
      <c r="E60">
        <v>0.12289115786552429</v>
      </c>
      <c r="F60">
        <v>0.25786283612251282</v>
      </c>
    </row>
    <row r="61" spans="1:6" x14ac:dyDescent="0.3">
      <c r="A61" t="s">
        <v>180</v>
      </c>
      <c r="B61">
        <v>0.21253693103790283</v>
      </c>
      <c r="C61">
        <v>2.0600482821464539E-2</v>
      </c>
      <c r="D61">
        <v>895</v>
      </c>
      <c r="E61">
        <v>0.17215998470783234</v>
      </c>
      <c r="F61">
        <v>0.25291389226913452</v>
      </c>
    </row>
    <row r="62" spans="1:6" x14ac:dyDescent="0.3">
      <c r="A62" t="s">
        <v>374</v>
      </c>
      <c r="B62">
        <v>-1.04509437084198</v>
      </c>
      <c r="C62">
        <v>0.56537967920303345</v>
      </c>
      <c r="E62">
        <v>-2.1532385349273682</v>
      </c>
      <c r="F62">
        <v>6.30498006939888E-2</v>
      </c>
    </row>
    <row r="63" spans="1:6" x14ac:dyDescent="0.3">
      <c r="A63" t="s">
        <v>617</v>
      </c>
      <c r="B63">
        <v>9.3871803283691406</v>
      </c>
      <c r="C63">
        <v>0.7373231053352356</v>
      </c>
      <c r="D63">
        <v>865</v>
      </c>
      <c r="E63">
        <v>7.9420270919799805</v>
      </c>
      <c r="F63">
        <v>10.832333564758301</v>
      </c>
    </row>
    <row r="64" spans="1:6" x14ac:dyDescent="0.3">
      <c r="A64" t="s">
        <v>136</v>
      </c>
      <c r="B64">
        <v>8.3420858383178711</v>
      </c>
      <c r="C64">
        <v>0.37168425321578979</v>
      </c>
      <c r="D64">
        <v>865</v>
      </c>
      <c r="E64">
        <v>7.6135845184326172</v>
      </c>
      <c r="F64">
        <v>9.070587158203125</v>
      </c>
    </row>
    <row r="65" spans="1:6" x14ac:dyDescent="0.3">
      <c r="A65" t="s">
        <v>375</v>
      </c>
      <c r="B65">
        <v>-109.2109375</v>
      </c>
      <c r="C65">
        <v>4015.8212890625</v>
      </c>
      <c r="E65">
        <v>-7980.220703125</v>
      </c>
      <c r="F65">
        <v>7761.798828125</v>
      </c>
    </row>
    <row r="66" spans="1:6" x14ac:dyDescent="0.3">
      <c r="A66" t="s">
        <v>618</v>
      </c>
      <c r="B66">
        <v>582.62066650390625</v>
      </c>
      <c r="C66">
        <v>62.555309295654297</v>
      </c>
      <c r="D66">
        <v>2356</v>
      </c>
      <c r="E66">
        <v>460.01226806640625</v>
      </c>
      <c r="F66">
        <v>705.22906494140625</v>
      </c>
    </row>
    <row r="67" spans="1:6" x14ac:dyDescent="0.3">
      <c r="A67" t="s">
        <v>137</v>
      </c>
      <c r="B67">
        <v>473.40972900390625</v>
      </c>
      <c r="C67">
        <v>29.543893814086914</v>
      </c>
      <c r="D67">
        <v>2356</v>
      </c>
      <c r="E67">
        <v>415.50369262695312</v>
      </c>
      <c r="F67">
        <v>531.31573486328125</v>
      </c>
    </row>
    <row r="68" spans="1:6" x14ac:dyDescent="0.3">
      <c r="A68" t="s">
        <v>348</v>
      </c>
      <c r="B68">
        <v>-5.3160033226013184</v>
      </c>
      <c r="C68">
        <v>5.1044716835021973</v>
      </c>
      <c r="E68">
        <v>-15.320767402648926</v>
      </c>
      <c r="F68">
        <v>4.6887612342834473</v>
      </c>
    </row>
    <row r="69" spans="1:6" x14ac:dyDescent="0.3">
      <c r="A69" t="s">
        <v>619</v>
      </c>
      <c r="B69">
        <v>62.065567016601563</v>
      </c>
      <c r="C69">
        <v>4.3742809295654297</v>
      </c>
      <c r="D69">
        <v>865</v>
      </c>
      <c r="E69">
        <v>53.491977691650391</v>
      </c>
      <c r="F69">
        <v>70.63916015625</v>
      </c>
    </row>
    <row r="70" spans="1:6" x14ac:dyDescent="0.3">
      <c r="A70" t="s">
        <v>181</v>
      </c>
      <c r="B70">
        <v>56.749565124511719</v>
      </c>
      <c r="C70">
        <v>2.6692194938659668</v>
      </c>
      <c r="D70">
        <v>2356</v>
      </c>
      <c r="E70">
        <v>51.517894744873047</v>
      </c>
      <c r="F70">
        <v>61.981235504150391</v>
      </c>
    </row>
    <row r="71" spans="1:6" x14ac:dyDescent="0.3">
      <c r="A71" t="s">
        <v>296</v>
      </c>
      <c r="B71">
        <v>-8.6605112301185727E-4</v>
      </c>
      <c r="C71">
        <v>1.3895542360842228E-2</v>
      </c>
      <c r="E71">
        <v>-2.8101313859224319E-2</v>
      </c>
      <c r="F71">
        <v>2.6369212195277214E-2</v>
      </c>
    </row>
    <row r="72" spans="1:6" x14ac:dyDescent="0.3">
      <c r="A72" t="s">
        <v>620</v>
      </c>
      <c r="B72">
        <v>0.18264205753803253</v>
      </c>
      <c r="C72">
        <v>1.322590559720993E-2</v>
      </c>
      <c r="D72">
        <v>865</v>
      </c>
      <c r="E72">
        <v>0.15671928226947784</v>
      </c>
      <c r="F72">
        <v>0.20856483280658722</v>
      </c>
    </row>
    <row r="73" spans="1:6" x14ac:dyDescent="0.3">
      <c r="A73" t="s">
        <v>182</v>
      </c>
      <c r="B73">
        <v>0.1817760169506073</v>
      </c>
      <c r="C73">
        <v>7.3403040878474712E-3</v>
      </c>
      <c r="D73">
        <v>2356</v>
      </c>
      <c r="E73">
        <v>0.16738902032375336</v>
      </c>
      <c r="F73">
        <v>0.19616301357746124</v>
      </c>
    </row>
    <row r="74" spans="1:6" x14ac:dyDescent="0.3">
      <c r="A74" t="s">
        <v>297</v>
      </c>
      <c r="B74">
        <v>-4.0946647524833679E-2</v>
      </c>
      <c r="C74">
        <v>1.7703553661704063E-2</v>
      </c>
      <c r="E74">
        <v>-7.5645610690116882E-2</v>
      </c>
      <c r="F74">
        <v>-6.2476824969053268E-3</v>
      </c>
    </row>
    <row r="75" spans="1:6" x14ac:dyDescent="0.3">
      <c r="A75" t="s">
        <v>621</v>
      </c>
      <c r="B75">
        <v>0.16184757649898529</v>
      </c>
      <c r="C75">
        <v>1.6225500032305717E-2</v>
      </c>
      <c r="D75">
        <v>865</v>
      </c>
      <c r="E75">
        <v>0.13004559278488159</v>
      </c>
      <c r="F75">
        <v>0.19364956021308899</v>
      </c>
    </row>
    <row r="76" spans="1:6" x14ac:dyDescent="0.3">
      <c r="A76" t="s">
        <v>183</v>
      </c>
      <c r="B76">
        <v>0.12090092897415161</v>
      </c>
      <c r="C76">
        <v>8.4271058440208435E-3</v>
      </c>
      <c r="D76">
        <v>2356</v>
      </c>
      <c r="E76">
        <v>0.10438380390405655</v>
      </c>
      <c r="F76">
        <v>0.13741806149482727</v>
      </c>
    </row>
    <row r="77" spans="1:6" x14ac:dyDescent="0.3">
      <c r="A77" t="s">
        <v>376</v>
      </c>
      <c r="B77">
        <v>-2.727623462677002</v>
      </c>
      <c r="C77">
        <v>1.4080982208251953</v>
      </c>
      <c r="E77">
        <v>-5.4874958992004395</v>
      </c>
      <c r="F77">
        <v>3.2249048352241516E-2</v>
      </c>
    </row>
    <row r="78" spans="1:6" x14ac:dyDescent="0.3">
      <c r="A78" t="s">
        <v>622</v>
      </c>
      <c r="B78">
        <v>15.15847110748291</v>
      </c>
      <c r="C78">
        <v>1.1759815216064453</v>
      </c>
      <c r="D78">
        <v>1055</v>
      </c>
      <c r="E78">
        <v>12.853547096252441</v>
      </c>
      <c r="F78">
        <v>17.463394165039063</v>
      </c>
    </row>
    <row r="79" spans="1:6" x14ac:dyDescent="0.3">
      <c r="A79" t="s">
        <v>138</v>
      </c>
      <c r="B79">
        <v>12.430848121643066</v>
      </c>
      <c r="C79">
        <v>0.4671732485294342</v>
      </c>
      <c r="D79">
        <v>1055</v>
      </c>
      <c r="E79">
        <v>11.515188217163086</v>
      </c>
      <c r="F79">
        <v>13.346508026123047</v>
      </c>
    </row>
    <row r="80" spans="1:6" x14ac:dyDescent="0.3">
      <c r="A80" t="s">
        <v>377</v>
      </c>
      <c r="B80">
        <v>-136.37521362304687</v>
      </c>
      <c r="C80">
        <v>5940.87255859375</v>
      </c>
      <c r="E80">
        <v>-11780.4853515625</v>
      </c>
      <c r="F80">
        <v>11507.7353515625</v>
      </c>
    </row>
    <row r="81" spans="1:6" x14ac:dyDescent="0.3">
      <c r="A81" t="s">
        <v>623</v>
      </c>
      <c r="B81">
        <v>685.59344482421875</v>
      </c>
      <c r="C81">
        <v>76.639137268066406</v>
      </c>
      <c r="D81">
        <v>3322</v>
      </c>
      <c r="E81">
        <v>535.3807373046875</v>
      </c>
      <c r="F81">
        <v>835.80615234375</v>
      </c>
    </row>
    <row r="82" spans="1:6" x14ac:dyDescent="0.3">
      <c r="A82" t="s">
        <v>139</v>
      </c>
      <c r="B82">
        <v>549.21826171875</v>
      </c>
      <c r="C82">
        <v>28.607368469238281</v>
      </c>
      <c r="D82">
        <v>3322</v>
      </c>
      <c r="E82">
        <v>493.1478271484375</v>
      </c>
      <c r="F82">
        <v>605.2886962890625</v>
      </c>
    </row>
    <row r="83" spans="1:6" x14ac:dyDescent="0.3">
      <c r="A83" t="s">
        <v>349</v>
      </c>
      <c r="B83">
        <v>-1.0465224981307983</v>
      </c>
      <c r="C83">
        <v>3.9709484577178955</v>
      </c>
      <c r="E83">
        <v>-8.8295812606811523</v>
      </c>
      <c r="F83">
        <v>6.7365365028381348</v>
      </c>
    </row>
    <row r="84" spans="1:6" x14ac:dyDescent="0.3">
      <c r="A84" t="s">
        <v>624</v>
      </c>
      <c r="B84">
        <v>45.228404998779297</v>
      </c>
      <c r="C84">
        <v>3.6013846397399902</v>
      </c>
      <c r="D84">
        <v>1055</v>
      </c>
      <c r="E84">
        <v>38.169692993164063</v>
      </c>
      <c r="F84">
        <v>52.287117004394531</v>
      </c>
    </row>
    <row r="85" spans="1:6" x14ac:dyDescent="0.3">
      <c r="A85" t="s">
        <v>184</v>
      </c>
      <c r="B85">
        <v>44.181880950927734</v>
      </c>
      <c r="C85">
        <v>1.7533233165740967</v>
      </c>
      <c r="D85">
        <v>3322</v>
      </c>
      <c r="E85">
        <v>40.745368957519531</v>
      </c>
      <c r="F85">
        <v>47.618392944335938</v>
      </c>
    </row>
    <row r="86" spans="1:6" x14ac:dyDescent="0.3">
      <c r="A86" t="s">
        <v>298</v>
      </c>
      <c r="B86">
        <v>-2.4060329422354698E-2</v>
      </c>
      <c r="C86">
        <v>1.9338024780154228E-2</v>
      </c>
      <c r="E86">
        <v>-6.1962857842445374E-2</v>
      </c>
      <c r="F86">
        <v>1.3842198997735977E-2</v>
      </c>
    </row>
    <row r="87" spans="1:6" x14ac:dyDescent="0.3">
      <c r="A87" t="s">
        <v>625</v>
      </c>
      <c r="B87">
        <v>0.29493141174316406</v>
      </c>
      <c r="C87">
        <v>1.8924806267023087E-2</v>
      </c>
      <c r="D87">
        <v>1055</v>
      </c>
      <c r="E87">
        <v>0.25783878564834595</v>
      </c>
      <c r="F87">
        <v>0.33202403783798218</v>
      </c>
    </row>
    <row r="88" spans="1:6" x14ac:dyDescent="0.3">
      <c r="A88" t="s">
        <v>185</v>
      </c>
      <c r="B88">
        <v>0.27087110280990601</v>
      </c>
      <c r="C88">
        <v>8.5604060441255569E-3</v>
      </c>
      <c r="D88">
        <v>3322</v>
      </c>
      <c r="E88">
        <v>0.25409269332885742</v>
      </c>
      <c r="F88">
        <v>0.28764951229095459</v>
      </c>
    </row>
    <row r="89" spans="1:6" x14ac:dyDescent="0.3">
      <c r="A89" t="s">
        <v>299</v>
      </c>
      <c r="B89">
        <v>-5.0191476941108704E-2</v>
      </c>
      <c r="C89">
        <v>2.2685833275318146E-2</v>
      </c>
      <c r="E89">
        <v>-9.4655707478523254E-2</v>
      </c>
      <c r="F89">
        <v>-5.727243609726429E-3</v>
      </c>
    </row>
    <row r="90" spans="1:6" x14ac:dyDescent="0.3">
      <c r="A90" t="s">
        <v>626</v>
      </c>
      <c r="B90">
        <v>0.19045262038707733</v>
      </c>
      <c r="C90">
        <v>2.1765256300568581E-2</v>
      </c>
      <c r="D90">
        <v>1055</v>
      </c>
      <c r="E90">
        <v>0.14779271185398102</v>
      </c>
      <c r="F90">
        <v>0.23311252892017365</v>
      </c>
    </row>
    <row r="91" spans="1:6" x14ac:dyDescent="0.3">
      <c r="A91" t="s">
        <v>186</v>
      </c>
      <c r="B91">
        <v>0.14026114344596863</v>
      </c>
      <c r="C91">
        <v>8.9728767052292824E-3</v>
      </c>
      <c r="D91">
        <v>3322</v>
      </c>
      <c r="E91">
        <v>0.12267430871725082</v>
      </c>
      <c r="F91">
        <v>0.15784798562526703</v>
      </c>
    </row>
    <row r="92" spans="1:6" x14ac:dyDescent="0.3">
      <c r="A92" t="s">
        <v>378</v>
      </c>
      <c r="B92">
        <v>1.7968460917472839E-2</v>
      </c>
      <c r="C92">
        <v>5.2954331040382385E-2</v>
      </c>
      <c r="E92">
        <v>-8.5822030901908875E-2</v>
      </c>
      <c r="F92">
        <v>0.12175895273685455</v>
      </c>
    </row>
    <row r="93" spans="1:6" x14ac:dyDescent="0.3">
      <c r="A93" t="s">
        <v>627</v>
      </c>
      <c r="B93">
        <v>1.1754348278045654</v>
      </c>
      <c r="C93">
        <v>0.22601953148841858</v>
      </c>
      <c r="D93">
        <v>98</v>
      </c>
      <c r="E93">
        <v>0.73243653774261475</v>
      </c>
      <c r="F93">
        <v>1.6184331178665161</v>
      </c>
    </row>
    <row r="94" spans="1:6" x14ac:dyDescent="0.3">
      <c r="A94" t="s">
        <v>140</v>
      </c>
      <c r="B94">
        <v>1.1934032440185547</v>
      </c>
      <c r="C94">
        <v>0.11806926131248474</v>
      </c>
      <c r="D94">
        <v>98</v>
      </c>
      <c r="E94">
        <v>0.96198749542236328</v>
      </c>
      <c r="F94">
        <v>1.4248189926147461</v>
      </c>
    </row>
    <row r="95" spans="1:6" x14ac:dyDescent="0.3">
      <c r="A95" t="s">
        <v>379</v>
      </c>
      <c r="B95">
        <v>-5.0509872436523437</v>
      </c>
      <c r="C95">
        <v>155.77325439453125</v>
      </c>
      <c r="E95">
        <v>-310.3665771484375</v>
      </c>
      <c r="F95">
        <v>300.26458740234375</v>
      </c>
    </row>
    <row r="96" spans="1:6" x14ac:dyDescent="0.3">
      <c r="A96" t="s">
        <v>628</v>
      </c>
      <c r="B96">
        <v>39.999916076660156</v>
      </c>
      <c r="C96">
        <v>12.239278793334961</v>
      </c>
      <c r="D96">
        <v>300</v>
      </c>
      <c r="E96">
        <v>16.010929107666016</v>
      </c>
      <c r="F96">
        <v>63.988903045654297</v>
      </c>
    </row>
    <row r="97" spans="1:6" x14ac:dyDescent="0.3">
      <c r="A97" t="s">
        <v>141</v>
      </c>
      <c r="B97">
        <v>34.948928833007812</v>
      </c>
      <c r="C97">
        <v>6.5356631278991699</v>
      </c>
      <c r="D97">
        <v>300</v>
      </c>
      <c r="E97">
        <v>22.139028549194336</v>
      </c>
      <c r="F97">
        <v>47.758827209472656</v>
      </c>
    </row>
    <row r="98" spans="1:6" x14ac:dyDescent="0.3">
      <c r="A98" t="s">
        <v>350</v>
      </c>
      <c r="B98">
        <v>-4.7447934150695801</v>
      </c>
      <c r="C98">
        <v>8.7261247634887695</v>
      </c>
      <c r="E98">
        <v>-21.847997665405273</v>
      </c>
      <c r="F98">
        <v>12.358410835266113</v>
      </c>
    </row>
    <row r="99" spans="1:6" x14ac:dyDescent="0.3">
      <c r="A99" t="s">
        <v>629</v>
      </c>
      <c r="B99">
        <v>34.029888153076172</v>
      </c>
      <c r="C99">
        <v>7.7887086868286133</v>
      </c>
      <c r="D99">
        <v>98</v>
      </c>
      <c r="E99">
        <v>18.764019012451172</v>
      </c>
      <c r="F99">
        <v>49.295757293701172</v>
      </c>
    </row>
    <row r="100" spans="1:6" x14ac:dyDescent="0.3">
      <c r="A100" t="s">
        <v>187</v>
      </c>
      <c r="B100">
        <v>29.28509521484375</v>
      </c>
      <c r="C100">
        <v>4.0487089157104492</v>
      </c>
      <c r="D100">
        <v>300</v>
      </c>
      <c r="E100">
        <v>21.349626541137695</v>
      </c>
      <c r="F100">
        <v>37.220565795898438</v>
      </c>
    </row>
    <row r="101" spans="1:6" x14ac:dyDescent="0.3">
      <c r="A101" t="s">
        <v>300</v>
      </c>
      <c r="B101">
        <v>3.1346415635198355E-3</v>
      </c>
      <c r="C101">
        <v>5.0421101041138172E-3</v>
      </c>
      <c r="E101">
        <v>-6.7478944547474384E-3</v>
      </c>
      <c r="F101">
        <v>1.3017177581787109E-2</v>
      </c>
    </row>
    <row r="102" spans="1:6" x14ac:dyDescent="0.3">
      <c r="A102" t="s">
        <v>630</v>
      </c>
      <c r="B102">
        <v>2.286989614367485E-2</v>
      </c>
      <c r="C102">
        <v>4.3849153444170952E-3</v>
      </c>
      <c r="D102">
        <v>98</v>
      </c>
      <c r="E102">
        <v>1.4275462366640568E-2</v>
      </c>
      <c r="F102">
        <v>3.1464330852031708E-2</v>
      </c>
    </row>
    <row r="103" spans="1:6" x14ac:dyDescent="0.3">
      <c r="A103" t="s">
        <v>188</v>
      </c>
      <c r="B103">
        <v>2.600453794002533E-2</v>
      </c>
      <c r="C103">
        <v>2.568098483607173E-3</v>
      </c>
      <c r="D103">
        <v>300</v>
      </c>
      <c r="E103">
        <v>2.0971065387129784E-2</v>
      </c>
      <c r="F103">
        <v>3.1038010492920876E-2</v>
      </c>
    </row>
    <row r="104" spans="1:6" x14ac:dyDescent="0.3">
      <c r="A104" t="s">
        <v>301</v>
      </c>
      <c r="B104">
        <v>-2.1862995345145464E-3</v>
      </c>
      <c r="C104">
        <v>3.8415275048464537E-3</v>
      </c>
      <c r="E104">
        <v>-9.7156930714845657E-3</v>
      </c>
      <c r="F104">
        <v>5.3430944681167603E-3</v>
      </c>
    </row>
    <row r="105" spans="1:6" x14ac:dyDescent="0.3">
      <c r="A105" t="s">
        <v>631</v>
      </c>
      <c r="B105">
        <v>1.1111671105027199E-2</v>
      </c>
      <c r="C105">
        <v>3.4647723659873009E-3</v>
      </c>
      <c r="D105">
        <v>98</v>
      </c>
      <c r="E105">
        <v>4.320717416703701E-3</v>
      </c>
      <c r="F105">
        <v>1.7902625724673271E-2</v>
      </c>
    </row>
    <row r="106" spans="1:6" x14ac:dyDescent="0.3">
      <c r="A106" t="s">
        <v>189</v>
      </c>
      <c r="B106">
        <v>8.9253718033432961E-3</v>
      </c>
      <c r="C106">
        <v>1.7246989300474524E-3</v>
      </c>
      <c r="D106">
        <v>300</v>
      </c>
      <c r="E106">
        <v>5.5449618957936764E-3</v>
      </c>
      <c r="F106">
        <v>1.2305781245231628E-2</v>
      </c>
    </row>
    <row r="107" spans="1:6" x14ac:dyDescent="0.3">
      <c r="A107" t="s">
        <v>380</v>
      </c>
      <c r="B107">
        <v>0.31256550550460815</v>
      </c>
      <c r="C107">
        <v>8.0371186137199402E-2</v>
      </c>
      <c r="E107">
        <v>0.15503798425197601</v>
      </c>
      <c r="F107">
        <v>0.47009304165840149</v>
      </c>
    </row>
    <row r="108" spans="1:6" x14ac:dyDescent="0.3">
      <c r="A108" t="s">
        <v>632</v>
      </c>
      <c r="B108">
        <v>1.7766832113265991</v>
      </c>
      <c r="C108">
        <v>0.27098172903060913</v>
      </c>
      <c r="D108">
        <v>139</v>
      </c>
      <c r="E108">
        <v>1.2455589771270752</v>
      </c>
      <c r="F108">
        <v>2.307807445526123</v>
      </c>
    </row>
    <row r="109" spans="1:6" x14ac:dyDescent="0.3">
      <c r="A109" t="s">
        <v>142</v>
      </c>
      <c r="B109">
        <v>2.0892486572265625</v>
      </c>
      <c r="C109">
        <v>0.18059042096138</v>
      </c>
      <c r="D109">
        <v>139</v>
      </c>
      <c r="E109">
        <v>1.7352914810180664</v>
      </c>
      <c r="F109">
        <v>2.4432058334350586</v>
      </c>
    </row>
    <row r="110" spans="1:6" x14ac:dyDescent="0.3">
      <c r="A110" t="s">
        <v>381</v>
      </c>
      <c r="B110">
        <v>226.57241821289062</v>
      </c>
      <c r="C110">
        <v>7906.90673828125</v>
      </c>
      <c r="E110">
        <v>-15270.96484375</v>
      </c>
      <c r="F110">
        <v>15724.109375</v>
      </c>
    </row>
    <row r="111" spans="1:6" x14ac:dyDescent="0.3">
      <c r="A111" t="s">
        <v>633</v>
      </c>
      <c r="B111">
        <v>405.95962524414062</v>
      </c>
      <c r="C111">
        <v>72.738006591796875</v>
      </c>
      <c r="D111">
        <v>573</v>
      </c>
      <c r="E111">
        <v>263.39312744140625</v>
      </c>
      <c r="F111">
        <v>548.526123046875</v>
      </c>
    </row>
    <row r="112" spans="1:6" x14ac:dyDescent="0.3">
      <c r="A112" t="s">
        <v>143</v>
      </c>
      <c r="B112">
        <v>632.53204345703125</v>
      </c>
      <c r="C112">
        <v>76.499786376953125</v>
      </c>
      <c r="D112">
        <v>573</v>
      </c>
      <c r="E112">
        <v>482.59246826171875</v>
      </c>
      <c r="F112">
        <v>782.47161865234375</v>
      </c>
    </row>
    <row r="113" spans="1:6" x14ac:dyDescent="0.3">
      <c r="A113" t="s">
        <v>351</v>
      </c>
      <c r="B113">
        <v>74.262771606445313</v>
      </c>
      <c r="C113">
        <v>45.763706207275391</v>
      </c>
      <c r="E113">
        <v>-15.43409252166748</v>
      </c>
      <c r="F113">
        <v>163.95964050292969</v>
      </c>
    </row>
    <row r="114" spans="1:6" x14ac:dyDescent="0.3">
      <c r="A114" t="s">
        <v>634</v>
      </c>
      <c r="B114">
        <v>228.49298095703125</v>
      </c>
      <c r="C114">
        <v>32.419574737548828</v>
      </c>
      <c r="D114">
        <v>139</v>
      </c>
      <c r="E114">
        <v>164.95060729980469</v>
      </c>
      <c r="F114">
        <v>292.03533935546875</v>
      </c>
    </row>
    <row r="115" spans="1:6" x14ac:dyDescent="0.3">
      <c r="A115" t="s">
        <v>190</v>
      </c>
      <c r="B115">
        <v>302.7557373046875</v>
      </c>
      <c r="C115">
        <v>33.776412963867188</v>
      </c>
      <c r="D115">
        <v>573</v>
      </c>
      <c r="E115">
        <v>236.55397033691406</v>
      </c>
      <c r="F115">
        <v>368.95751953125</v>
      </c>
    </row>
    <row r="116" spans="1:6" x14ac:dyDescent="0.3">
      <c r="A116" t="s">
        <v>302</v>
      </c>
      <c r="B116">
        <v>1.0957109741866589E-2</v>
      </c>
      <c r="C116">
        <v>6.3267536461353302E-3</v>
      </c>
      <c r="E116">
        <v>-1.4433274045586586E-3</v>
      </c>
      <c r="F116">
        <v>2.335754781961441E-2</v>
      </c>
    </row>
    <row r="117" spans="1:6" x14ac:dyDescent="0.3">
      <c r="A117" t="s">
        <v>635</v>
      </c>
      <c r="B117">
        <v>3.4568112343549728E-2</v>
      </c>
      <c r="C117">
        <v>5.2084540948271751E-3</v>
      </c>
      <c r="D117">
        <v>139</v>
      </c>
      <c r="E117">
        <v>2.435954287648201E-2</v>
      </c>
      <c r="F117">
        <v>4.4776681810617447E-2</v>
      </c>
    </row>
    <row r="118" spans="1:6" x14ac:dyDescent="0.3">
      <c r="A118" t="s">
        <v>191</v>
      </c>
      <c r="B118">
        <v>4.5525219291448593E-2</v>
      </c>
      <c r="C118">
        <v>3.6906187888234854E-3</v>
      </c>
      <c r="D118">
        <v>573</v>
      </c>
      <c r="E118">
        <v>3.8291607052087784E-2</v>
      </c>
      <c r="F118">
        <v>5.2758831530809402E-2</v>
      </c>
    </row>
    <row r="119" spans="1:6" x14ac:dyDescent="0.3">
      <c r="A119" t="s">
        <v>303</v>
      </c>
      <c r="B119">
        <v>4.8765614628791809E-2</v>
      </c>
      <c r="C119">
        <v>2.5861030444502831E-2</v>
      </c>
      <c r="E119">
        <v>-1.9220050889998674E-3</v>
      </c>
      <c r="F119">
        <v>9.9453233182430267E-2</v>
      </c>
    </row>
    <row r="120" spans="1:6" x14ac:dyDescent="0.3">
      <c r="A120" t="s">
        <v>636</v>
      </c>
      <c r="B120">
        <v>0.11277248710393906</v>
      </c>
      <c r="C120">
        <v>1.8858814612030983E-2</v>
      </c>
      <c r="D120">
        <v>139</v>
      </c>
      <c r="E120">
        <v>7.5809210538864136E-2</v>
      </c>
      <c r="F120">
        <v>0.14973576366901398</v>
      </c>
    </row>
    <row r="121" spans="1:6" x14ac:dyDescent="0.3">
      <c r="A121" t="s">
        <v>192</v>
      </c>
      <c r="B121">
        <v>0.16153810918331146</v>
      </c>
      <c r="C121">
        <v>1.7121376469731331E-2</v>
      </c>
      <c r="D121">
        <v>573</v>
      </c>
      <c r="E121">
        <v>0.12798021733760834</v>
      </c>
      <c r="F121">
        <v>0.19509600102901459</v>
      </c>
    </row>
    <row r="122" spans="1:6" x14ac:dyDescent="0.3">
      <c r="A122" t="s">
        <v>382</v>
      </c>
      <c r="B122">
        <v>-0.13192704319953918</v>
      </c>
      <c r="C122">
        <v>0.12960389256477356</v>
      </c>
      <c r="E122">
        <v>-0.38595068454742432</v>
      </c>
      <c r="F122">
        <v>0.12209658324718475</v>
      </c>
    </row>
    <row r="123" spans="1:6" x14ac:dyDescent="0.3">
      <c r="A123" t="s">
        <v>637</v>
      </c>
      <c r="B123">
        <v>2.4187276363372803</v>
      </c>
      <c r="C123">
        <v>0.35432109236717224</v>
      </c>
      <c r="D123">
        <v>207</v>
      </c>
      <c r="E123">
        <v>1.7242583036422729</v>
      </c>
      <c r="F123">
        <v>3.1131970882415771</v>
      </c>
    </row>
    <row r="124" spans="1:6" x14ac:dyDescent="0.3">
      <c r="A124" t="s">
        <v>144</v>
      </c>
      <c r="B124">
        <v>2.2868006229400635</v>
      </c>
      <c r="C124">
        <v>0.17926034331321716</v>
      </c>
      <c r="D124">
        <v>207</v>
      </c>
      <c r="E124">
        <v>1.9354503154754639</v>
      </c>
      <c r="F124">
        <v>2.6381509304046631</v>
      </c>
    </row>
    <row r="125" spans="1:6" x14ac:dyDescent="0.3">
      <c r="A125" t="s">
        <v>383</v>
      </c>
      <c r="B125">
        <v>-8.4694509506225586</v>
      </c>
      <c r="C125">
        <v>19378.39453125</v>
      </c>
      <c r="E125">
        <v>-37990.12109375</v>
      </c>
      <c r="F125">
        <v>37973.18359375</v>
      </c>
    </row>
    <row r="126" spans="1:6" x14ac:dyDescent="0.3">
      <c r="A126" t="s">
        <v>638</v>
      </c>
      <c r="B126">
        <v>679.37579345703125</v>
      </c>
      <c r="C126">
        <v>130.43162536621094</v>
      </c>
      <c r="D126">
        <v>633</v>
      </c>
      <c r="E126">
        <v>423.72979736328125</v>
      </c>
      <c r="F126">
        <v>935.02178955078125</v>
      </c>
    </row>
    <row r="127" spans="1:6" x14ac:dyDescent="0.3">
      <c r="A127" t="s">
        <v>145</v>
      </c>
      <c r="B127">
        <v>670.9063720703125</v>
      </c>
      <c r="C127">
        <v>96.32342529296875</v>
      </c>
      <c r="D127">
        <v>633</v>
      </c>
      <c r="E127">
        <v>482.11245727539062</v>
      </c>
      <c r="F127">
        <v>859.70025634765625</v>
      </c>
    </row>
    <row r="128" spans="1:6" x14ac:dyDescent="0.3">
      <c r="A128" t="s">
        <v>352</v>
      </c>
      <c r="B128">
        <v>12.500615119934082</v>
      </c>
      <c r="C128">
        <v>58.968471527099609</v>
      </c>
      <c r="E128">
        <v>-103.07759094238281</v>
      </c>
      <c r="F128">
        <v>128.07882690429687</v>
      </c>
    </row>
    <row r="129" spans="1:6" x14ac:dyDescent="0.3">
      <c r="A129" t="s">
        <v>639</v>
      </c>
      <c r="B129">
        <v>280.8814697265625</v>
      </c>
      <c r="C129">
        <v>46.444553375244141</v>
      </c>
      <c r="D129">
        <v>207</v>
      </c>
      <c r="E129">
        <v>189.85014343261719</v>
      </c>
      <c r="F129">
        <v>371.91278076171875</v>
      </c>
    </row>
    <row r="130" spans="1:6" x14ac:dyDescent="0.3">
      <c r="A130" t="s">
        <v>193</v>
      </c>
      <c r="B130">
        <v>293.38211059570312</v>
      </c>
      <c r="C130">
        <v>36.062381744384766</v>
      </c>
      <c r="D130">
        <v>633</v>
      </c>
      <c r="E130">
        <v>222.69984436035156</v>
      </c>
      <c r="F130">
        <v>364.06439208984375</v>
      </c>
    </row>
    <row r="131" spans="1:6" x14ac:dyDescent="0.3">
      <c r="A131" t="s">
        <v>304</v>
      </c>
      <c r="B131">
        <v>2.7698476333171129E-3</v>
      </c>
      <c r="C131">
        <v>7.6123778708279133E-3</v>
      </c>
      <c r="E131">
        <v>-1.2150413356721401E-2</v>
      </c>
      <c r="F131">
        <v>1.7690109089016914E-2</v>
      </c>
    </row>
    <row r="132" spans="1:6" x14ac:dyDescent="0.3">
      <c r="A132" t="s">
        <v>640</v>
      </c>
      <c r="B132">
        <v>4.7060076147317886E-2</v>
      </c>
      <c r="C132">
        <v>6.7210886627435684E-3</v>
      </c>
      <c r="D132">
        <v>207</v>
      </c>
      <c r="E132">
        <v>3.388674184679985E-2</v>
      </c>
      <c r="F132">
        <v>6.0233410447835922E-2</v>
      </c>
    </row>
    <row r="133" spans="1:6" x14ac:dyDescent="0.3">
      <c r="A133" t="s">
        <v>194</v>
      </c>
      <c r="B133">
        <v>4.9829922616481781E-2</v>
      </c>
      <c r="C133">
        <v>3.6713867448270321E-3</v>
      </c>
      <c r="D133">
        <v>633</v>
      </c>
      <c r="E133">
        <v>4.2634002864360809E-2</v>
      </c>
      <c r="F133">
        <v>5.7025842368602753E-2</v>
      </c>
    </row>
    <row r="134" spans="1:6" x14ac:dyDescent="0.3">
      <c r="A134" t="s">
        <v>305</v>
      </c>
      <c r="B134">
        <v>-1.7387151718139648E-2</v>
      </c>
      <c r="C134">
        <v>3.6849766969680786E-2</v>
      </c>
      <c r="E134">
        <v>-8.9612692594528198E-2</v>
      </c>
      <c r="F134">
        <v>5.48383928835392E-2</v>
      </c>
    </row>
    <row r="135" spans="1:6" x14ac:dyDescent="0.3">
      <c r="A135" t="s">
        <v>641</v>
      </c>
      <c r="B135">
        <v>0.18872541189193726</v>
      </c>
      <c r="C135">
        <v>3.0863407999277115E-2</v>
      </c>
      <c r="D135">
        <v>207</v>
      </c>
      <c r="E135">
        <v>0.12823313474655151</v>
      </c>
      <c r="F135">
        <v>0.249217689037323</v>
      </c>
    </row>
    <row r="136" spans="1:6" x14ac:dyDescent="0.3">
      <c r="A136" t="s">
        <v>195</v>
      </c>
      <c r="B136">
        <v>0.17133826017379761</v>
      </c>
      <c r="C136">
        <v>2.1035559475421906E-2</v>
      </c>
      <c r="D136">
        <v>633</v>
      </c>
      <c r="E136">
        <v>0.13010856509208679</v>
      </c>
      <c r="F136">
        <v>0.21256795525550842</v>
      </c>
    </row>
    <row r="137" spans="1:6" x14ac:dyDescent="0.3">
      <c r="A137" t="s">
        <v>384</v>
      </c>
      <c r="B137">
        <v>-0.12765756249427795</v>
      </c>
      <c r="C137">
        <v>7.8520160168409348E-3</v>
      </c>
      <c r="E137">
        <v>-0.1430475115776062</v>
      </c>
      <c r="F137">
        <v>-0.11226761341094971</v>
      </c>
    </row>
    <row r="138" spans="1:6" x14ac:dyDescent="0.3">
      <c r="A138" t="s">
        <v>642</v>
      </c>
      <c r="B138">
        <v>0.21390923857688904</v>
      </c>
      <c r="C138">
        <v>8.8454052805900574E-2</v>
      </c>
      <c r="D138">
        <v>17</v>
      </c>
      <c r="E138">
        <v>4.0539294481277466E-2</v>
      </c>
      <c r="F138">
        <v>0.38727918267250061</v>
      </c>
    </row>
    <row r="139" spans="1:6" x14ac:dyDescent="0.3">
      <c r="A139" t="s">
        <v>146</v>
      </c>
      <c r="B139">
        <v>8.6251683533191681E-2</v>
      </c>
      <c r="C139">
        <v>2.571495994925499E-2</v>
      </c>
      <c r="D139">
        <v>17</v>
      </c>
      <c r="E139">
        <v>3.5850360989570618E-2</v>
      </c>
      <c r="F139">
        <v>0.13665300607681274</v>
      </c>
    </row>
    <row r="140" spans="1:6" x14ac:dyDescent="0.3">
      <c r="A140" t="s">
        <v>385</v>
      </c>
      <c r="B140">
        <v>-9.4857339859008789</v>
      </c>
      <c r="C140">
        <v>348.68548583984375</v>
      </c>
      <c r="E140">
        <v>-692.9093017578125</v>
      </c>
      <c r="F140">
        <v>673.93780517578125</v>
      </c>
    </row>
    <row r="141" spans="1:6" x14ac:dyDescent="0.3">
      <c r="A141" t="s">
        <v>643</v>
      </c>
      <c r="B141">
        <v>41.473926544189453</v>
      </c>
      <c r="C141">
        <v>17.427240371704102</v>
      </c>
      <c r="D141">
        <v>20</v>
      </c>
      <c r="E141">
        <v>7.316535472869873</v>
      </c>
      <c r="F141">
        <v>75.631317138671875</v>
      </c>
    </row>
    <row r="142" spans="1:6" x14ac:dyDescent="0.3">
      <c r="A142" t="s">
        <v>147</v>
      </c>
      <c r="B142">
        <v>31.988193511962891</v>
      </c>
      <c r="C142">
        <v>13.088016510009766</v>
      </c>
      <c r="D142">
        <v>20</v>
      </c>
      <c r="E142">
        <v>6.3356809616088867</v>
      </c>
      <c r="F142">
        <v>57.640705108642578</v>
      </c>
    </row>
    <row r="143" spans="1:6" x14ac:dyDescent="0.3">
      <c r="A143" t="s">
        <v>353</v>
      </c>
      <c r="B143">
        <v>176.9847412109375</v>
      </c>
      <c r="C143">
        <v>116.87740325927734</v>
      </c>
      <c r="E143">
        <v>-52.094970703125</v>
      </c>
      <c r="F143">
        <v>406.064453125</v>
      </c>
    </row>
    <row r="144" spans="1:6" x14ac:dyDescent="0.3">
      <c r="A144" t="s">
        <v>644</v>
      </c>
      <c r="B144">
        <v>193.8856201171875</v>
      </c>
      <c r="C144">
        <v>62.959091186523438</v>
      </c>
      <c r="D144">
        <v>17</v>
      </c>
      <c r="E144">
        <v>70.485801696777344</v>
      </c>
      <c r="F144">
        <v>317.28543090820312</v>
      </c>
    </row>
    <row r="145" spans="1:6" x14ac:dyDescent="0.3">
      <c r="A145" t="s">
        <v>196</v>
      </c>
      <c r="B145">
        <v>370.870361328125</v>
      </c>
      <c r="C145">
        <v>98.470710754394531</v>
      </c>
      <c r="D145">
        <v>20</v>
      </c>
      <c r="E145">
        <v>177.86776733398437</v>
      </c>
      <c r="F145">
        <v>563.8729248046875</v>
      </c>
    </row>
    <row r="146" spans="1:6" x14ac:dyDescent="0.3">
      <c r="A146" t="s">
        <v>306</v>
      </c>
      <c r="B146">
        <v>-2.2824895568192005E-3</v>
      </c>
      <c r="C146">
        <v>1.8115250859409571E-3</v>
      </c>
      <c r="E146">
        <v>-5.8330786414444447E-3</v>
      </c>
      <c r="F146">
        <v>1.2680996442213655E-3</v>
      </c>
    </row>
    <row r="147" spans="1:6" x14ac:dyDescent="0.3">
      <c r="A147" t="s">
        <v>645</v>
      </c>
      <c r="B147">
        <v>4.1619339026510715E-3</v>
      </c>
      <c r="C147">
        <v>1.7236812273040414E-3</v>
      </c>
      <c r="D147">
        <v>17</v>
      </c>
      <c r="E147">
        <v>7.8351871343329549E-4</v>
      </c>
      <c r="F147">
        <v>7.5403489172458649E-3</v>
      </c>
    </row>
    <row r="148" spans="1:6" x14ac:dyDescent="0.3">
      <c r="A148" t="s">
        <v>197</v>
      </c>
      <c r="B148">
        <v>1.879444345831871E-3</v>
      </c>
      <c r="C148">
        <v>5.6232837960124016E-4</v>
      </c>
      <c r="D148">
        <v>20</v>
      </c>
      <c r="E148">
        <v>7.7728071482852101E-4</v>
      </c>
      <c r="F148">
        <v>2.981608035042882E-3</v>
      </c>
    </row>
    <row r="149" spans="1:6" x14ac:dyDescent="0.3">
      <c r="A149" t="s">
        <v>307</v>
      </c>
      <c r="B149">
        <v>-3.3518909476697445E-3</v>
      </c>
      <c r="C149">
        <v>5.8898474089801311E-3</v>
      </c>
      <c r="E149">
        <v>-1.4895991422235966E-2</v>
      </c>
      <c r="F149">
        <v>8.1922095268964767E-3</v>
      </c>
    </row>
    <row r="150" spans="1:6" x14ac:dyDescent="0.3">
      <c r="A150" t="s">
        <v>646</v>
      </c>
      <c r="B150">
        <v>1.1521140113472939E-2</v>
      </c>
      <c r="C150">
        <v>4.8591615632176399E-3</v>
      </c>
      <c r="D150">
        <v>17</v>
      </c>
      <c r="E150">
        <v>1.9971835426986217E-3</v>
      </c>
      <c r="F150">
        <v>2.1045096218585968E-2</v>
      </c>
    </row>
    <row r="151" spans="1:6" x14ac:dyDescent="0.3">
      <c r="A151" t="s">
        <v>198</v>
      </c>
      <c r="B151">
        <v>8.1692496314644814E-3</v>
      </c>
      <c r="C151">
        <v>3.3495018724352121E-3</v>
      </c>
      <c r="D151">
        <v>20</v>
      </c>
      <c r="E151">
        <v>1.6042259521782398E-3</v>
      </c>
      <c r="F151">
        <v>1.4734272845089436E-2</v>
      </c>
    </row>
    <row r="152" spans="1:6" x14ac:dyDescent="0.3">
      <c r="A152" t="s">
        <v>386</v>
      </c>
      <c r="B152">
        <v>0.1588318943977356</v>
      </c>
      <c r="C152">
        <v>3.1256224028766155E-3</v>
      </c>
      <c r="E152">
        <v>0.15270566940307617</v>
      </c>
      <c r="F152">
        <v>0.16495811939239502</v>
      </c>
    </row>
    <row r="153" spans="1:6" x14ac:dyDescent="0.3">
      <c r="A153" t="s">
        <v>647</v>
      </c>
      <c r="B153">
        <v>0.1573738306760788</v>
      </c>
      <c r="C153">
        <v>4.647478461265564E-2</v>
      </c>
      <c r="D153">
        <v>18</v>
      </c>
      <c r="E153">
        <v>6.6283255815505981E-2</v>
      </c>
      <c r="F153">
        <v>0.24846440553665161</v>
      </c>
    </row>
    <row r="154" spans="1:6" x14ac:dyDescent="0.3">
      <c r="A154" t="s">
        <v>148</v>
      </c>
      <c r="B154">
        <v>0.3162057101726532</v>
      </c>
      <c r="C154">
        <v>4.7487083822488785E-2</v>
      </c>
      <c r="D154">
        <v>18</v>
      </c>
      <c r="E154">
        <v>0.22313103079795837</v>
      </c>
      <c r="F154">
        <v>0.40928038954734802</v>
      </c>
    </row>
    <row r="155" spans="1:6" x14ac:dyDescent="0.3">
      <c r="A155" t="s">
        <v>387</v>
      </c>
      <c r="B155">
        <v>-3.966386079788208</v>
      </c>
      <c r="C155">
        <v>102.68949127197266</v>
      </c>
      <c r="E155">
        <v>-205.23779296875</v>
      </c>
      <c r="F155">
        <v>197.30502319335937</v>
      </c>
    </row>
    <row r="156" spans="1:6" x14ac:dyDescent="0.3">
      <c r="A156" t="s">
        <v>648</v>
      </c>
      <c r="B156">
        <v>21.197450637817383</v>
      </c>
      <c r="C156">
        <v>10.079405784606934</v>
      </c>
      <c r="D156">
        <v>88</v>
      </c>
      <c r="E156">
        <v>1.4418152570724487</v>
      </c>
      <c r="F156">
        <v>40.953086853027344</v>
      </c>
    </row>
    <row r="157" spans="1:6" x14ac:dyDescent="0.3">
      <c r="A157" t="s">
        <v>149</v>
      </c>
      <c r="B157">
        <v>17.231063842773437</v>
      </c>
      <c r="C157">
        <v>3.8442254066467285</v>
      </c>
      <c r="D157">
        <v>88</v>
      </c>
      <c r="E157">
        <v>9.6963825225830078</v>
      </c>
      <c r="F157">
        <v>24.765745162963867</v>
      </c>
    </row>
    <row r="158" spans="1:6" x14ac:dyDescent="0.3">
      <c r="A158" t="s">
        <v>354</v>
      </c>
      <c r="B158">
        <v>-80.201683044433594</v>
      </c>
      <c r="C158">
        <v>46.996555328369141</v>
      </c>
      <c r="E158">
        <v>-172.31492614746094</v>
      </c>
      <c r="F158">
        <v>11.911565780639648</v>
      </c>
    </row>
    <row r="159" spans="1:6" x14ac:dyDescent="0.3">
      <c r="A159" t="s">
        <v>649</v>
      </c>
      <c r="B159">
        <v>134.69488525390625</v>
      </c>
      <c r="C159">
        <v>45.873935699462891</v>
      </c>
      <c r="D159">
        <v>18</v>
      </c>
      <c r="E159">
        <v>44.781970977783203</v>
      </c>
      <c r="F159">
        <v>224.60780334472656</v>
      </c>
    </row>
    <row r="160" spans="1:6" x14ac:dyDescent="0.3">
      <c r="A160" t="s">
        <v>199</v>
      </c>
      <c r="B160">
        <v>54.493209838867188</v>
      </c>
      <c r="C160">
        <v>10.882833480834961</v>
      </c>
      <c r="D160">
        <v>88</v>
      </c>
      <c r="E160">
        <v>33.162857055664063</v>
      </c>
      <c r="F160">
        <v>75.823562622070313</v>
      </c>
    </row>
    <row r="161" spans="1:6" x14ac:dyDescent="0.3">
      <c r="A161" t="s">
        <v>308</v>
      </c>
      <c r="B161">
        <v>3.8282466121017933E-3</v>
      </c>
      <c r="C161">
        <v>1.3360100565478206E-3</v>
      </c>
      <c r="E161">
        <v>1.2096669524908066E-3</v>
      </c>
      <c r="F161">
        <v>6.44682627171278E-3</v>
      </c>
    </row>
    <row r="162" spans="1:6" x14ac:dyDescent="0.3">
      <c r="A162" t="s">
        <v>650</v>
      </c>
      <c r="B162">
        <v>3.0619504395872355E-3</v>
      </c>
      <c r="C162">
        <v>9.0769404778257012E-4</v>
      </c>
      <c r="D162">
        <v>18</v>
      </c>
      <c r="E162">
        <v>1.2828700710088015E-3</v>
      </c>
      <c r="F162">
        <v>4.8410305753350258E-3</v>
      </c>
    </row>
    <row r="163" spans="1:6" x14ac:dyDescent="0.3">
      <c r="A163" t="s">
        <v>200</v>
      </c>
      <c r="B163">
        <v>6.8901968188583851E-3</v>
      </c>
      <c r="C163">
        <v>1.019151066429913E-3</v>
      </c>
      <c r="D163">
        <v>88</v>
      </c>
      <c r="E163">
        <v>4.8926607705652714E-3</v>
      </c>
      <c r="F163">
        <v>8.8877333328127861E-3</v>
      </c>
    </row>
    <row r="164" spans="1:6" x14ac:dyDescent="0.3">
      <c r="A164" t="s">
        <v>309</v>
      </c>
      <c r="B164">
        <v>-1.4879642985761166E-3</v>
      </c>
      <c r="C164">
        <v>2.9457721393555403E-3</v>
      </c>
      <c r="E164">
        <v>-7.2616776451468468E-3</v>
      </c>
      <c r="F164">
        <v>4.2857490479946136E-3</v>
      </c>
    </row>
    <row r="165" spans="1:6" x14ac:dyDescent="0.3">
      <c r="A165" t="s">
        <v>651</v>
      </c>
      <c r="B165">
        <v>5.8884900063276291E-3</v>
      </c>
      <c r="C165">
        <v>2.8161667287349701E-3</v>
      </c>
      <c r="D165">
        <v>18</v>
      </c>
      <c r="E165">
        <v>3.6880321567878127E-4</v>
      </c>
      <c r="F165">
        <v>1.1408177204430103E-2</v>
      </c>
    </row>
    <row r="166" spans="1:6" x14ac:dyDescent="0.3">
      <c r="A166" t="s">
        <v>201</v>
      </c>
      <c r="B166">
        <v>4.4005257077515125E-3</v>
      </c>
      <c r="C166">
        <v>9.9837349262088537E-4</v>
      </c>
      <c r="D166">
        <v>88</v>
      </c>
      <c r="E166">
        <v>2.4437136016786098E-3</v>
      </c>
      <c r="F166">
        <v>6.3573378138244152E-3</v>
      </c>
    </row>
    <row r="167" spans="1:6" x14ac:dyDescent="0.3">
      <c r="A167" t="s">
        <v>388</v>
      </c>
      <c r="B167">
        <v>0.15259382128715515</v>
      </c>
      <c r="C167">
        <v>4.7507602721452713E-3</v>
      </c>
      <c r="E167">
        <v>0.14328232407569885</v>
      </c>
      <c r="F167">
        <v>0.16190531849861145</v>
      </c>
    </row>
    <row r="168" spans="1:6" x14ac:dyDescent="0.3">
      <c r="A168" t="s">
        <v>652</v>
      </c>
      <c r="B168">
        <v>0.21306195855140686</v>
      </c>
      <c r="C168">
        <v>6.3756190240383148E-2</v>
      </c>
      <c r="D168">
        <v>23</v>
      </c>
      <c r="E168">
        <v>8.8099822402000427E-2</v>
      </c>
      <c r="F168">
        <v>0.3380240797996521</v>
      </c>
    </row>
    <row r="169" spans="1:6" x14ac:dyDescent="0.3">
      <c r="A169" t="s">
        <v>150</v>
      </c>
      <c r="B169">
        <v>0.36565577983856201</v>
      </c>
      <c r="C169">
        <v>4.9584142863750458E-2</v>
      </c>
      <c r="D169">
        <v>23</v>
      </c>
      <c r="E169">
        <v>0.26847085356712341</v>
      </c>
      <c r="F169">
        <v>0.46284070611000061</v>
      </c>
    </row>
    <row r="170" spans="1:6" x14ac:dyDescent="0.3">
      <c r="A170" t="s">
        <v>389</v>
      </c>
      <c r="B170">
        <v>125.38775634765625</v>
      </c>
      <c r="C170">
        <v>4605.35986328125</v>
      </c>
      <c r="E170">
        <v>-8901.1171875</v>
      </c>
      <c r="F170">
        <v>9151.8935546875</v>
      </c>
    </row>
    <row r="171" spans="1:6" x14ac:dyDescent="0.3">
      <c r="A171" t="s">
        <v>653</v>
      </c>
      <c r="B171">
        <v>41.908065795898438</v>
      </c>
      <c r="C171">
        <v>15.231317520141602</v>
      </c>
      <c r="D171">
        <v>96</v>
      </c>
      <c r="E171">
        <v>12.054683685302734</v>
      </c>
      <c r="F171">
        <v>71.761451721191406</v>
      </c>
    </row>
    <row r="172" spans="1:6" x14ac:dyDescent="0.3">
      <c r="A172" t="s">
        <v>151</v>
      </c>
      <c r="B172">
        <v>167.29582214355469</v>
      </c>
      <c r="C172">
        <v>67.819709777832031</v>
      </c>
      <c r="D172">
        <v>96</v>
      </c>
      <c r="E172">
        <v>34.369190216064453</v>
      </c>
      <c r="F172">
        <v>300.22244262695312</v>
      </c>
    </row>
    <row r="173" spans="1:6" x14ac:dyDescent="0.3">
      <c r="A173" t="s">
        <v>355</v>
      </c>
      <c r="B173">
        <v>260.82843017578125</v>
      </c>
      <c r="C173">
        <v>182.8040771484375</v>
      </c>
      <c r="E173">
        <v>-97.467559814453125</v>
      </c>
      <c r="F173">
        <v>619.12445068359375</v>
      </c>
    </row>
    <row r="174" spans="1:6" x14ac:dyDescent="0.3">
      <c r="A174" t="s">
        <v>654</v>
      </c>
      <c r="B174">
        <v>196.69427490234375</v>
      </c>
      <c r="C174">
        <v>43.260585784912109</v>
      </c>
      <c r="D174">
        <v>23</v>
      </c>
      <c r="E174">
        <v>111.90352630615234</v>
      </c>
      <c r="F174">
        <v>281.48501586914062</v>
      </c>
    </row>
    <row r="175" spans="1:6" x14ac:dyDescent="0.3">
      <c r="A175" t="s">
        <v>202</v>
      </c>
      <c r="B175">
        <v>457.522705078125</v>
      </c>
      <c r="C175">
        <v>177.76666259765625</v>
      </c>
      <c r="D175">
        <v>96</v>
      </c>
      <c r="E175">
        <v>109.10004425048828</v>
      </c>
      <c r="F175">
        <v>805.94537353515625</v>
      </c>
    </row>
    <row r="176" spans="1:6" x14ac:dyDescent="0.3">
      <c r="A176" t="s">
        <v>310</v>
      </c>
      <c r="B176">
        <v>3.8222766015678644E-3</v>
      </c>
      <c r="C176">
        <v>1.6111118020489812E-3</v>
      </c>
      <c r="E176">
        <v>6.6449749283492565E-4</v>
      </c>
      <c r="F176">
        <v>6.9800559431314468E-3</v>
      </c>
    </row>
    <row r="177" spans="1:6" x14ac:dyDescent="0.3">
      <c r="A177" t="s">
        <v>655</v>
      </c>
      <c r="B177">
        <v>4.145448561757803E-3</v>
      </c>
      <c r="C177">
        <v>1.212871284224093E-3</v>
      </c>
      <c r="D177">
        <v>23</v>
      </c>
      <c r="E177">
        <v>1.768220798112452E-3</v>
      </c>
      <c r="F177">
        <v>6.5226764418184757E-3</v>
      </c>
    </row>
    <row r="178" spans="1:6" x14ac:dyDescent="0.3">
      <c r="A178" t="s">
        <v>203</v>
      </c>
      <c r="B178">
        <v>7.967725396156311E-3</v>
      </c>
      <c r="C178">
        <v>1.0618513915687799E-3</v>
      </c>
      <c r="D178">
        <v>96</v>
      </c>
      <c r="E178">
        <v>5.8864965103566647E-3</v>
      </c>
      <c r="F178">
        <v>1.004895381629467E-2</v>
      </c>
    </row>
    <row r="179" spans="1:6" x14ac:dyDescent="0.3">
      <c r="A179" t="s">
        <v>311</v>
      </c>
      <c r="B179">
        <v>3.1082814559340477E-2</v>
      </c>
      <c r="C179">
        <v>1.7175737768411636E-2</v>
      </c>
      <c r="E179">
        <v>-2.5816315319389105E-3</v>
      </c>
      <c r="F179">
        <v>6.4747259020805359E-2</v>
      </c>
    </row>
    <row r="180" spans="1:6" x14ac:dyDescent="0.3">
      <c r="A180" t="s">
        <v>656</v>
      </c>
      <c r="B180">
        <v>1.1641740798950195E-2</v>
      </c>
      <c r="C180">
        <v>4.1947420686483383E-3</v>
      </c>
      <c r="D180">
        <v>23</v>
      </c>
      <c r="E180">
        <v>3.4200462978333235E-3</v>
      </c>
      <c r="F180">
        <v>1.9863435998558998E-2</v>
      </c>
    </row>
    <row r="181" spans="1:6" x14ac:dyDescent="0.3">
      <c r="A181" t="s">
        <v>204</v>
      </c>
      <c r="B181">
        <v>4.2724553495645523E-2</v>
      </c>
      <c r="C181">
        <v>1.6652736812829971E-2</v>
      </c>
      <c r="D181">
        <v>96</v>
      </c>
      <c r="E181">
        <v>1.0085189715027809E-2</v>
      </c>
      <c r="F181">
        <v>7.5363919138908386E-2</v>
      </c>
    </row>
    <row r="182" spans="1:6" x14ac:dyDescent="0.3">
      <c r="A182" t="s">
        <v>390</v>
      </c>
      <c r="B182">
        <v>6.003914400935173E-2</v>
      </c>
      <c r="C182">
        <v>2.6231526862829924E-3</v>
      </c>
      <c r="E182">
        <v>5.4897766560316086E-2</v>
      </c>
      <c r="F182">
        <v>6.5180525183677673E-2</v>
      </c>
    </row>
    <row r="183" spans="1:6" x14ac:dyDescent="0.3">
      <c r="A183" t="s">
        <v>657</v>
      </c>
      <c r="B183">
        <v>0.15028399229049683</v>
      </c>
      <c r="C183">
        <v>4.6733051538467407E-2</v>
      </c>
      <c r="D183">
        <v>19</v>
      </c>
      <c r="E183">
        <v>5.8687210083007813E-2</v>
      </c>
      <c r="F183">
        <v>0.24188077449798584</v>
      </c>
    </row>
    <row r="184" spans="1:6" x14ac:dyDescent="0.3">
      <c r="A184" t="s">
        <v>152</v>
      </c>
      <c r="B184">
        <v>0.21032314002513885</v>
      </c>
      <c r="C184">
        <v>3.8118045777082443E-2</v>
      </c>
      <c r="D184">
        <v>19</v>
      </c>
      <c r="E184">
        <v>0.13561177253723145</v>
      </c>
      <c r="F184">
        <v>0.28503450751304626</v>
      </c>
    </row>
    <row r="185" spans="1:6" x14ac:dyDescent="0.3">
      <c r="A185" t="s">
        <v>391</v>
      </c>
      <c r="B185">
        <v>16.073577880859375</v>
      </c>
      <c r="C185">
        <v>98.230010986328125</v>
      </c>
      <c r="E185">
        <v>-176.45724487304687</v>
      </c>
      <c r="F185">
        <v>208.60440063476562</v>
      </c>
    </row>
    <row r="186" spans="1:6" x14ac:dyDescent="0.3">
      <c r="A186" t="s">
        <v>658</v>
      </c>
      <c r="B186">
        <v>10.861006736755371</v>
      </c>
      <c r="C186">
        <v>6.2442092895507813</v>
      </c>
      <c r="D186">
        <v>58</v>
      </c>
      <c r="E186">
        <v>-1.3776434659957886</v>
      </c>
      <c r="F186">
        <v>23.09965705871582</v>
      </c>
    </row>
    <row r="187" spans="1:6" x14ac:dyDescent="0.3">
      <c r="A187" t="s">
        <v>153</v>
      </c>
      <c r="B187">
        <v>26.93458366394043</v>
      </c>
      <c r="C187">
        <v>9.4952850341796875</v>
      </c>
      <c r="D187">
        <v>58</v>
      </c>
      <c r="E187">
        <v>8.3238248825073242</v>
      </c>
      <c r="F187">
        <v>45.545341491699219</v>
      </c>
    </row>
    <row r="188" spans="1:6" x14ac:dyDescent="0.3">
      <c r="A188" t="s">
        <v>356</v>
      </c>
      <c r="B188">
        <v>55.792984008789063</v>
      </c>
      <c r="C188">
        <v>50.370384216308594</v>
      </c>
      <c r="E188">
        <v>-42.932968139648438</v>
      </c>
      <c r="F188">
        <v>154.51893615722656</v>
      </c>
    </row>
    <row r="189" spans="1:6" x14ac:dyDescent="0.3">
      <c r="A189" t="s">
        <v>659</v>
      </c>
      <c r="B189">
        <v>72.269882202148438</v>
      </c>
      <c r="C189">
        <v>37.504329681396484</v>
      </c>
      <c r="D189">
        <v>19</v>
      </c>
      <c r="E189">
        <v>-1.238603949546814</v>
      </c>
      <c r="F189">
        <v>145.77836608886719</v>
      </c>
    </row>
    <row r="190" spans="1:6" x14ac:dyDescent="0.3">
      <c r="A190" t="s">
        <v>205</v>
      </c>
      <c r="B190">
        <v>128.0628662109375</v>
      </c>
      <c r="C190">
        <v>33.624404907226563</v>
      </c>
      <c r="D190">
        <v>58</v>
      </c>
      <c r="E190">
        <v>62.159030914306641</v>
      </c>
      <c r="F190">
        <v>193.96670532226562</v>
      </c>
    </row>
    <row r="191" spans="1:6" x14ac:dyDescent="0.3">
      <c r="A191" t="s">
        <v>312</v>
      </c>
      <c r="B191">
        <v>1.6589837614446878E-3</v>
      </c>
      <c r="C191">
        <v>1.2269626604393125E-3</v>
      </c>
      <c r="E191">
        <v>-7.4586307164281607E-4</v>
      </c>
      <c r="F191">
        <v>4.0638307109475136E-3</v>
      </c>
    </row>
    <row r="192" spans="1:6" x14ac:dyDescent="0.3">
      <c r="A192" t="s">
        <v>660</v>
      </c>
      <c r="B192">
        <v>2.9240066651254892E-3</v>
      </c>
      <c r="C192">
        <v>9.0710388030856848E-4</v>
      </c>
      <c r="D192">
        <v>19</v>
      </c>
      <c r="E192">
        <v>1.1460831156000495E-3</v>
      </c>
      <c r="F192">
        <v>4.7019300982356071E-3</v>
      </c>
    </row>
    <row r="193" spans="1:6" x14ac:dyDescent="0.3">
      <c r="A193" t="s">
        <v>206</v>
      </c>
      <c r="B193">
        <v>4.5829904265701771E-3</v>
      </c>
      <c r="C193">
        <v>8.2628504605963826E-4</v>
      </c>
      <c r="D193">
        <v>58</v>
      </c>
      <c r="E193">
        <v>2.9634716920554638E-3</v>
      </c>
      <c r="F193">
        <v>6.2025091610848904E-3</v>
      </c>
    </row>
    <row r="194" spans="1:6" x14ac:dyDescent="0.3">
      <c r="A194" t="s">
        <v>313</v>
      </c>
      <c r="B194">
        <v>3.8615374360233545E-3</v>
      </c>
      <c r="C194">
        <v>2.9853226151317358E-3</v>
      </c>
      <c r="E194">
        <v>-1.9896947778761387E-3</v>
      </c>
      <c r="F194">
        <v>9.7127696499228477E-3</v>
      </c>
    </row>
    <row r="195" spans="1:6" x14ac:dyDescent="0.3">
      <c r="A195" t="s">
        <v>661</v>
      </c>
      <c r="B195">
        <v>3.01710469648242E-3</v>
      </c>
      <c r="C195">
        <v>1.7395773902535439E-3</v>
      </c>
      <c r="D195">
        <v>19</v>
      </c>
      <c r="E195">
        <v>-3.9246698725037277E-4</v>
      </c>
      <c r="F195">
        <v>6.4266761764883995E-3</v>
      </c>
    </row>
    <row r="196" spans="1:6" x14ac:dyDescent="0.3">
      <c r="A196" t="s">
        <v>207</v>
      </c>
      <c r="B196">
        <v>6.8786418996751308E-3</v>
      </c>
      <c r="C196">
        <v>2.4321556556969881E-3</v>
      </c>
      <c r="D196">
        <v>58</v>
      </c>
      <c r="E196">
        <v>2.1116167772561312E-3</v>
      </c>
      <c r="F196">
        <v>1.1645667254924774E-2</v>
      </c>
    </row>
    <row r="197" spans="1:6" x14ac:dyDescent="0.3">
      <c r="A197" t="s">
        <v>392</v>
      </c>
      <c r="B197">
        <v>-9.7415737807750702E-2</v>
      </c>
      <c r="C197">
        <v>2.0468072965741158E-2</v>
      </c>
      <c r="E197">
        <v>-0.13753315806388855</v>
      </c>
      <c r="F197">
        <v>-5.7298313826322556E-2</v>
      </c>
    </row>
    <row r="198" spans="1:6" x14ac:dyDescent="0.3">
      <c r="A198" t="s">
        <v>662</v>
      </c>
      <c r="B198">
        <v>0.41486862301826477</v>
      </c>
      <c r="C198">
        <v>0.14253787696361542</v>
      </c>
      <c r="D198">
        <v>39</v>
      </c>
      <c r="E198">
        <v>0.13549438118934631</v>
      </c>
      <c r="F198">
        <v>0.69424283504486084</v>
      </c>
    </row>
    <row r="199" spans="1:6" x14ac:dyDescent="0.3">
      <c r="A199" t="s">
        <v>154</v>
      </c>
      <c r="B199">
        <v>0.31745287775993347</v>
      </c>
      <c r="C199">
        <v>4.9738001078367233E-2</v>
      </c>
      <c r="D199">
        <v>39</v>
      </c>
      <c r="E199">
        <v>0.21996639668941498</v>
      </c>
      <c r="F199">
        <v>0.41493937373161316</v>
      </c>
    </row>
    <row r="200" spans="1:6" x14ac:dyDescent="0.3">
      <c r="A200" t="s">
        <v>393</v>
      </c>
      <c r="B200">
        <v>68.207740783691406</v>
      </c>
      <c r="C200">
        <v>983.31036376953125</v>
      </c>
      <c r="E200">
        <v>-1859.08056640625</v>
      </c>
      <c r="F200">
        <v>1995.49609375</v>
      </c>
    </row>
    <row r="201" spans="1:6" x14ac:dyDescent="0.3">
      <c r="A201" t="s">
        <v>663</v>
      </c>
      <c r="B201">
        <v>5.8653039932250977</v>
      </c>
      <c r="C201">
        <v>1.8828212022781372</v>
      </c>
      <c r="D201">
        <v>90</v>
      </c>
      <c r="E201">
        <v>2.1749744415283203</v>
      </c>
      <c r="F201">
        <v>9.555633544921875</v>
      </c>
    </row>
    <row r="202" spans="1:6" x14ac:dyDescent="0.3">
      <c r="A202" t="s">
        <v>155</v>
      </c>
      <c r="B202">
        <v>74.073043823242187</v>
      </c>
      <c r="C202">
        <v>31.357351303100586</v>
      </c>
      <c r="D202">
        <v>90</v>
      </c>
      <c r="E202">
        <v>12.612635612487793</v>
      </c>
      <c r="F202">
        <v>135.533447265625</v>
      </c>
    </row>
    <row r="203" spans="1:6" x14ac:dyDescent="0.3">
      <c r="A203" t="s">
        <v>357</v>
      </c>
      <c r="B203">
        <v>219.19781494140625</v>
      </c>
      <c r="C203">
        <v>93.459877014160156</v>
      </c>
      <c r="E203">
        <v>36.016456604003906</v>
      </c>
      <c r="F203">
        <v>402.37918090820312</v>
      </c>
    </row>
    <row r="204" spans="1:6" x14ac:dyDescent="0.3">
      <c r="A204" t="s">
        <v>664</v>
      </c>
      <c r="B204">
        <v>14.137738227844238</v>
      </c>
      <c r="C204">
        <v>4.3700947761535645</v>
      </c>
      <c r="D204">
        <v>39</v>
      </c>
      <c r="E204">
        <v>5.572352409362793</v>
      </c>
      <c r="F204">
        <v>22.703123092651367</v>
      </c>
    </row>
    <row r="205" spans="1:6" x14ac:dyDescent="0.3">
      <c r="A205" t="s">
        <v>208</v>
      </c>
      <c r="B205">
        <v>233.33555603027344</v>
      </c>
      <c r="C205">
        <v>93.158149719238281</v>
      </c>
      <c r="D205">
        <v>90</v>
      </c>
      <c r="E205">
        <v>50.745582580566406</v>
      </c>
      <c r="F205">
        <v>415.925537109375</v>
      </c>
    </row>
    <row r="206" spans="1:6" x14ac:dyDescent="0.3">
      <c r="A206" t="s">
        <v>314</v>
      </c>
      <c r="B206">
        <v>-1.1545356828719378E-3</v>
      </c>
      <c r="C206">
        <v>2.9503572732210159E-3</v>
      </c>
      <c r="E206">
        <v>-6.9372360594570637E-3</v>
      </c>
      <c r="F206">
        <v>4.6281646937131882E-3</v>
      </c>
    </row>
    <row r="207" spans="1:6" x14ac:dyDescent="0.3">
      <c r="A207" t="s">
        <v>665</v>
      </c>
      <c r="B207">
        <v>8.0719087272882462E-3</v>
      </c>
      <c r="C207">
        <v>2.7700730133801699E-3</v>
      </c>
      <c r="D207">
        <v>39</v>
      </c>
      <c r="E207">
        <v>2.6425656396895647E-3</v>
      </c>
      <c r="F207">
        <v>1.3501252047717571E-2</v>
      </c>
    </row>
    <row r="208" spans="1:6" x14ac:dyDescent="0.3">
      <c r="A208" t="s">
        <v>209</v>
      </c>
      <c r="B208">
        <v>6.9173728115856647E-3</v>
      </c>
      <c r="C208">
        <v>1.0766902705654502E-3</v>
      </c>
      <c r="D208">
        <v>90</v>
      </c>
      <c r="E208">
        <v>4.8070596531033516E-3</v>
      </c>
      <c r="F208">
        <v>9.0276859700679779E-3</v>
      </c>
    </row>
    <row r="209" spans="1:6" x14ac:dyDescent="0.3">
      <c r="A209" t="s">
        <v>315</v>
      </c>
      <c r="B209">
        <v>1.7287679016590118E-2</v>
      </c>
      <c r="C209">
        <v>7.8775156289339066E-3</v>
      </c>
      <c r="E209">
        <v>1.8477484118193388E-3</v>
      </c>
      <c r="F209">
        <v>3.2727610319852829E-2</v>
      </c>
    </row>
    <row r="210" spans="1:6" x14ac:dyDescent="0.3">
      <c r="A210" t="s">
        <v>666</v>
      </c>
      <c r="B210">
        <v>1.6293366206809878E-3</v>
      </c>
      <c r="C210">
        <v>5.3225882584229112E-4</v>
      </c>
      <c r="D210">
        <v>39</v>
      </c>
      <c r="E210">
        <v>5.8610929409042001E-4</v>
      </c>
      <c r="F210">
        <v>2.6725640054792166E-3</v>
      </c>
    </row>
    <row r="211" spans="1:6" x14ac:dyDescent="0.3">
      <c r="A211" t="s">
        <v>210</v>
      </c>
      <c r="B211">
        <v>1.8917016685009003E-2</v>
      </c>
      <c r="C211">
        <v>7.8931413590908051E-3</v>
      </c>
      <c r="D211">
        <v>90</v>
      </c>
      <c r="E211">
        <v>3.4464595373719931E-3</v>
      </c>
      <c r="F211">
        <v>3.4387573599815369E-2</v>
      </c>
    </row>
    <row r="212" spans="1:6" x14ac:dyDescent="0.3">
      <c r="A212" t="s">
        <v>394</v>
      </c>
      <c r="B212">
        <v>0.17185752093791962</v>
      </c>
      <c r="C212">
        <v>3.2568690367043018E-3</v>
      </c>
      <c r="E212">
        <v>0.1654740571975708</v>
      </c>
      <c r="F212">
        <v>0.17824098467826843</v>
      </c>
    </row>
    <row r="213" spans="1:6" x14ac:dyDescent="0.3">
      <c r="A213" t="s">
        <v>667</v>
      </c>
      <c r="B213">
        <v>0.10635140538215637</v>
      </c>
      <c r="C213">
        <v>4.1232515126466751E-2</v>
      </c>
      <c r="D213">
        <v>15</v>
      </c>
      <c r="E213">
        <v>2.5535676628351212E-2</v>
      </c>
      <c r="F213">
        <v>0.18716713786125183</v>
      </c>
    </row>
    <row r="214" spans="1:6" x14ac:dyDescent="0.3">
      <c r="A214" t="s">
        <v>156</v>
      </c>
      <c r="B214">
        <v>0.27820891141891479</v>
      </c>
      <c r="C214">
        <v>5.2705887705087662E-2</v>
      </c>
      <c r="D214">
        <v>15</v>
      </c>
      <c r="E214">
        <v>0.17490537464618683</v>
      </c>
      <c r="F214">
        <v>0.38151246309280396</v>
      </c>
    </row>
    <row r="215" spans="1:6" x14ac:dyDescent="0.3">
      <c r="A215" t="s">
        <v>395</v>
      </c>
      <c r="B215">
        <v>24.348966598510742</v>
      </c>
      <c r="C215">
        <v>158.34786987304687</v>
      </c>
      <c r="E215">
        <v>-286.01284790039062</v>
      </c>
      <c r="F215">
        <v>334.71078491210937</v>
      </c>
    </row>
    <row r="216" spans="1:6" x14ac:dyDescent="0.3">
      <c r="A216" t="s">
        <v>668</v>
      </c>
      <c r="B216">
        <v>13.282528877258301</v>
      </c>
      <c r="C216">
        <v>6.0493826866149902</v>
      </c>
      <c r="D216">
        <v>69</v>
      </c>
      <c r="E216">
        <v>1.4257388114929199</v>
      </c>
      <c r="F216">
        <v>25.139318466186523</v>
      </c>
    </row>
    <row r="217" spans="1:6" x14ac:dyDescent="0.3">
      <c r="A217" t="s">
        <v>157</v>
      </c>
      <c r="B217">
        <v>37.631492614746094</v>
      </c>
      <c r="C217">
        <v>12.412129402160645</v>
      </c>
      <c r="D217">
        <v>69</v>
      </c>
      <c r="E217">
        <v>13.303718566894531</v>
      </c>
      <c r="F217">
        <v>61.959266662597656</v>
      </c>
    </row>
    <row r="218" spans="1:6" x14ac:dyDescent="0.3">
      <c r="A218" t="s">
        <v>358</v>
      </c>
      <c r="B218">
        <v>10.370599746704102</v>
      </c>
      <c r="C218">
        <v>52.608627319335938</v>
      </c>
      <c r="E218">
        <v>-92.7423095703125</v>
      </c>
      <c r="F218">
        <v>113.48351287841797</v>
      </c>
    </row>
    <row r="219" spans="1:6" x14ac:dyDescent="0.3">
      <c r="A219" t="s">
        <v>669</v>
      </c>
      <c r="B219">
        <v>124.89283752441406</v>
      </c>
      <c r="C219">
        <v>34.171070098876953</v>
      </c>
      <c r="D219">
        <v>15</v>
      </c>
      <c r="E219">
        <v>57.91754150390625</v>
      </c>
      <c r="F219">
        <v>191.86813354492187</v>
      </c>
    </row>
    <row r="220" spans="1:6" x14ac:dyDescent="0.3">
      <c r="A220" t="s">
        <v>211</v>
      </c>
      <c r="B220">
        <v>135.263427734375</v>
      </c>
      <c r="C220">
        <v>40.000068664550781</v>
      </c>
      <c r="D220">
        <v>69</v>
      </c>
      <c r="E220">
        <v>56.863292694091797</v>
      </c>
      <c r="F220">
        <v>213.66355895996094</v>
      </c>
    </row>
    <row r="221" spans="1:6" x14ac:dyDescent="0.3">
      <c r="A221" t="s">
        <v>316</v>
      </c>
      <c r="B221">
        <v>3.9930073544383049E-3</v>
      </c>
      <c r="C221">
        <v>1.3900048797950149E-3</v>
      </c>
      <c r="E221">
        <v>1.2685977853834629E-3</v>
      </c>
      <c r="F221">
        <v>6.7174169234931469E-3</v>
      </c>
    </row>
    <row r="222" spans="1:6" x14ac:dyDescent="0.3">
      <c r="A222" t="s">
        <v>670</v>
      </c>
      <c r="B222">
        <v>2.0692304242402315E-3</v>
      </c>
      <c r="C222">
        <v>8.0124131636694074E-4</v>
      </c>
      <c r="D222">
        <v>15</v>
      </c>
      <c r="E222">
        <v>4.9879745347425342E-4</v>
      </c>
      <c r="F222">
        <v>3.6396633367985487E-3</v>
      </c>
    </row>
    <row r="223" spans="1:6" x14ac:dyDescent="0.3">
      <c r="A223" t="s">
        <v>212</v>
      </c>
      <c r="B223">
        <v>6.0622375458478928E-3</v>
      </c>
      <c r="C223">
        <v>1.134890946559608E-3</v>
      </c>
      <c r="D223">
        <v>69</v>
      </c>
      <c r="E223">
        <v>3.8378513418138027E-3</v>
      </c>
      <c r="F223">
        <v>8.2866242155432701E-3</v>
      </c>
    </row>
    <row r="224" spans="1:6" x14ac:dyDescent="0.3">
      <c r="A224" t="s">
        <v>317</v>
      </c>
      <c r="B224">
        <v>5.9206690639257431E-3</v>
      </c>
      <c r="C224">
        <v>3.6239977926015854E-3</v>
      </c>
      <c r="E224">
        <v>-1.1823666281998158E-3</v>
      </c>
      <c r="F224">
        <v>1.3023704290390015E-2</v>
      </c>
    </row>
    <row r="225" spans="1:6" x14ac:dyDescent="0.3">
      <c r="A225" t="s">
        <v>671</v>
      </c>
      <c r="B225">
        <v>3.6897850222885609E-3</v>
      </c>
      <c r="C225">
        <v>1.6918170731514692E-3</v>
      </c>
      <c r="D225">
        <v>15</v>
      </c>
      <c r="E225">
        <v>3.7382356822490692E-4</v>
      </c>
      <c r="F225">
        <v>7.0057464763522148E-3</v>
      </c>
    </row>
    <row r="226" spans="1:6" x14ac:dyDescent="0.3">
      <c r="A226" t="s">
        <v>213</v>
      </c>
      <c r="B226">
        <v>9.6104536205530167E-3</v>
      </c>
      <c r="C226">
        <v>3.1647353898733854E-3</v>
      </c>
      <c r="D226">
        <v>69</v>
      </c>
      <c r="E226">
        <v>3.4075721632689238E-3</v>
      </c>
      <c r="F226">
        <v>1.5813335776329041E-2</v>
      </c>
    </row>
    <row r="227" spans="1:6" x14ac:dyDescent="0.3">
      <c r="A227" t="s">
        <v>672</v>
      </c>
      <c r="B227">
        <v>0.2302066832780838</v>
      </c>
      <c r="C227">
        <v>2.0282752811908722E-3</v>
      </c>
      <c r="E227">
        <v>0.22623126208782196</v>
      </c>
      <c r="F227">
        <v>0.23418210446834564</v>
      </c>
    </row>
    <row r="228" spans="1:6" x14ac:dyDescent="0.3">
      <c r="A228" t="s">
        <v>673</v>
      </c>
      <c r="B228">
        <v>5.3658328950405121E-2</v>
      </c>
      <c r="C228">
        <v>3.2688148319721222E-2</v>
      </c>
      <c r="D228">
        <v>6</v>
      </c>
      <c r="E228">
        <v>-1.0410442017018795E-2</v>
      </c>
      <c r="F228">
        <v>0.11772710084915161</v>
      </c>
    </row>
    <row r="229" spans="1:6" x14ac:dyDescent="0.3">
      <c r="A229" t="s">
        <v>170</v>
      </c>
      <c r="B229">
        <v>0.28386500477790833</v>
      </c>
      <c r="C229">
        <v>4.1520912200212479E-2</v>
      </c>
      <c r="D229">
        <v>6</v>
      </c>
      <c r="E229">
        <v>0.20248401165008545</v>
      </c>
      <c r="F229">
        <v>0.3652459979057312</v>
      </c>
    </row>
    <row r="230" spans="1:6" x14ac:dyDescent="0.3">
      <c r="A230" t="s">
        <v>674</v>
      </c>
      <c r="B230">
        <v>33.129508972167969</v>
      </c>
      <c r="C230">
        <v>122.77600860595703</v>
      </c>
      <c r="E230">
        <v>-207.511474609375</v>
      </c>
      <c r="F230">
        <v>273.77047729492187</v>
      </c>
    </row>
    <row r="231" spans="1:6" x14ac:dyDescent="0.3">
      <c r="A231" t="s">
        <v>675</v>
      </c>
      <c r="B231">
        <v>5.5812549591064453</v>
      </c>
      <c r="C231">
        <v>5.1672906875610352</v>
      </c>
      <c r="D231">
        <v>81</v>
      </c>
      <c r="E231">
        <v>-4.5466346740722656</v>
      </c>
      <c r="F231">
        <v>15.709144592285156</v>
      </c>
    </row>
    <row r="232" spans="1:6" x14ac:dyDescent="0.3">
      <c r="A232" t="s">
        <v>171</v>
      </c>
      <c r="B232">
        <v>38.710762023925781</v>
      </c>
      <c r="C232">
        <v>10.947026252746582</v>
      </c>
      <c r="D232">
        <v>81</v>
      </c>
      <c r="E232">
        <v>17.25459098815918</v>
      </c>
      <c r="F232">
        <v>60.166934967041016</v>
      </c>
    </row>
    <row r="233" spans="1:6" x14ac:dyDescent="0.3">
      <c r="A233" t="s">
        <v>676</v>
      </c>
      <c r="B233">
        <v>32.355617523193359</v>
      </c>
      <c r="C233">
        <v>88.94793701171875</v>
      </c>
      <c r="E233">
        <v>-141.98234558105469</v>
      </c>
      <c r="F233">
        <v>206.69357299804687</v>
      </c>
    </row>
    <row r="234" spans="1:6" x14ac:dyDescent="0.3">
      <c r="A234" t="s">
        <v>677</v>
      </c>
      <c r="B234">
        <v>104.01470184326172</v>
      </c>
      <c r="C234">
        <v>83.060745239257812</v>
      </c>
      <c r="D234">
        <v>6</v>
      </c>
      <c r="E234">
        <v>-58.784358978271484</v>
      </c>
      <c r="F234">
        <v>266.81375122070312</v>
      </c>
    </row>
    <row r="235" spans="1:6" x14ac:dyDescent="0.3">
      <c r="A235" t="s">
        <v>678</v>
      </c>
      <c r="B235">
        <v>136.37031555175781</v>
      </c>
      <c r="C235">
        <v>31.822126388549805</v>
      </c>
      <c r="D235">
        <v>81</v>
      </c>
      <c r="E235">
        <v>73.998947143554687</v>
      </c>
      <c r="F235">
        <v>198.74168395996094</v>
      </c>
    </row>
    <row r="236" spans="1:6" x14ac:dyDescent="0.3">
      <c r="A236" t="s">
        <v>679</v>
      </c>
      <c r="B236">
        <v>5.1414798945188522E-3</v>
      </c>
      <c r="C236">
        <v>1.1066322913393378E-3</v>
      </c>
      <c r="E236">
        <v>2.972480608150363E-3</v>
      </c>
      <c r="F236">
        <v>7.3104794137179852E-3</v>
      </c>
    </row>
    <row r="237" spans="1:6" x14ac:dyDescent="0.3">
      <c r="A237" t="s">
        <v>680</v>
      </c>
      <c r="B237">
        <v>1.04400550480932E-3</v>
      </c>
      <c r="C237">
        <v>6.3716806471347809E-4</v>
      </c>
      <c r="D237">
        <v>6</v>
      </c>
      <c r="E237">
        <v>-2.0484390552155674E-4</v>
      </c>
      <c r="F237">
        <v>2.2928549442440271E-3</v>
      </c>
    </row>
    <row r="238" spans="1:6" x14ac:dyDescent="0.3">
      <c r="A238" t="s">
        <v>214</v>
      </c>
      <c r="B238">
        <v>6.1854850500822067E-3</v>
      </c>
      <c r="C238">
        <v>9.0463581727817655E-4</v>
      </c>
      <c r="D238">
        <v>81</v>
      </c>
      <c r="E238">
        <v>4.412398673593998E-3</v>
      </c>
      <c r="F238">
        <v>7.9585714265704155E-3</v>
      </c>
    </row>
    <row r="239" spans="1:6" x14ac:dyDescent="0.3">
      <c r="A239" t="s">
        <v>681</v>
      </c>
      <c r="B239">
        <v>8.3356508985161781E-3</v>
      </c>
      <c r="C239">
        <v>3.1481913756579161E-3</v>
      </c>
      <c r="E239">
        <v>2.1651957649737597E-3</v>
      </c>
      <c r="F239">
        <v>1.450610626488924E-2</v>
      </c>
    </row>
    <row r="240" spans="1:6" x14ac:dyDescent="0.3">
      <c r="A240" t="s">
        <v>682</v>
      </c>
      <c r="B240">
        <v>1.5504300827160478E-3</v>
      </c>
      <c r="C240">
        <v>1.4371151337400079E-3</v>
      </c>
      <c r="D240">
        <v>6</v>
      </c>
      <c r="E240">
        <v>-1.2663155794143677E-3</v>
      </c>
      <c r="F240">
        <v>4.3671755120158195E-3</v>
      </c>
    </row>
    <row r="241" spans="1:6" x14ac:dyDescent="0.3">
      <c r="A241" t="s">
        <v>215</v>
      </c>
      <c r="B241">
        <v>9.8860813304781914E-3</v>
      </c>
      <c r="C241">
        <v>2.8034087736159563E-3</v>
      </c>
      <c r="D241">
        <v>81</v>
      </c>
      <c r="E241">
        <v>4.3914001435041428E-3</v>
      </c>
      <c r="F241">
        <v>1.538076251745224E-2</v>
      </c>
    </row>
    <row r="242" spans="1:6" x14ac:dyDescent="0.3">
      <c r="A242" t="s">
        <v>396</v>
      </c>
      <c r="B242">
        <v>-2.5458738803863525</v>
      </c>
      <c r="C242">
        <v>2.4812078475952148</v>
      </c>
      <c r="E242">
        <v>-7.4090414047241211</v>
      </c>
      <c r="F242">
        <v>2.3172934055328369</v>
      </c>
    </row>
    <row r="243" spans="1:6" x14ac:dyDescent="0.3">
      <c r="A243" t="s">
        <v>683</v>
      </c>
      <c r="B243">
        <v>34.295490264892578</v>
      </c>
      <c r="C243">
        <v>1.5488992929458618</v>
      </c>
      <c r="D243">
        <v>2754</v>
      </c>
      <c r="E243">
        <v>31.259647369384766</v>
      </c>
      <c r="F243">
        <v>37.331333160400391</v>
      </c>
    </row>
    <row r="244" spans="1:6" x14ac:dyDescent="0.3">
      <c r="A244" t="s">
        <v>158</v>
      </c>
      <c r="B244">
        <v>31.749614715576172</v>
      </c>
      <c r="C244">
        <v>0.75866115093231201</v>
      </c>
      <c r="D244">
        <v>2754</v>
      </c>
      <c r="E244">
        <v>30.262638092041016</v>
      </c>
      <c r="F244">
        <v>33.236591339111328</v>
      </c>
    </row>
    <row r="245" spans="1:6" x14ac:dyDescent="0.3">
      <c r="A245" t="s">
        <v>397</v>
      </c>
      <c r="B245">
        <v>392.45773315429687</v>
      </c>
      <c r="C245">
        <v>73564.3671875</v>
      </c>
      <c r="E245">
        <v>-143793.703125</v>
      </c>
      <c r="F245">
        <v>144578.625</v>
      </c>
    </row>
    <row r="246" spans="1:6" x14ac:dyDescent="0.3">
      <c r="A246" t="s">
        <v>684</v>
      </c>
      <c r="B246">
        <v>3219.040283203125</v>
      </c>
      <c r="C246">
        <v>250.2742919921875</v>
      </c>
      <c r="D246">
        <v>8637</v>
      </c>
      <c r="E246">
        <v>2728.502685546875</v>
      </c>
      <c r="F246">
        <v>3709.577880859375</v>
      </c>
    </row>
    <row r="247" spans="1:6" x14ac:dyDescent="0.3">
      <c r="A247" t="s">
        <v>164</v>
      </c>
      <c r="B247">
        <v>3611.498046875</v>
      </c>
      <c r="C247">
        <v>193.95602416992187</v>
      </c>
      <c r="D247">
        <v>8637</v>
      </c>
      <c r="E247">
        <v>3231.34423828125</v>
      </c>
      <c r="F247">
        <v>3991.65185546875</v>
      </c>
    </row>
    <row r="248" spans="1:6" x14ac:dyDescent="0.3">
      <c r="A248" t="s">
        <v>359</v>
      </c>
      <c r="B248">
        <v>19.887432098388672</v>
      </c>
      <c r="C248">
        <v>7.9296345710754395</v>
      </c>
      <c r="E248">
        <v>4.3453483581542969</v>
      </c>
      <c r="F248">
        <v>35.429515838623047</v>
      </c>
    </row>
    <row r="249" spans="1:6" x14ac:dyDescent="0.3">
      <c r="A249" t="s">
        <v>685</v>
      </c>
      <c r="B249">
        <v>93.861915588378906</v>
      </c>
      <c r="C249">
        <v>6.2368874549865723</v>
      </c>
      <c r="D249">
        <v>2754</v>
      </c>
      <c r="E249">
        <v>81.637619018554688</v>
      </c>
      <c r="F249">
        <v>106.08621215820312</v>
      </c>
    </row>
    <row r="250" spans="1:6" x14ac:dyDescent="0.3">
      <c r="A250" t="s">
        <v>216</v>
      </c>
      <c r="B250">
        <v>113.74935150146484</v>
      </c>
      <c r="C250">
        <v>5.3979306221008301</v>
      </c>
      <c r="D250">
        <v>8637</v>
      </c>
      <c r="E250">
        <v>103.16941070556641</v>
      </c>
      <c r="F250">
        <v>124.32929229736328</v>
      </c>
    </row>
    <row r="251" spans="1:6" x14ac:dyDescent="0.3">
      <c r="A251" t="s">
        <v>318</v>
      </c>
      <c r="B251">
        <v>2.4559969082474709E-2</v>
      </c>
      <c r="C251">
        <v>1.7581408843398094E-2</v>
      </c>
      <c r="E251">
        <v>-9.8995920270681381E-3</v>
      </c>
      <c r="F251">
        <v>5.9019532054662704E-2</v>
      </c>
    </row>
    <row r="252" spans="1:6" x14ac:dyDescent="0.3">
      <c r="A252" t="s">
        <v>686</v>
      </c>
      <c r="B252">
        <v>0.66727161407470703</v>
      </c>
      <c r="C252">
        <v>1.6800422221422195E-2</v>
      </c>
      <c r="D252">
        <v>2754</v>
      </c>
      <c r="E252">
        <v>0.63434278964996338</v>
      </c>
      <c r="F252">
        <v>0.70020043849945068</v>
      </c>
    </row>
    <row r="253" spans="1:6" x14ac:dyDescent="0.3">
      <c r="A253" t="s">
        <v>217</v>
      </c>
      <c r="B253">
        <v>0.69183158874511719</v>
      </c>
      <c r="C253">
        <v>7.876136340200901E-3</v>
      </c>
      <c r="D253">
        <v>8637</v>
      </c>
      <c r="E253">
        <v>0.67639434337615967</v>
      </c>
      <c r="F253">
        <v>0.70726883411407471</v>
      </c>
    </row>
    <row r="254" spans="1:6" x14ac:dyDescent="0.3">
      <c r="A254" t="s">
        <v>319</v>
      </c>
      <c r="B254">
        <v>2.8091365471482277E-2</v>
      </c>
      <c r="C254">
        <v>1.4501059427857399E-2</v>
      </c>
      <c r="E254">
        <v>-3.3071101643145084E-4</v>
      </c>
      <c r="F254">
        <v>5.651344358921051E-2</v>
      </c>
    </row>
    <row r="255" spans="1:6" x14ac:dyDescent="0.3">
      <c r="A255" t="s">
        <v>687</v>
      </c>
      <c r="B255">
        <v>0.89422482252120972</v>
      </c>
      <c r="C255">
        <v>1.3924443162977695E-2</v>
      </c>
      <c r="D255">
        <v>2754</v>
      </c>
      <c r="E255">
        <v>0.86693292856216431</v>
      </c>
      <c r="F255">
        <v>0.92151671648025513</v>
      </c>
    </row>
    <row r="256" spans="1:6" x14ac:dyDescent="0.3">
      <c r="A256" t="s">
        <v>218</v>
      </c>
      <c r="B256">
        <v>0.92231613397598267</v>
      </c>
      <c r="C256">
        <v>5.6871771812438965E-3</v>
      </c>
      <c r="D256">
        <v>8637</v>
      </c>
      <c r="E256">
        <v>0.91116929054260254</v>
      </c>
      <c r="F256">
        <v>0.93346297740936279</v>
      </c>
    </row>
    <row r="257" spans="1:6" x14ac:dyDescent="0.3">
      <c r="A257" t="s">
        <v>398</v>
      </c>
      <c r="B257">
        <v>0.14739513397216797</v>
      </c>
      <c r="C257">
        <v>0.16675536334514618</v>
      </c>
      <c r="E257">
        <v>-0.17944537103176117</v>
      </c>
      <c r="F257">
        <v>0.4742356538772583</v>
      </c>
    </row>
    <row r="258" spans="1:6" x14ac:dyDescent="0.3">
      <c r="A258" t="s">
        <v>688</v>
      </c>
      <c r="B258">
        <v>3.283393383026123</v>
      </c>
      <c r="C258">
        <v>0.4006047248840332</v>
      </c>
      <c r="D258">
        <v>270</v>
      </c>
      <c r="E258">
        <v>2.4982080459594727</v>
      </c>
      <c r="F258">
        <v>4.0685787200927734</v>
      </c>
    </row>
    <row r="259" spans="1:6" x14ac:dyDescent="0.3">
      <c r="A259" t="s">
        <v>159</v>
      </c>
      <c r="B259">
        <v>3.430788516998291</v>
      </c>
      <c r="C259">
        <v>0.21130456030368805</v>
      </c>
      <c r="D259">
        <v>270</v>
      </c>
      <c r="E259">
        <v>3.0166316032409668</v>
      </c>
      <c r="F259">
        <v>3.8449454307556152</v>
      </c>
    </row>
    <row r="260" spans="1:6" x14ac:dyDescent="0.3">
      <c r="A260" t="s">
        <v>399</v>
      </c>
      <c r="B260">
        <v>137.42037963867187</v>
      </c>
      <c r="C260">
        <v>24317.3359375</v>
      </c>
      <c r="E260">
        <v>-47524.55859375</v>
      </c>
      <c r="F260">
        <v>47799.3984375</v>
      </c>
    </row>
    <row r="261" spans="1:6" x14ac:dyDescent="0.3">
      <c r="A261" t="s">
        <v>689</v>
      </c>
      <c r="B261">
        <v>726.795166015625</v>
      </c>
      <c r="C261">
        <v>149.63650512695312</v>
      </c>
      <c r="D261">
        <v>915</v>
      </c>
      <c r="E261">
        <v>433.50762939453125</v>
      </c>
      <c r="F261">
        <v>1020.0827026367187</v>
      </c>
    </row>
    <row r="262" spans="1:6" x14ac:dyDescent="0.3">
      <c r="A262" t="s">
        <v>165</v>
      </c>
      <c r="B262">
        <v>864.21551513671875</v>
      </c>
      <c r="C262">
        <v>97.176261901855469</v>
      </c>
      <c r="D262">
        <v>915</v>
      </c>
      <c r="E262">
        <v>673.75006103515625</v>
      </c>
      <c r="F262">
        <v>1054.6810302734375</v>
      </c>
    </row>
    <row r="263" spans="1:6" x14ac:dyDescent="0.3">
      <c r="A263" t="s">
        <v>360</v>
      </c>
      <c r="B263">
        <v>30.545089721679688</v>
      </c>
      <c r="C263">
        <v>46.294811248779297</v>
      </c>
      <c r="E263">
        <v>-60.192741394042969</v>
      </c>
      <c r="F263">
        <v>121.28292083740234</v>
      </c>
    </row>
    <row r="264" spans="1:6" x14ac:dyDescent="0.3">
      <c r="A264" t="s">
        <v>690</v>
      </c>
      <c r="B264">
        <v>221.35487365722656</v>
      </c>
      <c r="C264">
        <v>40.155796051025391</v>
      </c>
      <c r="D264">
        <v>270</v>
      </c>
      <c r="E264">
        <v>142.64952087402344</v>
      </c>
      <c r="F264">
        <v>300.06024169921875</v>
      </c>
    </row>
    <row r="265" spans="1:6" x14ac:dyDescent="0.3">
      <c r="A265" t="s">
        <v>219</v>
      </c>
      <c r="B265">
        <v>251.89996337890625</v>
      </c>
      <c r="C265">
        <v>23.640838623046875</v>
      </c>
      <c r="D265">
        <v>915</v>
      </c>
      <c r="E265">
        <v>205.56391906738281</v>
      </c>
      <c r="F265">
        <v>298.23599243164062</v>
      </c>
    </row>
    <row r="266" spans="1:6" x14ac:dyDescent="0.3">
      <c r="A266" t="s">
        <v>320</v>
      </c>
      <c r="B266">
        <v>1.0874208994209766E-2</v>
      </c>
      <c r="C266">
        <v>8.2446038722991943E-3</v>
      </c>
      <c r="E266">
        <v>-5.2852146327495575E-3</v>
      </c>
      <c r="F266">
        <v>2.703363262116909E-2</v>
      </c>
    </row>
    <row r="267" spans="1:6" x14ac:dyDescent="0.3">
      <c r="A267" t="s">
        <v>691</v>
      </c>
      <c r="B267">
        <v>6.3883483409881592E-2</v>
      </c>
      <c r="C267">
        <v>7.2997002862393856E-3</v>
      </c>
      <c r="D267">
        <v>270</v>
      </c>
      <c r="E267">
        <v>4.9576070159673691E-2</v>
      </c>
      <c r="F267">
        <v>7.8190892934799194E-2</v>
      </c>
    </row>
    <row r="268" spans="1:6" x14ac:dyDescent="0.3">
      <c r="A268" t="s">
        <v>220</v>
      </c>
      <c r="B268">
        <v>7.4757687747478485E-2</v>
      </c>
      <c r="C268">
        <v>4.3367366306483746E-3</v>
      </c>
      <c r="D268">
        <v>915</v>
      </c>
      <c r="E268">
        <v>6.6257685422897339E-2</v>
      </c>
      <c r="F268">
        <v>8.3257690072059631E-2</v>
      </c>
    </row>
    <row r="269" spans="1:6" x14ac:dyDescent="0.3">
      <c r="A269" t="s">
        <v>321</v>
      </c>
      <c r="B269">
        <v>1.8808044493198395E-2</v>
      </c>
      <c r="C269">
        <v>4.0105514228343964E-2</v>
      </c>
      <c r="E269">
        <v>-5.9798762202262878E-2</v>
      </c>
      <c r="F269">
        <v>9.7414851188659668E-2</v>
      </c>
    </row>
    <row r="270" spans="1:6" x14ac:dyDescent="0.3">
      <c r="A270" t="s">
        <v>692</v>
      </c>
      <c r="B270">
        <v>0.20189814269542694</v>
      </c>
      <c r="C270">
        <v>3.4286867827177048E-2</v>
      </c>
      <c r="D270">
        <v>270</v>
      </c>
      <c r="E270">
        <v>0.13469588756561279</v>
      </c>
      <c r="F270">
        <v>0.26910039782524109</v>
      </c>
    </row>
    <row r="271" spans="1:6" x14ac:dyDescent="0.3">
      <c r="A271" t="s">
        <v>221</v>
      </c>
      <c r="B271">
        <v>0.22070619463920593</v>
      </c>
      <c r="C271">
        <v>2.0667336881160736E-2</v>
      </c>
      <c r="D271">
        <v>915</v>
      </c>
      <c r="E271">
        <v>0.18019820749759674</v>
      </c>
      <c r="F271">
        <v>0.26121416687965393</v>
      </c>
    </row>
    <row r="272" spans="1:6" x14ac:dyDescent="0.3">
      <c r="A272" t="s">
        <v>400</v>
      </c>
      <c r="B272">
        <v>-2.8112106323242187</v>
      </c>
      <c r="C272">
        <v>1.1188106536865234</v>
      </c>
      <c r="E272">
        <v>-5.0040793418884277</v>
      </c>
      <c r="F272">
        <v>-0.61834174394607544</v>
      </c>
    </row>
    <row r="273" spans="1:6" x14ac:dyDescent="0.3">
      <c r="A273" t="s">
        <v>693</v>
      </c>
      <c r="B273">
        <v>20.384500503540039</v>
      </c>
      <c r="C273">
        <v>1.0450283288955688</v>
      </c>
      <c r="D273">
        <v>1486</v>
      </c>
      <c r="E273">
        <v>18.336244583129883</v>
      </c>
      <c r="F273">
        <v>22.432756423950195</v>
      </c>
    </row>
    <row r="274" spans="1:6" x14ac:dyDescent="0.3">
      <c r="A274" t="s">
        <v>160</v>
      </c>
      <c r="B274">
        <v>17.57328987121582</v>
      </c>
      <c r="C274">
        <v>0.47669529914855957</v>
      </c>
      <c r="D274">
        <v>1486</v>
      </c>
      <c r="E274">
        <v>16.638967514038086</v>
      </c>
      <c r="F274">
        <v>18.507612228393555</v>
      </c>
    </row>
    <row r="275" spans="1:6" x14ac:dyDescent="0.3">
      <c r="A275" t="s">
        <v>401</v>
      </c>
      <c r="B275">
        <v>60.834941864013672</v>
      </c>
      <c r="C275">
        <v>26046.615234375</v>
      </c>
      <c r="E275">
        <v>-50990.53125</v>
      </c>
      <c r="F275">
        <v>51112.19921875</v>
      </c>
    </row>
    <row r="276" spans="1:6" x14ac:dyDescent="0.3">
      <c r="A276" t="s">
        <v>694</v>
      </c>
      <c r="B276">
        <v>1107.56591796875</v>
      </c>
      <c r="C276">
        <v>155.37342834472656</v>
      </c>
      <c r="D276">
        <v>4662</v>
      </c>
      <c r="E276">
        <v>803.03399658203125</v>
      </c>
      <c r="F276">
        <v>1412.0977783203125</v>
      </c>
    </row>
    <row r="277" spans="1:6" x14ac:dyDescent="0.3">
      <c r="A277" t="s">
        <v>166</v>
      </c>
      <c r="B277">
        <v>1168.40087890625</v>
      </c>
      <c r="C277">
        <v>98.707870483398437</v>
      </c>
      <c r="D277">
        <v>4662</v>
      </c>
      <c r="E277">
        <v>974.9334716796875</v>
      </c>
      <c r="F277">
        <v>1361.8682861328125</v>
      </c>
    </row>
    <row r="278" spans="1:6" x14ac:dyDescent="0.3">
      <c r="A278" t="s">
        <v>361</v>
      </c>
      <c r="B278">
        <v>12.153585433959961</v>
      </c>
      <c r="C278">
        <v>8.9809694290161133</v>
      </c>
      <c r="E278">
        <v>-5.4491147994995117</v>
      </c>
      <c r="F278">
        <v>29.756284713745117</v>
      </c>
    </row>
    <row r="279" spans="1:6" x14ac:dyDescent="0.3">
      <c r="A279" t="s">
        <v>695</v>
      </c>
      <c r="B279">
        <v>54.333724975585938</v>
      </c>
      <c r="C279">
        <v>7.3347158432006836</v>
      </c>
      <c r="D279">
        <v>1486</v>
      </c>
      <c r="E279">
        <v>39.957683563232422</v>
      </c>
      <c r="F279">
        <v>68.709770202636719</v>
      </c>
    </row>
    <row r="280" spans="1:6" x14ac:dyDescent="0.3">
      <c r="A280" t="s">
        <v>222</v>
      </c>
      <c r="B280">
        <v>66.487312316894531</v>
      </c>
      <c r="C280">
        <v>5.3123846054077148</v>
      </c>
      <c r="D280">
        <v>4662</v>
      </c>
      <c r="E280">
        <v>56.075038909912109</v>
      </c>
      <c r="F280">
        <v>76.899589538574219</v>
      </c>
    </row>
    <row r="281" spans="1:6" x14ac:dyDescent="0.3">
      <c r="A281" t="s">
        <v>322</v>
      </c>
      <c r="B281">
        <v>-1.3685761019587517E-2</v>
      </c>
      <c r="C281">
        <v>1.752794161438942E-2</v>
      </c>
      <c r="E281">
        <v>-4.8040527850389481E-2</v>
      </c>
      <c r="F281">
        <v>2.0669003948569298E-2</v>
      </c>
    </row>
    <row r="282" spans="1:6" x14ac:dyDescent="0.3">
      <c r="A282" t="s">
        <v>696</v>
      </c>
      <c r="B282">
        <v>0.39661189913749695</v>
      </c>
      <c r="C282">
        <v>1.6602102667093277E-2</v>
      </c>
      <c r="D282">
        <v>1486</v>
      </c>
      <c r="E282">
        <v>0.36407178640365601</v>
      </c>
      <c r="F282">
        <v>0.42915201187133789</v>
      </c>
    </row>
    <row r="283" spans="1:6" x14ac:dyDescent="0.3">
      <c r="A283" t="s">
        <v>223</v>
      </c>
      <c r="B283">
        <v>0.38292613625526428</v>
      </c>
      <c r="C283">
        <v>8.3849988877773285E-3</v>
      </c>
      <c r="D283">
        <v>4662</v>
      </c>
      <c r="E283">
        <v>0.36649152636528015</v>
      </c>
      <c r="F283">
        <v>0.39936074614524841</v>
      </c>
    </row>
    <row r="284" spans="1:6" x14ac:dyDescent="0.3">
      <c r="A284" t="s">
        <v>323</v>
      </c>
      <c r="B284">
        <v>-9.2833209782838821E-3</v>
      </c>
      <c r="C284">
        <v>3.9485696703195572E-2</v>
      </c>
      <c r="E284">
        <v>-8.6675286293029785E-2</v>
      </c>
      <c r="F284">
        <v>6.8108648061752319E-2</v>
      </c>
    </row>
    <row r="285" spans="1:6" x14ac:dyDescent="0.3">
      <c r="A285" t="s">
        <v>697</v>
      </c>
      <c r="B285">
        <v>0.30767333507537842</v>
      </c>
      <c r="C285">
        <v>3.3392079174518585E-2</v>
      </c>
      <c r="D285">
        <v>1486</v>
      </c>
      <c r="E285">
        <v>0.24222485721111298</v>
      </c>
      <c r="F285">
        <v>0.37312179803848267</v>
      </c>
    </row>
    <row r="286" spans="1:6" x14ac:dyDescent="0.3">
      <c r="A286" t="s">
        <v>224</v>
      </c>
      <c r="B286">
        <v>0.29839003086090088</v>
      </c>
      <c r="C286">
        <v>2.0654451102018356E-2</v>
      </c>
      <c r="D286">
        <v>4662</v>
      </c>
      <c r="E286">
        <v>0.25790730118751526</v>
      </c>
      <c r="F286">
        <v>0.3388727605342865</v>
      </c>
    </row>
    <row r="287" spans="1:6" x14ac:dyDescent="0.3">
      <c r="A287" t="s">
        <v>402</v>
      </c>
      <c r="B287">
        <v>-3.7547492980957031</v>
      </c>
      <c r="C287">
        <v>1.7535210847854614</v>
      </c>
      <c r="E287">
        <v>-7.191650390625</v>
      </c>
      <c r="F287">
        <v>-0.31784796714782715</v>
      </c>
    </row>
    <row r="288" spans="1:6" x14ac:dyDescent="0.3">
      <c r="A288" t="s">
        <v>698</v>
      </c>
      <c r="B288">
        <v>25.721086502075195</v>
      </c>
      <c r="C288">
        <v>1.3099000453948975</v>
      </c>
      <c r="D288">
        <v>2018</v>
      </c>
      <c r="E288">
        <v>23.153682708740234</v>
      </c>
      <c r="F288">
        <v>28.288490295410156</v>
      </c>
    </row>
    <row r="289" spans="1:6" x14ac:dyDescent="0.3">
      <c r="A289" t="s">
        <v>161</v>
      </c>
      <c r="B289">
        <v>21.966337203979492</v>
      </c>
      <c r="C289">
        <v>0.56265348196029663</v>
      </c>
      <c r="D289">
        <v>2018</v>
      </c>
      <c r="E289">
        <v>20.863536834716797</v>
      </c>
      <c r="F289">
        <v>23.069137573242188</v>
      </c>
    </row>
    <row r="290" spans="1:6" x14ac:dyDescent="0.3">
      <c r="A290" t="s">
        <v>403</v>
      </c>
      <c r="B290">
        <v>-250.63714599609375</v>
      </c>
      <c r="C290">
        <v>9589.5576171875</v>
      </c>
      <c r="E290">
        <v>-19046.169921875</v>
      </c>
      <c r="F290">
        <v>18544.896484375</v>
      </c>
    </row>
    <row r="291" spans="1:6" x14ac:dyDescent="0.3">
      <c r="A291" t="s">
        <v>699</v>
      </c>
      <c r="B291">
        <v>1308.214111328125</v>
      </c>
      <c r="C291">
        <v>97.179557800292969</v>
      </c>
      <c r="D291">
        <v>5978</v>
      </c>
      <c r="E291">
        <v>1117.7421875</v>
      </c>
      <c r="F291">
        <v>1498.68603515625</v>
      </c>
    </row>
    <row r="292" spans="1:6" x14ac:dyDescent="0.3">
      <c r="A292" t="s">
        <v>167</v>
      </c>
      <c r="B292">
        <v>1057.576904296875</v>
      </c>
      <c r="C292">
        <v>39.939414978027344</v>
      </c>
      <c r="D292">
        <v>5978</v>
      </c>
      <c r="E292">
        <v>979.295654296875</v>
      </c>
      <c r="F292">
        <v>1135.858154296875</v>
      </c>
    </row>
    <row r="293" spans="1:6" x14ac:dyDescent="0.3">
      <c r="A293" t="s">
        <v>362</v>
      </c>
      <c r="B293">
        <v>-2.7161927223205566</v>
      </c>
      <c r="C293">
        <v>3.0818150043487549</v>
      </c>
      <c r="E293">
        <v>-8.7565498352050781</v>
      </c>
      <c r="F293">
        <v>3.3241646289825439</v>
      </c>
    </row>
    <row r="294" spans="1:6" x14ac:dyDescent="0.3">
      <c r="A294" t="s">
        <v>700</v>
      </c>
      <c r="B294">
        <v>50.861541748046875</v>
      </c>
      <c r="C294">
        <v>2.7555046081542969</v>
      </c>
      <c r="D294">
        <v>2018</v>
      </c>
      <c r="E294">
        <v>45.46075439453125</v>
      </c>
      <c r="F294">
        <v>56.2623291015625</v>
      </c>
    </row>
    <row r="295" spans="1:6" x14ac:dyDescent="0.3">
      <c r="A295" t="s">
        <v>225</v>
      </c>
      <c r="B295">
        <v>48.145347595214844</v>
      </c>
      <c r="C295">
        <v>1.446605920791626</v>
      </c>
      <c r="D295">
        <v>5978</v>
      </c>
      <c r="E295">
        <v>45.310001373291016</v>
      </c>
      <c r="F295">
        <v>50.980693817138672</v>
      </c>
    </row>
    <row r="296" spans="1:6" x14ac:dyDescent="0.3">
      <c r="A296" t="s">
        <v>324</v>
      </c>
      <c r="B296">
        <v>-2.1791739389300346E-2</v>
      </c>
      <c r="C296">
        <v>1.7731035128235817E-2</v>
      </c>
      <c r="E296">
        <v>-5.654456838965416E-2</v>
      </c>
      <c r="F296">
        <v>1.2961089611053467E-2</v>
      </c>
    </row>
    <row r="297" spans="1:6" x14ac:dyDescent="0.3">
      <c r="A297" t="s">
        <v>701</v>
      </c>
      <c r="B297">
        <v>0.50044339895248413</v>
      </c>
      <c r="C297">
        <v>1.6790132969617844E-2</v>
      </c>
      <c r="D297">
        <v>2018</v>
      </c>
      <c r="E297">
        <v>0.46753475069999695</v>
      </c>
      <c r="F297">
        <v>0.5333520770072937</v>
      </c>
    </row>
    <row r="298" spans="1:6" x14ac:dyDescent="0.3">
      <c r="A298" t="s">
        <v>226</v>
      </c>
      <c r="B298">
        <v>0.47865164279937744</v>
      </c>
      <c r="C298">
        <v>8.0870036035776138E-3</v>
      </c>
      <c r="D298">
        <v>5978</v>
      </c>
      <c r="E298">
        <v>0.46280112862586975</v>
      </c>
      <c r="F298">
        <v>0.49450215697288513</v>
      </c>
    </row>
    <row r="299" spans="1:6" x14ac:dyDescent="0.3">
      <c r="A299" t="s">
        <v>325</v>
      </c>
      <c r="B299">
        <v>-9.3324422836303711E-2</v>
      </c>
      <c r="C299">
        <v>2.8871068730950356E-2</v>
      </c>
      <c r="E299">
        <v>-0.14991171658039093</v>
      </c>
      <c r="F299">
        <v>-3.6737129092216492E-2</v>
      </c>
    </row>
    <row r="300" spans="1:6" x14ac:dyDescent="0.3">
      <c r="A300" t="s">
        <v>702</v>
      </c>
      <c r="B300">
        <v>0.36341187357902527</v>
      </c>
      <c r="C300">
        <v>2.6371747255325317E-2</v>
      </c>
      <c r="D300">
        <v>2018</v>
      </c>
      <c r="E300">
        <v>0.3117232620716095</v>
      </c>
      <c r="F300">
        <v>0.41510048508644104</v>
      </c>
    </row>
    <row r="301" spans="1:6" x14ac:dyDescent="0.3">
      <c r="A301" t="s">
        <v>227</v>
      </c>
      <c r="B301">
        <v>0.27008745074272156</v>
      </c>
      <c r="C301">
        <v>1.3909581117331982E-2</v>
      </c>
      <c r="D301">
        <v>5978</v>
      </c>
      <c r="E301">
        <v>0.24282467365264893</v>
      </c>
      <c r="F301">
        <v>0.29735022783279419</v>
      </c>
    </row>
    <row r="302" spans="1:6" x14ac:dyDescent="0.3">
      <c r="A302" t="s">
        <v>404</v>
      </c>
      <c r="B302">
        <v>0.18063844740390778</v>
      </c>
      <c r="C302">
        <v>0.23232091963291168</v>
      </c>
      <c r="E302">
        <v>-0.27471056580543518</v>
      </c>
      <c r="F302">
        <v>0.63598746061325073</v>
      </c>
    </row>
    <row r="303" spans="1:6" x14ac:dyDescent="0.3">
      <c r="A303" t="s">
        <v>703</v>
      </c>
      <c r="B303">
        <v>4.1954107284545898</v>
      </c>
      <c r="C303">
        <v>0.46776655316352844</v>
      </c>
      <c r="D303">
        <v>346</v>
      </c>
      <c r="E303">
        <v>3.2785882949829102</v>
      </c>
      <c r="F303">
        <v>5.1122331619262695</v>
      </c>
    </row>
    <row r="304" spans="1:6" x14ac:dyDescent="0.3">
      <c r="A304" t="s">
        <v>162</v>
      </c>
      <c r="B304">
        <v>4.3760495185852051</v>
      </c>
      <c r="C304">
        <v>0.27919104695320129</v>
      </c>
      <c r="D304">
        <v>346</v>
      </c>
      <c r="E304">
        <v>3.8288350105285645</v>
      </c>
      <c r="F304">
        <v>4.9232640266418457</v>
      </c>
    </row>
    <row r="305" spans="1:6" x14ac:dyDescent="0.3">
      <c r="A305" t="s">
        <v>405</v>
      </c>
      <c r="B305">
        <v>218.10296630859375</v>
      </c>
      <c r="C305">
        <v>28187.181640625</v>
      </c>
      <c r="E305">
        <v>-55028.7734375</v>
      </c>
      <c r="F305">
        <v>55464.98046875</v>
      </c>
    </row>
    <row r="306" spans="1:6" x14ac:dyDescent="0.3">
      <c r="A306" t="s">
        <v>704</v>
      </c>
      <c r="B306">
        <v>1085.33544921875</v>
      </c>
      <c r="C306">
        <v>152.09658813476562</v>
      </c>
      <c r="D306">
        <v>1206</v>
      </c>
      <c r="E306">
        <v>787.22613525390625</v>
      </c>
      <c r="F306">
        <v>1383.4447021484375</v>
      </c>
    </row>
    <row r="307" spans="1:6" x14ac:dyDescent="0.3">
      <c r="A307" t="s">
        <v>168</v>
      </c>
      <c r="B307">
        <v>1303.4383544921875</v>
      </c>
      <c r="C307">
        <v>126.86234283447266</v>
      </c>
      <c r="D307">
        <v>1206</v>
      </c>
      <c r="E307">
        <v>1054.7882080078125</v>
      </c>
      <c r="F307">
        <v>1552.0885009765625</v>
      </c>
    </row>
    <row r="308" spans="1:6" x14ac:dyDescent="0.3">
      <c r="A308" t="s">
        <v>363</v>
      </c>
      <c r="B308">
        <v>39.161476135253906</v>
      </c>
      <c r="C308">
        <v>39.932228088378906</v>
      </c>
      <c r="E308">
        <v>-39.105690002441406</v>
      </c>
      <c r="F308">
        <v>117.42864227294922</v>
      </c>
    </row>
    <row r="309" spans="1:6" x14ac:dyDescent="0.3">
      <c r="A309" t="s">
        <v>705</v>
      </c>
      <c r="B309">
        <v>258.69586181640625</v>
      </c>
      <c r="C309">
        <v>30.541276931762695</v>
      </c>
      <c r="D309">
        <v>346</v>
      </c>
      <c r="E309">
        <v>198.8349609375</v>
      </c>
      <c r="F309">
        <v>318.5567626953125</v>
      </c>
    </row>
    <row r="310" spans="1:6" x14ac:dyDescent="0.3">
      <c r="A310" t="s">
        <v>228</v>
      </c>
      <c r="B310">
        <v>297.85733032226562</v>
      </c>
      <c r="C310">
        <v>25.629104614257812</v>
      </c>
      <c r="D310">
        <v>1206</v>
      </c>
      <c r="E310">
        <v>247.62428283691406</v>
      </c>
      <c r="F310">
        <v>348.09036254882812</v>
      </c>
    </row>
    <row r="311" spans="1:6" x14ac:dyDescent="0.3">
      <c r="A311" t="s">
        <v>326</v>
      </c>
      <c r="B311">
        <v>1.3726957142353058E-2</v>
      </c>
      <c r="C311">
        <v>1.0289494879543781E-2</v>
      </c>
      <c r="E311">
        <v>-6.440452765673399E-3</v>
      </c>
      <c r="F311">
        <v>3.3894367516040802E-2</v>
      </c>
    </row>
    <row r="312" spans="1:6" x14ac:dyDescent="0.3">
      <c r="A312" t="s">
        <v>706</v>
      </c>
      <c r="B312">
        <v>8.1628188490867615E-2</v>
      </c>
      <c r="C312">
        <v>8.7845521047711372E-3</v>
      </c>
      <c r="D312">
        <v>346</v>
      </c>
      <c r="E312">
        <v>6.4410462975502014E-2</v>
      </c>
      <c r="F312">
        <v>9.8845914006233215E-2</v>
      </c>
    </row>
    <row r="313" spans="1:6" x14ac:dyDescent="0.3">
      <c r="A313" t="s">
        <v>229</v>
      </c>
      <c r="B313">
        <v>9.5355145633220673E-2</v>
      </c>
      <c r="C313">
        <v>5.4499316029250622E-3</v>
      </c>
      <c r="D313">
        <v>1206</v>
      </c>
      <c r="E313">
        <v>8.4673278033733368E-2</v>
      </c>
      <c r="F313">
        <v>0.10603701323270798</v>
      </c>
    </row>
    <row r="314" spans="1:6" x14ac:dyDescent="0.3">
      <c r="A314" t="s">
        <v>327</v>
      </c>
      <c r="B314">
        <v>3.1378462910652161E-2</v>
      </c>
      <c r="C314">
        <v>4.1102740913629532E-2</v>
      </c>
      <c r="E314">
        <v>-4.9182910472154617E-2</v>
      </c>
      <c r="F314">
        <v>0.11193983256816864</v>
      </c>
    </row>
    <row r="315" spans="1:6" x14ac:dyDescent="0.3">
      <c r="A315" t="s">
        <v>707</v>
      </c>
      <c r="B315">
        <v>0.30149790644645691</v>
      </c>
      <c r="C315">
        <v>3.2694160938262939E-2</v>
      </c>
      <c r="D315">
        <v>346</v>
      </c>
      <c r="E315">
        <v>0.23741735517978668</v>
      </c>
      <c r="F315">
        <v>0.36557847261428833</v>
      </c>
    </row>
    <row r="316" spans="1:6" x14ac:dyDescent="0.3">
      <c r="A316" t="s">
        <v>230</v>
      </c>
      <c r="B316">
        <v>0.33287635445594788</v>
      </c>
      <c r="C316">
        <v>2.3478435352444649E-2</v>
      </c>
      <c r="D316">
        <v>1206</v>
      </c>
      <c r="E316">
        <v>0.28685861825942993</v>
      </c>
      <c r="F316">
        <v>0.37889409065246582</v>
      </c>
    </row>
    <row r="317" spans="1:6" x14ac:dyDescent="0.3">
      <c r="A317" t="s">
        <v>406</v>
      </c>
      <c r="B317">
        <v>0.88084197044372559</v>
      </c>
      <c r="C317">
        <v>3.6075737327337265E-2</v>
      </c>
      <c r="E317">
        <v>0.81013351678848267</v>
      </c>
      <c r="F317">
        <v>0.95155042409896851</v>
      </c>
    </row>
    <row r="318" spans="1:6" x14ac:dyDescent="0.3">
      <c r="A318" t="s">
        <v>708</v>
      </c>
      <c r="B318">
        <v>1.0955981016159058</v>
      </c>
      <c r="C318">
        <v>0.17874825000762939</v>
      </c>
      <c r="D318">
        <v>120</v>
      </c>
      <c r="E318">
        <v>0.74525153636932373</v>
      </c>
      <c r="F318">
        <v>1.4459446668624878</v>
      </c>
    </row>
    <row r="319" spans="1:6" x14ac:dyDescent="0.3">
      <c r="A319" t="s">
        <v>163</v>
      </c>
      <c r="B319">
        <v>1.9764400720596313</v>
      </c>
      <c r="C319">
        <v>0.12934876978397369</v>
      </c>
      <c r="D319">
        <v>120</v>
      </c>
      <c r="E319">
        <v>1.7229164838790894</v>
      </c>
      <c r="F319">
        <v>2.2299637794494629</v>
      </c>
    </row>
    <row r="320" spans="1:6" x14ac:dyDescent="0.3">
      <c r="A320" t="s">
        <v>407</v>
      </c>
      <c r="B320">
        <v>287.571533203125</v>
      </c>
      <c r="C320">
        <v>6176.91943359375</v>
      </c>
      <c r="E320">
        <v>-11819.1904296875</v>
      </c>
      <c r="F320">
        <v>12394.333984375</v>
      </c>
    </row>
    <row r="321" spans="1:6" x14ac:dyDescent="0.3">
      <c r="A321" t="s">
        <v>709</v>
      </c>
      <c r="B321">
        <v>98.695610046386719</v>
      </c>
      <c r="C321">
        <v>21.047863006591797</v>
      </c>
      <c r="D321">
        <v>538</v>
      </c>
      <c r="E321">
        <v>57.441799163818359</v>
      </c>
      <c r="F321">
        <v>139.94941711425781</v>
      </c>
    </row>
    <row r="322" spans="1:6" x14ac:dyDescent="0.3">
      <c r="A322" t="s">
        <v>169</v>
      </c>
      <c r="B322">
        <v>386.26715087890625</v>
      </c>
      <c r="C322">
        <v>78.492118835449219</v>
      </c>
      <c r="D322">
        <v>538</v>
      </c>
      <c r="E322">
        <v>232.42259216308594</v>
      </c>
      <c r="F322">
        <v>540.1116943359375</v>
      </c>
    </row>
    <row r="323" spans="1:6" x14ac:dyDescent="0.3">
      <c r="A323" t="s">
        <v>364</v>
      </c>
      <c r="B323">
        <v>105.35202789306641</v>
      </c>
      <c r="C323">
        <v>42.684112548828125</v>
      </c>
      <c r="E323">
        <v>21.691167831420898</v>
      </c>
      <c r="F323">
        <v>189.01289367675781</v>
      </c>
    </row>
    <row r="324" spans="1:6" x14ac:dyDescent="0.3">
      <c r="A324" t="s">
        <v>710</v>
      </c>
      <c r="B324">
        <v>90.083770751953125</v>
      </c>
      <c r="C324">
        <v>18.04102897644043</v>
      </c>
      <c r="D324">
        <v>120</v>
      </c>
      <c r="E324">
        <v>54.723354339599609</v>
      </c>
      <c r="F324">
        <v>125.44419097900391</v>
      </c>
    </row>
    <row r="325" spans="1:6" x14ac:dyDescent="0.3">
      <c r="A325" t="s">
        <v>231</v>
      </c>
      <c r="B325">
        <v>195.43580627441406</v>
      </c>
      <c r="C325">
        <v>38.086784362792969</v>
      </c>
      <c r="D325">
        <v>538</v>
      </c>
      <c r="E325">
        <v>120.78570556640625</v>
      </c>
      <c r="F325">
        <v>270.08590698242187</v>
      </c>
    </row>
    <row r="326" spans="1:6" x14ac:dyDescent="0.3">
      <c r="A326" t="s">
        <v>328</v>
      </c>
      <c r="B326">
        <v>2.1750543266534805E-2</v>
      </c>
      <c r="C326">
        <v>4.3054353445768356E-3</v>
      </c>
      <c r="E326">
        <v>1.3311889953911304E-2</v>
      </c>
      <c r="F326">
        <v>3.0189195647835732E-2</v>
      </c>
    </row>
    <row r="327" spans="1:6" x14ac:dyDescent="0.3">
      <c r="A327" t="s">
        <v>711</v>
      </c>
      <c r="B327">
        <v>2.1316550672054291E-2</v>
      </c>
      <c r="C327">
        <v>3.4247231669723988E-3</v>
      </c>
      <c r="D327">
        <v>120</v>
      </c>
      <c r="E327">
        <v>1.4604093506932259E-2</v>
      </c>
      <c r="F327">
        <v>2.8029007837176323E-2</v>
      </c>
    </row>
    <row r="328" spans="1:6" x14ac:dyDescent="0.3">
      <c r="A328" t="s">
        <v>232</v>
      </c>
      <c r="B328">
        <v>4.3067093938589096E-2</v>
      </c>
      <c r="C328">
        <v>2.6671192608773708E-3</v>
      </c>
      <c r="D328">
        <v>538</v>
      </c>
      <c r="E328">
        <v>3.7839539349079132E-2</v>
      </c>
      <c r="F328">
        <v>4.829464852809906E-2</v>
      </c>
    </row>
    <row r="329" spans="1:6" x14ac:dyDescent="0.3">
      <c r="A329" t="s">
        <v>329</v>
      </c>
      <c r="B329">
        <v>7.1229279041290283E-2</v>
      </c>
      <c r="C329">
        <v>1.9480608403682709E-2</v>
      </c>
      <c r="E329">
        <v>3.3047284930944443E-2</v>
      </c>
      <c r="F329">
        <v>0.10941126942634583</v>
      </c>
    </row>
    <row r="330" spans="1:6" x14ac:dyDescent="0.3">
      <c r="A330" t="s">
        <v>712</v>
      </c>
      <c r="B330">
        <v>2.7416886761784554E-2</v>
      </c>
      <c r="C330">
        <v>5.8803367428481579E-3</v>
      </c>
      <c r="D330">
        <v>120</v>
      </c>
      <c r="E330">
        <v>1.5891427174210548E-2</v>
      </c>
      <c r="F330">
        <v>3.8942348212003708E-2</v>
      </c>
    </row>
    <row r="331" spans="1:6" x14ac:dyDescent="0.3">
      <c r="A331" t="s">
        <v>233</v>
      </c>
      <c r="B331">
        <v>9.8646163940429688E-2</v>
      </c>
      <c r="C331">
        <v>1.8500598147511482E-2</v>
      </c>
      <c r="D331">
        <v>538</v>
      </c>
      <c r="E331">
        <v>6.2384992837905884E-2</v>
      </c>
      <c r="F331">
        <v>0.13490733504295349</v>
      </c>
    </row>
    <row r="332" spans="1:6" x14ac:dyDescent="0.3">
      <c r="A332" t="s">
        <v>408</v>
      </c>
      <c r="B332">
        <v>0.18063844740390778</v>
      </c>
      <c r="C332">
        <v>0.23232091963291168</v>
      </c>
      <c r="E332">
        <v>-0.27471056580543518</v>
      </c>
      <c r="F332">
        <v>0.63598746061325073</v>
      </c>
    </row>
    <row r="333" spans="1:6" x14ac:dyDescent="0.3">
      <c r="A333" t="s">
        <v>713</v>
      </c>
      <c r="B333">
        <v>4.1954107284545898</v>
      </c>
      <c r="C333">
        <v>0.46776655316352844</v>
      </c>
      <c r="D333">
        <v>346</v>
      </c>
      <c r="E333">
        <v>3.2785882949829102</v>
      </c>
      <c r="F333">
        <v>5.1122331619262695</v>
      </c>
    </row>
    <row r="334" spans="1:6" x14ac:dyDescent="0.3">
      <c r="A334" t="s">
        <v>409</v>
      </c>
      <c r="B334">
        <v>4.3760495185852051</v>
      </c>
      <c r="C334">
        <v>0.27919104695320129</v>
      </c>
      <c r="D334">
        <v>346</v>
      </c>
      <c r="E334">
        <v>3.8288350105285645</v>
      </c>
      <c r="F334">
        <v>4.9232640266418457</v>
      </c>
    </row>
    <row r="335" spans="1:6" x14ac:dyDescent="0.3">
      <c r="A335" t="s">
        <v>410</v>
      </c>
      <c r="B335">
        <v>218.10296630859375</v>
      </c>
      <c r="C335">
        <v>28187.181640625</v>
      </c>
      <c r="E335">
        <v>-55028.7734375</v>
      </c>
      <c r="F335">
        <v>55464.98046875</v>
      </c>
    </row>
    <row r="336" spans="1:6" x14ac:dyDescent="0.3">
      <c r="A336" t="s">
        <v>714</v>
      </c>
      <c r="B336">
        <v>1085.33544921875</v>
      </c>
      <c r="C336">
        <v>152.09658813476562</v>
      </c>
      <c r="D336">
        <v>1206</v>
      </c>
      <c r="E336">
        <v>787.22613525390625</v>
      </c>
      <c r="F336">
        <v>1383.4447021484375</v>
      </c>
    </row>
    <row r="337" spans="1:6" x14ac:dyDescent="0.3">
      <c r="A337" t="s">
        <v>411</v>
      </c>
      <c r="B337">
        <v>1303.4383544921875</v>
      </c>
      <c r="C337">
        <v>126.86234283447266</v>
      </c>
      <c r="D337">
        <v>1206</v>
      </c>
      <c r="E337">
        <v>1054.7882080078125</v>
      </c>
      <c r="F337">
        <v>1552.0885009765625</v>
      </c>
    </row>
    <row r="338" spans="1:6" x14ac:dyDescent="0.3">
      <c r="A338" t="s">
        <v>412</v>
      </c>
      <c r="B338">
        <v>39.161476135253906</v>
      </c>
      <c r="C338">
        <v>39.932228088378906</v>
      </c>
      <c r="E338">
        <v>-39.105690002441406</v>
      </c>
      <c r="F338">
        <v>117.42864227294922</v>
      </c>
    </row>
    <row r="339" spans="1:6" x14ac:dyDescent="0.3">
      <c r="A339" t="s">
        <v>715</v>
      </c>
      <c r="B339">
        <v>258.69586181640625</v>
      </c>
      <c r="C339">
        <v>30.541276931762695</v>
      </c>
      <c r="D339">
        <v>346</v>
      </c>
      <c r="E339">
        <v>198.8349609375</v>
      </c>
      <c r="F339">
        <v>318.5567626953125</v>
      </c>
    </row>
    <row r="340" spans="1:6" x14ac:dyDescent="0.3">
      <c r="A340" t="s">
        <v>413</v>
      </c>
      <c r="B340">
        <v>297.85733032226562</v>
      </c>
      <c r="C340">
        <v>25.629104614257812</v>
      </c>
      <c r="D340">
        <v>1206</v>
      </c>
      <c r="E340">
        <v>247.62428283691406</v>
      </c>
      <c r="F340">
        <v>348.09036254882812</v>
      </c>
    </row>
    <row r="341" spans="1:6" x14ac:dyDescent="0.3">
      <c r="A341" t="s">
        <v>414</v>
      </c>
      <c r="B341">
        <v>1.3726957142353058E-2</v>
      </c>
      <c r="C341">
        <v>1.0289494879543781E-2</v>
      </c>
      <c r="E341">
        <v>-6.440452765673399E-3</v>
      </c>
      <c r="F341">
        <v>3.3894367516040802E-2</v>
      </c>
    </row>
    <row r="342" spans="1:6" x14ac:dyDescent="0.3">
      <c r="A342" t="s">
        <v>716</v>
      </c>
      <c r="B342">
        <v>8.1628188490867615E-2</v>
      </c>
      <c r="C342">
        <v>8.7845521047711372E-3</v>
      </c>
      <c r="D342">
        <v>346</v>
      </c>
      <c r="E342">
        <v>6.4410462975502014E-2</v>
      </c>
      <c r="F342">
        <v>9.8845914006233215E-2</v>
      </c>
    </row>
    <row r="343" spans="1:6" x14ac:dyDescent="0.3">
      <c r="A343" t="s">
        <v>415</v>
      </c>
      <c r="B343">
        <v>9.5355145633220673E-2</v>
      </c>
      <c r="C343">
        <v>5.4499316029250622E-3</v>
      </c>
      <c r="D343">
        <v>1206</v>
      </c>
      <c r="E343">
        <v>8.4673278033733368E-2</v>
      </c>
      <c r="F343">
        <v>0.10603701323270798</v>
      </c>
    </row>
    <row r="344" spans="1:6" x14ac:dyDescent="0.3">
      <c r="A344" t="s">
        <v>416</v>
      </c>
      <c r="B344">
        <v>3.1378462910652161E-2</v>
      </c>
      <c r="C344">
        <v>4.1102740913629532E-2</v>
      </c>
      <c r="E344">
        <v>-4.9182910472154617E-2</v>
      </c>
      <c r="F344">
        <v>0.11193983256816864</v>
      </c>
    </row>
    <row r="345" spans="1:6" x14ac:dyDescent="0.3">
      <c r="A345" t="s">
        <v>717</v>
      </c>
      <c r="B345">
        <v>0.30149790644645691</v>
      </c>
      <c r="C345">
        <v>3.2694160938262939E-2</v>
      </c>
      <c r="D345">
        <v>346</v>
      </c>
      <c r="E345">
        <v>0.23741735517978668</v>
      </c>
      <c r="F345">
        <v>0.36557847261428833</v>
      </c>
    </row>
    <row r="346" spans="1:6" x14ac:dyDescent="0.3">
      <c r="A346" t="s">
        <v>417</v>
      </c>
      <c r="B346">
        <v>0.33287635445594788</v>
      </c>
      <c r="C346">
        <v>2.3478435352444649E-2</v>
      </c>
      <c r="D346">
        <v>1206</v>
      </c>
      <c r="E346">
        <v>0.28685861825942993</v>
      </c>
      <c r="F346">
        <v>0.37889409065246582</v>
      </c>
    </row>
    <row r="347" spans="1:6" x14ac:dyDescent="0.3">
      <c r="A347" t="s">
        <v>418</v>
      </c>
      <c r="B347">
        <v>1.2088755369186401</v>
      </c>
      <c r="C347">
        <v>0.48679623007774353</v>
      </c>
      <c r="E347">
        <v>0.2547549307346344</v>
      </c>
      <c r="F347">
        <v>2.1629960536956787</v>
      </c>
    </row>
    <row r="348" spans="1:6" x14ac:dyDescent="0.3">
      <c r="A348" t="s">
        <v>718</v>
      </c>
      <c r="B348">
        <v>8.5744028091430664</v>
      </c>
      <c r="C348">
        <v>0.67700964212417603</v>
      </c>
      <c r="D348">
        <v>736</v>
      </c>
      <c r="E348">
        <v>7.2474637031555176</v>
      </c>
      <c r="F348">
        <v>9.901341438293457</v>
      </c>
    </row>
    <row r="349" spans="1:6" x14ac:dyDescent="0.3">
      <c r="A349" t="s">
        <v>419</v>
      </c>
      <c r="B349">
        <v>9.7832784652709961</v>
      </c>
      <c r="C349">
        <v>0.40270119905471802</v>
      </c>
      <c r="D349">
        <v>736</v>
      </c>
      <c r="E349">
        <v>8.9939842224121094</v>
      </c>
      <c r="F349">
        <v>10.572572708129883</v>
      </c>
    </row>
    <row r="350" spans="1:6" x14ac:dyDescent="0.3">
      <c r="A350" t="s">
        <v>420</v>
      </c>
      <c r="B350">
        <v>643.09490966796875</v>
      </c>
      <c r="C350">
        <v>59005.9609375</v>
      </c>
      <c r="E350">
        <v>-115008.5859375</v>
      </c>
      <c r="F350">
        <v>116294.78125</v>
      </c>
    </row>
    <row r="351" spans="1:6" x14ac:dyDescent="0.3">
      <c r="A351" t="s">
        <v>719</v>
      </c>
      <c r="B351">
        <v>1910.826171875</v>
      </c>
      <c r="C351">
        <v>218.46943664550781</v>
      </c>
      <c r="D351">
        <v>2659</v>
      </c>
      <c r="E351">
        <v>1482.6260986328125</v>
      </c>
      <c r="F351">
        <v>2339.0263671875</v>
      </c>
    </row>
    <row r="352" spans="1:6" x14ac:dyDescent="0.3">
      <c r="A352" t="s">
        <v>421</v>
      </c>
      <c r="B352">
        <v>2553.921142578125</v>
      </c>
      <c r="C352">
        <v>184.60313415527344</v>
      </c>
      <c r="D352">
        <v>2659</v>
      </c>
      <c r="E352">
        <v>2192.09912109375</v>
      </c>
      <c r="F352">
        <v>2915.7431640625</v>
      </c>
    </row>
    <row r="353" spans="1:6" x14ac:dyDescent="0.3">
      <c r="A353" t="s">
        <v>422</v>
      </c>
      <c r="B353">
        <v>38.197223663330078</v>
      </c>
      <c r="C353">
        <v>25.732789993286133</v>
      </c>
      <c r="E353">
        <v>-12.239045143127441</v>
      </c>
      <c r="F353">
        <v>88.633491516113281</v>
      </c>
    </row>
    <row r="354" spans="1:6" x14ac:dyDescent="0.3">
      <c r="A354" t="s">
        <v>720</v>
      </c>
      <c r="B354">
        <v>222.85240173339844</v>
      </c>
      <c r="C354">
        <v>21.326316833496094</v>
      </c>
      <c r="D354">
        <v>736</v>
      </c>
      <c r="E354">
        <v>181.05282592773437</v>
      </c>
      <c r="F354">
        <v>264.6519775390625</v>
      </c>
    </row>
    <row r="355" spans="1:6" x14ac:dyDescent="0.3">
      <c r="A355" t="s">
        <v>423</v>
      </c>
      <c r="B355">
        <v>261.04962158203125</v>
      </c>
      <c r="C355">
        <v>16.359832763671875</v>
      </c>
      <c r="D355">
        <v>2659</v>
      </c>
      <c r="E355">
        <v>228.98434448242187</v>
      </c>
      <c r="F355">
        <v>293.11489868164062</v>
      </c>
    </row>
    <row r="356" spans="1:6" x14ac:dyDescent="0.3">
      <c r="A356" t="s">
        <v>424</v>
      </c>
      <c r="B356">
        <v>4.6351708471775055E-2</v>
      </c>
      <c r="C356">
        <v>1.3439458794891834E-2</v>
      </c>
      <c r="E356">
        <v>2.0010368898510933E-2</v>
      </c>
      <c r="F356">
        <v>7.2693049907684326E-2</v>
      </c>
    </row>
    <row r="357" spans="1:6" x14ac:dyDescent="0.3">
      <c r="A357" t="s">
        <v>721</v>
      </c>
      <c r="B357">
        <v>0.1668282151222229</v>
      </c>
      <c r="C357">
        <v>1.1813942342996597E-2</v>
      </c>
      <c r="D357">
        <v>736</v>
      </c>
      <c r="E357">
        <v>0.1436728835105896</v>
      </c>
      <c r="F357">
        <v>0.1899835467338562</v>
      </c>
    </row>
    <row r="358" spans="1:6" x14ac:dyDescent="0.3">
      <c r="A358" t="s">
        <v>425</v>
      </c>
      <c r="B358">
        <v>0.21317993104457855</v>
      </c>
      <c r="C358">
        <v>7.0515377447009087E-3</v>
      </c>
      <c r="D358">
        <v>2659</v>
      </c>
      <c r="E358">
        <v>0.19935891032218933</v>
      </c>
      <c r="F358">
        <v>0.22700095176696777</v>
      </c>
    </row>
    <row r="359" spans="1:6" x14ac:dyDescent="0.3">
      <c r="A359" t="s">
        <v>426</v>
      </c>
      <c r="B359">
        <v>0.12141578644514084</v>
      </c>
      <c r="C359">
        <v>3.4343302249908447E-2</v>
      </c>
      <c r="E359">
        <v>5.4102912545204163E-2</v>
      </c>
      <c r="F359">
        <v>0.18872866034507751</v>
      </c>
    </row>
    <row r="360" spans="1:6" x14ac:dyDescent="0.3">
      <c r="A360" t="s">
        <v>722</v>
      </c>
      <c r="B360">
        <v>0.53081291913986206</v>
      </c>
      <c r="C360">
        <v>3.126753494143486E-2</v>
      </c>
      <c r="D360">
        <v>736</v>
      </c>
      <c r="E360">
        <v>0.46952855587005615</v>
      </c>
      <c r="F360">
        <v>0.59209728240966797</v>
      </c>
    </row>
    <row r="361" spans="1:6" x14ac:dyDescent="0.3">
      <c r="A361" t="s">
        <v>427</v>
      </c>
      <c r="B361">
        <v>0.6522287130355835</v>
      </c>
      <c r="C361">
        <v>1.7159480601549149E-2</v>
      </c>
      <c r="D361">
        <v>2659</v>
      </c>
      <c r="E361">
        <v>0.61859613656997681</v>
      </c>
      <c r="F361">
        <v>0.68586128950119019</v>
      </c>
    </row>
    <row r="362" spans="1:6" x14ac:dyDescent="0.3">
      <c r="A362" t="s">
        <v>848</v>
      </c>
      <c r="B362">
        <v>0.54332238435745239</v>
      </c>
      <c r="C362">
        <v>1.4197366312146187E-2</v>
      </c>
      <c r="E362">
        <v>0.51549553871154785</v>
      </c>
      <c r="F362">
        <v>0.57114923000335693</v>
      </c>
    </row>
    <row r="363" spans="1:6" x14ac:dyDescent="0.3">
      <c r="A363" t="s">
        <v>880</v>
      </c>
      <c r="B363">
        <v>0.62707120180130005</v>
      </c>
      <c r="C363">
        <v>0.10280927270650864</v>
      </c>
      <c r="D363">
        <v>75</v>
      </c>
      <c r="E363">
        <v>0.42556503415107727</v>
      </c>
      <c r="F363">
        <v>0.82857739925384521</v>
      </c>
    </row>
    <row r="364" spans="1:6" x14ac:dyDescent="0.3">
      <c r="A364" t="s">
        <v>850</v>
      </c>
      <c r="B364">
        <v>1.1703935861587524</v>
      </c>
      <c r="C364">
        <v>9.7237259149551392E-2</v>
      </c>
      <c r="D364">
        <v>75</v>
      </c>
      <c r="E364">
        <v>0.97980856895446777</v>
      </c>
      <c r="F364">
        <v>1.3609786033630371</v>
      </c>
    </row>
    <row r="365" spans="1:6" x14ac:dyDescent="0.3">
      <c r="A365" t="s">
        <v>851</v>
      </c>
      <c r="B365">
        <v>161.84391784667969</v>
      </c>
      <c r="C365">
        <v>4872.71142578125</v>
      </c>
      <c r="E365">
        <v>-9388.6708984375</v>
      </c>
      <c r="F365">
        <v>9712.3583984375</v>
      </c>
    </row>
    <row r="366" spans="1:6" x14ac:dyDescent="0.3">
      <c r="A366" t="s">
        <v>881</v>
      </c>
      <c r="B366">
        <v>87.249053955078125</v>
      </c>
      <c r="C366">
        <v>20.275613784790039</v>
      </c>
      <c r="D366">
        <v>311</v>
      </c>
      <c r="E366">
        <v>47.50885009765625</v>
      </c>
      <c r="F366">
        <v>126.9892578125</v>
      </c>
    </row>
    <row r="367" spans="1:6" x14ac:dyDescent="0.3">
      <c r="A367" t="s">
        <v>853</v>
      </c>
      <c r="B367">
        <v>249.09297180175781</v>
      </c>
      <c r="C367">
        <v>69.680259704589844</v>
      </c>
      <c r="D367">
        <v>311</v>
      </c>
      <c r="E367">
        <v>112.51966094970703</v>
      </c>
      <c r="F367">
        <v>385.66629028320312</v>
      </c>
    </row>
    <row r="368" spans="1:6" x14ac:dyDescent="0.3">
      <c r="A368" t="s">
        <v>854</v>
      </c>
      <c r="B368">
        <v>73.690986633300781</v>
      </c>
      <c r="C368">
        <v>62.2774658203125</v>
      </c>
      <c r="E368">
        <v>-48.372844696044922</v>
      </c>
      <c r="F368">
        <v>195.75482177734375</v>
      </c>
    </row>
    <row r="369" spans="1:6" x14ac:dyDescent="0.3">
      <c r="A369" t="s">
        <v>882</v>
      </c>
      <c r="B369">
        <v>139.13740539550781</v>
      </c>
      <c r="C369">
        <v>22.836158752441406</v>
      </c>
      <c r="D369">
        <v>75</v>
      </c>
      <c r="E369">
        <v>94.378532409667969</v>
      </c>
      <c r="F369">
        <v>183.89627075195312</v>
      </c>
    </row>
    <row r="370" spans="1:6" x14ac:dyDescent="0.3">
      <c r="A370" t="s">
        <v>856</v>
      </c>
      <c r="B370">
        <v>212.82838439941406</v>
      </c>
      <c r="C370">
        <v>57.861553192138672</v>
      </c>
      <c r="D370">
        <v>311</v>
      </c>
      <c r="E370">
        <v>99.41973876953125</v>
      </c>
      <c r="F370">
        <v>326.23703002929687</v>
      </c>
    </row>
    <row r="371" spans="1:6" x14ac:dyDescent="0.3">
      <c r="A371" t="s">
        <v>857</v>
      </c>
      <c r="B371">
        <v>1.330251432955265E-2</v>
      </c>
      <c r="C371">
        <v>2.7536051347851753E-3</v>
      </c>
      <c r="E371">
        <v>7.905447855591774E-3</v>
      </c>
      <c r="F371">
        <v>1.8699580803513527E-2</v>
      </c>
    </row>
    <row r="372" spans="1:6" x14ac:dyDescent="0.3">
      <c r="A372" t="s">
        <v>883</v>
      </c>
      <c r="B372">
        <v>1.2200635857880116E-2</v>
      </c>
      <c r="C372">
        <v>1.9496295135468245E-3</v>
      </c>
      <c r="D372">
        <v>75</v>
      </c>
      <c r="E372">
        <v>8.379361592233181E-3</v>
      </c>
      <c r="F372">
        <v>1.6021909192204475E-2</v>
      </c>
    </row>
    <row r="373" spans="1:6" x14ac:dyDescent="0.3">
      <c r="A373" t="s">
        <v>859</v>
      </c>
      <c r="B373">
        <v>2.5503151118755341E-2</v>
      </c>
      <c r="C373">
        <v>2.0181636791676283E-3</v>
      </c>
      <c r="D373">
        <v>311</v>
      </c>
      <c r="E373">
        <v>2.1547550335526466E-2</v>
      </c>
      <c r="F373">
        <v>2.9458751901984215E-2</v>
      </c>
    </row>
    <row r="374" spans="1:6" x14ac:dyDescent="0.3">
      <c r="A374" t="s">
        <v>860</v>
      </c>
      <c r="B374">
        <v>3.9377056062221527E-2</v>
      </c>
      <c r="C374">
        <v>1.7783170565962791E-2</v>
      </c>
      <c r="E374">
        <v>4.5220418833196163E-3</v>
      </c>
      <c r="F374">
        <v>7.42320716381073E-2</v>
      </c>
    </row>
    <row r="375" spans="1:6" x14ac:dyDescent="0.3">
      <c r="A375" t="s">
        <v>884</v>
      </c>
      <c r="B375">
        <v>2.4237120524048805E-2</v>
      </c>
      <c r="C375">
        <v>5.6435819715261459E-3</v>
      </c>
      <c r="D375">
        <v>75</v>
      </c>
      <c r="E375">
        <v>1.3175699859857559E-2</v>
      </c>
      <c r="F375">
        <v>3.5298541188240051E-2</v>
      </c>
    </row>
    <row r="376" spans="1:6" x14ac:dyDescent="0.3">
      <c r="A376" t="s">
        <v>862</v>
      </c>
      <c r="B376">
        <v>6.3614174723625183E-2</v>
      </c>
      <c r="C376">
        <v>1.6837472096085548E-2</v>
      </c>
      <c r="D376">
        <v>311</v>
      </c>
      <c r="E376">
        <v>3.0612729489803314E-2</v>
      </c>
      <c r="F376">
        <v>9.6615619957447052E-2</v>
      </c>
    </row>
    <row r="377" spans="1:6" x14ac:dyDescent="0.3">
      <c r="A377" t="s">
        <v>863</v>
      </c>
      <c r="B377">
        <v>0.33751958608627319</v>
      </c>
      <c r="C377">
        <v>2.2114688530564308E-2</v>
      </c>
      <c r="E377">
        <v>0.29417479038238525</v>
      </c>
      <c r="F377">
        <v>0.38086438179016113</v>
      </c>
    </row>
    <row r="378" spans="1:6" x14ac:dyDescent="0.3">
      <c r="A378" t="s">
        <v>885</v>
      </c>
      <c r="B378">
        <v>0.46852695941925049</v>
      </c>
      <c r="C378">
        <v>0.14602933824062347</v>
      </c>
      <c r="D378">
        <v>45</v>
      </c>
      <c r="E378">
        <v>0.18230946362018585</v>
      </c>
      <c r="F378">
        <v>0.75474447011947632</v>
      </c>
    </row>
    <row r="379" spans="1:6" x14ac:dyDescent="0.3">
      <c r="A379" t="s">
        <v>864</v>
      </c>
      <c r="B379">
        <v>0.80604654550552368</v>
      </c>
      <c r="C379">
        <v>7.6538622379302979E-2</v>
      </c>
      <c r="D379">
        <v>45</v>
      </c>
      <c r="E379">
        <v>0.65603083372116089</v>
      </c>
      <c r="F379">
        <v>0.95606225728988647</v>
      </c>
    </row>
    <row r="380" spans="1:6" x14ac:dyDescent="0.3">
      <c r="A380" t="s">
        <v>865</v>
      </c>
      <c r="B380">
        <v>125.72762298583984</v>
      </c>
      <c r="C380">
        <v>1173.0858154296875</v>
      </c>
      <c r="E380">
        <v>-2173.5205078125</v>
      </c>
      <c r="F380">
        <v>2424.975830078125</v>
      </c>
    </row>
    <row r="381" spans="1:6" x14ac:dyDescent="0.3">
      <c r="A381" t="s">
        <v>886</v>
      </c>
      <c r="B381">
        <v>11.446558952331543</v>
      </c>
      <c r="C381">
        <v>5.5020027160644531</v>
      </c>
      <c r="D381">
        <v>227</v>
      </c>
      <c r="E381">
        <v>0.66263365745544434</v>
      </c>
      <c r="F381">
        <v>22.230484008789063</v>
      </c>
    </row>
    <row r="382" spans="1:6" x14ac:dyDescent="0.3">
      <c r="A382" t="s">
        <v>866</v>
      </c>
      <c r="B382">
        <v>137.17417907714844</v>
      </c>
      <c r="C382">
        <v>34.244434356689453</v>
      </c>
      <c r="D382">
        <v>227</v>
      </c>
      <c r="E382">
        <v>70.055084228515625</v>
      </c>
      <c r="F382">
        <v>204.29327392578125</v>
      </c>
    </row>
    <row r="383" spans="1:6" x14ac:dyDescent="0.3">
      <c r="A383" t="s">
        <v>867</v>
      </c>
      <c r="B383">
        <v>145.75051879882812</v>
      </c>
      <c r="C383">
        <v>41.929428100585938</v>
      </c>
      <c r="E383">
        <v>63.568840026855469</v>
      </c>
      <c r="F383">
        <v>227.93220520019531</v>
      </c>
    </row>
    <row r="384" spans="1:6" x14ac:dyDescent="0.3">
      <c r="A384" t="s">
        <v>887</v>
      </c>
      <c r="B384">
        <v>24.430952072143555</v>
      </c>
      <c r="C384">
        <v>11.921870231628418</v>
      </c>
      <c r="D384">
        <v>45</v>
      </c>
      <c r="E384">
        <v>1.0640864372253418</v>
      </c>
      <c r="F384">
        <v>47.797817230224609</v>
      </c>
    </row>
    <row r="385" spans="1:6" x14ac:dyDescent="0.3">
      <c r="A385" t="s">
        <v>869</v>
      </c>
      <c r="B385">
        <v>170.18145751953125</v>
      </c>
      <c r="C385">
        <v>39.691253662109375</v>
      </c>
      <c r="D385">
        <v>227</v>
      </c>
      <c r="E385">
        <v>92.3865966796875</v>
      </c>
      <c r="F385">
        <v>247.976318359375</v>
      </c>
    </row>
    <row r="386" spans="1:6" x14ac:dyDescent="0.3">
      <c r="A386" t="s">
        <v>870</v>
      </c>
      <c r="B386">
        <v>8.4480289369821548E-3</v>
      </c>
      <c r="C386">
        <v>3.2795341685414314E-3</v>
      </c>
      <c r="E386">
        <v>2.0201420411467552E-3</v>
      </c>
      <c r="F386">
        <v>1.4875915832817554E-2</v>
      </c>
    </row>
    <row r="387" spans="1:6" x14ac:dyDescent="0.3">
      <c r="A387" t="s">
        <v>888</v>
      </c>
      <c r="B387">
        <v>9.1159138828516006E-3</v>
      </c>
      <c r="C387">
        <v>2.8399655129760504E-3</v>
      </c>
      <c r="D387">
        <v>45</v>
      </c>
      <c r="E387">
        <v>3.5495813935995102E-3</v>
      </c>
      <c r="F387">
        <v>1.4682246372103691E-2</v>
      </c>
    </row>
    <row r="388" spans="1:6" x14ac:dyDescent="0.3">
      <c r="A388" t="s">
        <v>872</v>
      </c>
      <c r="B388">
        <v>1.7563942819833755E-2</v>
      </c>
      <c r="C388">
        <v>1.6521409852430224E-3</v>
      </c>
      <c r="D388">
        <v>227</v>
      </c>
      <c r="E388">
        <v>1.4325746335089207E-2</v>
      </c>
      <c r="F388">
        <v>2.080213837325573E-2</v>
      </c>
    </row>
    <row r="389" spans="1:6" x14ac:dyDescent="0.3">
      <c r="A389" t="s">
        <v>873</v>
      </c>
      <c r="B389">
        <v>3.1852222979068756E-2</v>
      </c>
      <c r="C389">
        <v>8.6905034258961678E-3</v>
      </c>
      <c r="E389">
        <v>1.4818836003541946E-2</v>
      </c>
      <c r="F389">
        <v>4.8885609954595566E-2</v>
      </c>
    </row>
    <row r="390" spans="1:6" x14ac:dyDescent="0.3">
      <c r="A390" t="s">
        <v>889</v>
      </c>
      <c r="B390">
        <v>3.1797667033970356E-3</v>
      </c>
      <c r="C390">
        <v>1.5378406969830394E-3</v>
      </c>
      <c r="D390">
        <v>45</v>
      </c>
      <c r="E390">
        <v>1.6559893265366554E-4</v>
      </c>
      <c r="F390">
        <v>6.1939344741404057E-3</v>
      </c>
    </row>
    <row r="391" spans="1:6" x14ac:dyDescent="0.3">
      <c r="A391" t="s">
        <v>875</v>
      </c>
      <c r="B391">
        <v>3.5031989216804504E-2</v>
      </c>
      <c r="C391">
        <v>8.5790092125535011E-3</v>
      </c>
      <c r="D391">
        <v>227</v>
      </c>
      <c r="E391">
        <v>1.8217131495475769E-2</v>
      </c>
      <c r="F391">
        <v>5.184684693813324E-2</v>
      </c>
    </row>
    <row r="392" spans="1:6" x14ac:dyDescent="0.3">
      <c r="A392" t="s">
        <v>723</v>
      </c>
      <c r="B392">
        <v>0.38503196835517883</v>
      </c>
      <c r="C392">
        <v>5.9038475155830383E-2</v>
      </c>
      <c r="E392">
        <v>0.26931655406951904</v>
      </c>
      <c r="F392">
        <v>0.50074738264083862</v>
      </c>
    </row>
    <row r="393" spans="1:6" x14ac:dyDescent="0.3">
      <c r="A393" t="s">
        <v>724</v>
      </c>
      <c r="B393">
        <v>5.2354030609130859</v>
      </c>
      <c r="C393">
        <v>0.23456063866615295</v>
      </c>
      <c r="D393">
        <v>17273</v>
      </c>
      <c r="E393">
        <v>4.7756643295288086</v>
      </c>
      <c r="F393">
        <v>5.6951417922973633</v>
      </c>
    </row>
    <row r="394" spans="1:6" x14ac:dyDescent="0.3">
      <c r="A394" t="s">
        <v>270</v>
      </c>
      <c r="B394">
        <v>5.6204347610473633</v>
      </c>
      <c r="C394">
        <v>0.1415448784828186</v>
      </c>
      <c r="D394">
        <v>17273</v>
      </c>
      <c r="E394">
        <v>5.3430066108703613</v>
      </c>
      <c r="F394">
        <v>5.8978629112243652</v>
      </c>
    </row>
    <row r="395" spans="1:6" x14ac:dyDescent="0.3">
      <c r="A395" t="s">
        <v>725</v>
      </c>
      <c r="B395">
        <v>6.2568469047546387</v>
      </c>
      <c r="C395">
        <v>14.575084686279297</v>
      </c>
      <c r="E395">
        <v>-22.310319900512695</v>
      </c>
      <c r="F395">
        <v>34.824012756347656</v>
      </c>
    </row>
    <row r="396" spans="1:6" x14ac:dyDescent="0.3">
      <c r="A396" t="s">
        <v>726</v>
      </c>
      <c r="B396">
        <v>50.945838928222656</v>
      </c>
      <c r="C396">
        <v>3.6483826637268066</v>
      </c>
      <c r="D396">
        <v>63167</v>
      </c>
      <c r="E396">
        <v>43.795009613037109</v>
      </c>
      <c r="F396">
        <v>58.096668243408203</v>
      </c>
    </row>
    <row r="397" spans="1:6" x14ac:dyDescent="0.3">
      <c r="A397" t="s">
        <v>271</v>
      </c>
      <c r="B397">
        <v>57.202686309814453</v>
      </c>
      <c r="C397">
        <v>2.4116559028625488</v>
      </c>
      <c r="D397">
        <v>63167</v>
      </c>
      <c r="E397">
        <v>52.475841522216797</v>
      </c>
      <c r="F397">
        <v>61.929531097412109</v>
      </c>
    </row>
    <row r="398" spans="1:6" x14ac:dyDescent="0.3">
      <c r="A398" t="s">
        <v>727</v>
      </c>
      <c r="B398">
        <v>0.44660082459449768</v>
      </c>
      <c r="C398">
        <v>0.58290559053421021</v>
      </c>
      <c r="E398">
        <v>-0.69589412212371826</v>
      </c>
      <c r="F398">
        <v>1.5890958309173584</v>
      </c>
    </row>
    <row r="399" spans="1:6" x14ac:dyDescent="0.3">
      <c r="A399" t="s">
        <v>728</v>
      </c>
      <c r="B399">
        <v>9.7310256958007813</v>
      </c>
      <c r="C399">
        <v>0.51916879415512085</v>
      </c>
      <c r="D399">
        <v>17273</v>
      </c>
      <c r="E399">
        <v>8.7134552001953125</v>
      </c>
      <c r="F399">
        <v>10.74859619140625</v>
      </c>
    </row>
    <row r="400" spans="1:6" x14ac:dyDescent="0.3">
      <c r="A400" t="s">
        <v>729</v>
      </c>
      <c r="B400">
        <v>10.17762565612793</v>
      </c>
      <c r="C400">
        <v>0.29701107740402222</v>
      </c>
      <c r="D400">
        <v>63167</v>
      </c>
      <c r="E400">
        <v>9.5954837799072266</v>
      </c>
      <c r="F400">
        <v>10.759767532348633</v>
      </c>
    </row>
    <row r="401" spans="1:6" x14ac:dyDescent="0.3">
      <c r="A401" t="s">
        <v>730</v>
      </c>
      <c r="B401">
        <v>0</v>
      </c>
      <c r="C401">
        <v>1.1320923582261444E-12</v>
      </c>
      <c r="E401">
        <v>-2.2189010611545212E-12</v>
      </c>
      <c r="F401">
        <v>2.2189010611545212E-12</v>
      </c>
    </row>
    <row r="402" spans="1:6" x14ac:dyDescent="0.3">
      <c r="A402" t="s">
        <v>731</v>
      </c>
      <c r="B402">
        <v>1</v>
      </c>
      <c r="C402">
        <v>5.3787005231675789E-12</v>
      </c>
      <c r="D402">
        <v>17273</v>
      </c>
      <c r="E402">
        <v>1</v>
      </c>
      <c r="F402">
        <v>1</v>
      </c>
    </row>
    <row r="403" spans="1:6" x14ac:dyDescent="0.3">
      <c r="A403" t="s">
        <v>268</v>
      </c>
      <c r="B403">
        <v>1</v>
      </c>
      <c r="C403">
        <v>3.1512008714235096E-12</v>
      </c>
      <c r="D403">
        <v>63167</v>
      </c>
      <c r="E403">
        <v>1</v>
      </c>
      <c r="F403">
        <v>1</v>
      </c>
    </row>
    <row r="404" spans="1:6" x14ac:dyDescent="0.3">
      <c r="A404" t="s">
        <v>732</v>
      </c>
      <c r="B404">
        <v>0</v>
      </c>
      <c r="C404">
        <v>2.0490093996516912E-12</v>
      </c>
      <c r="E404">
        <v>-4.0160583192339061E-12</v>
      </c>
      <c r="F404">
        <v>4.0160583192339061E-12</v>
      </c>
    </row>
    <row r="405" spans="1:6" x14ac:dyDescent="0.3">
      <c r="A405" t="s">
        <v>733</v>
      </c>
      <c r="B405">
        <v>1</v>
      </c>
      <c r="C405">
        <v>8.8580488430411997E-12</v>
      </c>
      <c r="D405">
        <v>17273</v>
      </c>
      <c r="E405">
        <v>1</v>
      </c>
      <c r="F405">
        <v>1</v>
      </c>
    </row>
    <row r="406" spans="1:6" x14ac:dyDescent="0.3">
      <c r="A406" t="s">
        <v>269</v>
      </c>
      <c r="B406">
        <v>1</v>
      </c>
      <c r="C406">
        <v>5.0618177184491575E-12</v>
      </c>
      <c r="D406">
        <v>63167</v>
      </c>
      <c r="E406">
        <v>1</v>
      </c>
      <c r="F406">
        <v>1</v>
      </c>
    </row>
    <row r="407" spans="1:6" x14ac:dyDescent="0.3">
      <c r="A407" t="s">
        <v>734</v>
      </c>
      <c r="B407">
        <v>7.3908954858779907E-2</v>
      </c>
      <c r="C407">
        <v>1.8138080835342407E-2</v>
      </c>
      <c r="E407">
        <v>3.8358315825462341E-2</v>
      </c>
      <c r="F407">
        <v>0.10945959389209747</v>
      </c>
    </row>
    <row r="408" spans="1:6" x14ac:dyDescent="0.3">
      <c r="A408" t="s">
        <v>735</v>
      </c>
      <c r="B408">
        <v>2.5636489391326904</v>
      </c>
      <c r="C408">
        <v>0.13136923313140869</v>
      </c>
      <c r="D408">
        <v>8107</v>
      </c>
      <c r="E408">
        <v>2.3061652183532715</v>
      </c>
      <c r="F408">
        <v>2.8211326599121094</v>
      </c>
    </row>
    <row r="409" spans="1:6" x14ac:dyDescent="0.3">
      <c r="A409" t="s">
        <v>240</v>
      </c>
      <c r="B409">
        <v>2.6375577449798584</v>
      </c>
      <c r="C409">
        <v>7.2912603616714478E-2</v>
      </c>
      <c r="D409">
        <v>8107</v>
      </c>
      <c r="E409">
        <v>2.4946489334106445</v>
      </c>
      <c r="F409">
        <v>2.7804665565490723</v>
      </c>
    </row>
    <row r="410" spans="1:6" x14ac:dyDescent="0.3">
      <c r="A410" t="s">
        <v>736</v>
      </c>
      <c r="B410">
        <v>7.3908954858779907E-2</v>
      </c>
      <c r="C410">
        <v>1.8138080835342407E-2</v>
      </c>
      <c r="E410">
        <v>3.8358315825462341E-2</v>
      </c>
      <c r="F410">
        <v>0.10945959389209747</v>
      </c>
    </row>
    <row r="411" spans="1:6" x14ac:dyDescent="0.3">
      <c r="A411" t="s">
        <v>737</v>
      </c>
      <c r="B411">
        <v>2.5636489391326904</v>
      </c>
      <c r="C411">
        <v>0.13136923313140869</v>
      </c>
      <c r="D411">
        <v>30081</v>
      </c>
      <c r="E411">
        <v>2.3061652183532715</v>
      </c>
      <c r="F411">
        <v>2.8211326599121094</v>
      </c>
    </row>
    <row r="412" spans="1:6" x14ac:dyDescent="0.3">
      <c r="A412" t="s">
        <v>241</v>
      </c>
      <c r="B412">
        <v>2.6375577449798584</v>
      </c>
      <c r="C412">
        <v>7.2912603616714478E-2</v>
      </c>
      <c r="D412">
        <v>30081</v>
      </c>
      <c r="E412">
        <v>2.4946489334106445</v>
      </c>
      <c r="F412">
        <v>2.7804665565490723</v>
      </c>
    </row>
    <row r="413" spans="1:6" x14ac:dyDescent="0.3">
      <c r="A413" t="s">
        <v>738</v>
      </c>
      <c r="B413">
        <v>0</v>
      </c>
      <c r="C413">
        <v>1.2279953529731324E-12</v>
      </c>
      <c r="E413">
        <v>-2.4068709265218091E-12</v>
      </c>
      <c r="F413">
        <v>2.4068709265218091E-12</v>
      </c>
    </row>
    <row r="414" spans="1:6" x14ac:dyDescent="0.3">
      <c r="A414" t="s">
        <v>739</v>
      </c>
      <c r="B414">
        <v>1</v>
      </c>
      <c r="C414">
        <v>6.327545692269565E-12</v>
      </c>
      <c r="D414">
        <v>8107</v>
      </c>
      <c r="E414">
        <v>1</v>
      </c>
      <c r="F414">
        <v>1</v>
      </c>
    </row>
    <row r="415" spans="1:6" x14ac:dyDescent="0.3">
      <c r="A415" t="s">
        <v>740</v>
      </c>
      <c r="B415">
        <v>1</v>
      </c>
      <c r="C415">
        <v>3.5048578622687288E-12</v>
      </c>
      <c r="D415">
        <v>30081</v>
      </c>
      <c r="E415">
        <v>1</v>
      </c>
      <c r="F415">
        <v>1</v>
      </c>
    </row>
    <row r="416" spans="1:6" x14ac:dyDescent="0.3">
      <c r="A416" t="s">
        <v>330</v>
      </c>
      <c r="B416">
        <v>-2.0395537838339806E-2</v>
      </c>
      <c r="C416">
        <v>1.6876211389899254E-2</v>
      </c>
      <c r="E416">
        <v>-5.3472913801670074E-2</v>
      </c>
      <c r="F416">
        <v>1.2681836262345314E-2</v>
      </c>
    </row>
    <row r="417" spans="1:6" x14ac:dyDescent="0.3">
      <c r="A417" t="s">
        <v>741</v>
      </c>
      <c r="B417">
        <v>0.48967555165290833</v>
      </c>
      <c r="C417">
        <v>1.4955808408558369E-2</v>
      </c>
      <c r="D417">
        <v>8107</v>
      </c>
      <c r="E417">
        <v>0.46036216616630554</v>
      </c>
      <c r="F417">
        <v>0.51898890733718872</v>
      </c>
    </row>
    <row r="418" spans="1:6" x14ac:dyDescent="0.3">
      <c r="A418" t="s">
        <v>242</v>
      </c>
      <c r="B418">
        <v>0.46928000450134277</v>
      </c>
      <c r="C418">
        <v>8.2528023049235344E-3</v>
      </c>
      <c r="D418">
        <v>30081</v>
      </c>
      <c r="E418">
        <v>0.45310452580451965</v>
      </c>
      <c r="F418">
        <v>0.48545548319816589</v>
      </c>
    </row>
    <row r="419" spans="1:6" x14ac:dyDescent="0.3">
      <c r="A419" t="s">
        <v>331</v>
      </c>
      <c r="B419">
        <v>-4.2120791040360928E-3</v>
      </c>
      <c r="C419">
        <v>4.2015560902655125E-3</v>
      </c>
      <c r="E419">
        <v>-1.2447129003703594E-2</v>
      </c>
      <c r="F419">
        <v>4.0229707956314087E-3</v>
      </c>
    </row>
    <row r="420" spans="1:6" x14ac:dyDescent="0.3">
      <c r="A420" t="s">
        <v>742</v>
      </c>
      <c r="B420">
        <v>5.0321064889431E-2</v>
      </c>
      <c r="C420">
        <v>3.817341523244977E-3</v>
      </c>
      <c r="D420">
        <v>8107</v>
      </c>
      <c r="E420">
        <v>4.2839076370000839E-2</v>
      </c>
      <c r="F420">
        <v>5.780305340886116E-2</v>
      </c>
    </row>
    <row r="421" spans="1:6" x14ac:dyDescent="0.3">
      <c r="A421" t="s">
        <v>243</v>
      </c>
      <c r="B421">
        <v>4.6108987182378769E-2</v>
      </c>
      <c r="C421">
        <v>1.9351982045918703E-3</v>
      </c>
      <c r="D421">
        <v>30081</v>
      </c>
      <c r="E421">
        <v>4.2315997183322906E-2</v>
      </c>
      <c r="F421">
        <v>4.9901977181434631E-2</v>
      </c>
    </row>
    <row r="422" spans="1:6" x14ac:dyDescent="0.3">
      <c r="A422" t="s">
        <v>743</v>
      </c>
      <c r="B422">
        <v>-6.0965456068515778E-3</v>
      </c>
      <c r="C422">
        <v>1.9249023171141744E-4</v>
      </c>
      <c r="E422">
        <v>-6.4738262444734573E-3</v>
      </c>
      <c r="F422">
        <v>-5.7192649692296982E-3</v>
      </c>
    </row>
    <row r="423" spans="1:6" x14ac:dyDescent="0.3">
      <c r="A423" t="s">
        <v>744</v>
      </c>
      <c r="B423">
        <v>3.0497157946228981E-2</v>
      </c>
      <c r="C423">
        <v>1.3841742649674416E-2</v>
      </c>
      <c r="D423">
        <v>119</v>
      </c>
      <c r="E423">
        <v>3.3673422876745462E-3</v>
      </c>
      <c r="F423">
        <v>5.7626973837614059E-2</v>
      </c>
    </row>
    <row r="424" spans="1:6" x14ac:dyDescent="0.3">
      <c r="A424" t="s">
        <v>244</v>
      </c>
      <c r="B424">
        <v>2.4400612339377403E-2</v>
      </c>
      <c r="C424">
        <v>4.3062707409262657E-3</v>
      </c>
      <c r="D424">
        <v>119</v>
      </c>
      <c r="E424">
        <v>1.5960320830345154E-2</v>
      </c>
      <c r="F424">
        <v>3.2840903848409653E-2</v>
      </c>
    </row>
    <row r="425" spans="1:6" x14ac:dyDescent="0.3">
      <c r="A425" t="s">
        <v>745</v>
      </c>
      <c r="B425">
        <v>-1.2193091213703156E-2</v>
      </c>
      <c r="C425">
        <v>7.6996092684566975E-4</v>
      </c>
      <c r="E425">
        <v>-1.3702214695513248E-2</v>
      </c>
      <c r="F425">
        <v>-1.0683967731893063E-2</v>
      </c>
    </row>
    <row r="426" spans="1:6" x14ac:dyDescent="0.3">
      <c r="A426" t="s">
        <v>746</v>
      </c>
      <c r="B426">
        <v>6.0994315892457962E-2</v>
      </c>
      <c r="C426">
        <v>2.7683485299348831E-2</v>
      </c>
      <c r="D426">
        <v>257</v>
      </c>
      <c r="E426">
        <v>6.7346845753490925E-3</v>
      </c>
      <c r="F426">
        <v>0.11525394767522812</v>
      </c>
    </row>
    <row r="427" spans="1:6" x14ac:dyDescent="0.3">
      <c r="A427" t="s">
        <v>245</v>
      </c>
      <c r="B427">
        <v>4.8801224678754807E-2</v>
      </c>
      <c r="C427">
        <v>8.6125414818525314E-3</v>
      </c>
      <c r="D427">
        <v>257</v>
      </c>
      <c r="E427">
        <v>3.1920641660690308E-2</v>
      </c>
      <c r="F427">
        <v>6.5681807696819305E-2</v>
      </c>
    </row>
    <row r="428" spans="1:6" x14ac:dyDescent="0.3">
      <c r="A428" t="s">
        <v>747</v>
      </c>
      <c r="B428">
        <v>0</v>
      </c>
      <c r="C428">
        <v>1.5646919523937264E-11</v>
      </c>
      <c r="E428">
        <v>-3.0667961226082951E-11</v>
      </c>
      <c r="F428">
        <v>3.0667961226082951E-11</v>
      </c>
    </row>
    <row r="429" spans="1:6" x14ac:dyDescent="0.3">
      <c r="A429" t="s">
        <v>748</v>
      </c>
      <c r="B429">
        <v>2</v>
      </c>
      <c r="C429">
        <v>1.0139629413874474E-10</v>
      </c>
      <c r="D429">
        <v>119</v>
      </c>
      <c r="E429">
        <v>2</v>
      </c>
      <c r="F429">
        <v>2</v>
      </c>
    </row>
    <row r="430" spans="1:6" x14ac:dyDescent="0.3">
      <c r="A430" t="s">
        <v>749</v>
      </c>
      <c r="B430">
        <v>2</v>
      </c>
      <c r="C430">
        <v>5.0263470469102955E-11</v>
      </c>
      <c r="D430">
        <v>257</v>
      </c>
      <c r="E430">
        <v>2</v>
      </c>
      <c r="F430">
        <v>2</v>
      </c>
    </row>
    <row r="431" spans="1:6" x14ac:dyDescent="0.3">
      <c r="A431" t="s">
        <v>332</v>
      </c>
      <c r="B431">
        <v>-1.4837688067927957E-3</v>
      </c>
      <c r="C431">
        <v>2.7373544871807098E-3</v>
      </c>
      <c r="E431">
        <v>-6.8489834666252136E-3</v>
      </c>
      <c r="F431">
        <v>3.881446085870266E-3</v>
      </c>
    </row>
    <row r="432" spans="1:6" x14ac:dyDescent="0.3">
      <c r="A432" t="s">
        <v>750</v>
      </c>
      <c r="B432">
        <v>5.8251786977052689E-3</v>
      </c>
      <c r="C432">
        <v>2.62403953820467E-3</v>
      </c>
      <c r="D432">
        <v>119</v>
      </c>
      <c r="E432">
        <v>6.8206118885427713E-4</v>
      </c>
      <c r="F432">
        <v>1.0968295857310295E-2</v>
      </c>
    </row>
    <row r="433" spans="1:6" x14ac:dyDescent="0.3">
      <c r="A433" t="s">
        <v>246</v>
      </c>
      <c r="B433">
        <v>4.341410007327795E-3</v>
      </c>
      <c r="C433">
        <v>7.6791807077825069E-4</v>
      </c>
      <c r="D433">
        <v>257</v>
      </c>
      <c r="E433">
        <v>2.8362905140966177E-3</v>
      </c>
      <c r="F433">
        <v>5.8465292677283287E-3</v>
      </c>
    </row>
    <row r="434" spans="1:6" x14ac:dyDescent="0.3">
      <c r="A434" t="s">
        <v>333</v>
      </c>
      <c r="B434">
        <v>-3.4411021624691784E-4</v>
      </c>
      <c r="C434">
        <v>5.6558154756203294E-4</v>
      </c>
      <c r="E434">
        <v>-1.4526500599458814E-3</v>
      </c>
      <c r="F434">
        <v>7.6442962745204568E-4</v>
      </c>
    </row>
    <row r="435" spans="1:6" x14ac:dyDescent="0.3">
      <c r="A435" t="s">
        <v>751</v>
      </c>
      <c r="B435">
        <v>1.197238452732563E-3</v>
      </c>
      <c r="C435">
        <v>5.4522027494385839E-4</v>
      </c>
      <c r="D435">
        <v>119</v>
      </c>
      <c r="E435">
        <v>1.2860671267844737E-4</v>
      </c>
      <c r="F435">
        <v>2.2658701054751873E-3</v>
      </c>
    </row>
    <row r="436" spans="1:6" x14ac:dyDescent="0.3">
      <c r="A436" t="s">
        <v>247</v>
      </c>
      <c r="B436">
        <v>8.5312820738181472E-4</v>
      </c>
      <c r="C436">
        <v>1.543851540191099E-4</v>
      </c>
      <c r="D436">
        <v>257</v>
      </c>
      <c r="E436">
        <v>5.5053329560905695E-4</v>
      </c>
      <c r="F436">
        <v>1.1557231191545725E-3</v>
      </c>
    </row>
    <row r="437" spans="1:6" x14ac:dyDescent="0.3">
      <c r="A437" t="s">
        <v>752</v>
      </c>
      <c r="B437">
        <v>0.1328127384185791</v>
      </c>
      <c r="C437">
        <v>2.2344302851706743E-3</v>
      </c>
      <c r="E437">
        <v>0.12843325734138489</v>
      </c>
      <c r="F437">
        <v>0.13719221949577332</v>
      </c>
    </row>
    <row r="438" spans="1:6" x14ac:dyDescent="0.3">
      <c r="A438" t="s">
        <v>753</v>
      </c>
      <c r="B438">
        <v>0.66194677352905273</v>
      </c>
      <c r="C438">
        <v>4.5226193964481354E-2</v>
      </c>
      <c r="D438">
        <v>2171</v>
      </c>
      <c r="E438">
        <v>0.5733034610748291</v>
      </c>
      <c r="F438">
        <v>0.75059008598327637</v>
      </c>
    </row>
    <row r="439" spans="1:6" x14ac:dyDescent="0.3">
      <c r="A439" t="s">
        <v>248</v>
      </c>
      <c r="B439">
        <v>0.79475951194763184</v>
      </c>
      <c r="C439">
        <v>2.9597247019410133E-2</v>
      </c>
      <c r="D439">
        <v>2171</v>
      </c>
      <c r="E439">
        <v>0.73674893379211426</v>
      </c>
      <c r="F439">
        <v>0.85277009010314941</v>
      </c>
    </row>
    <row r="440" spans="1:6" x14ac:dyDescent="0.3">
      <c r="A440" t="s">
        <v>754</v>
      </c>
      <c r="B440">
        <v>0.66406369209289551</v>
      </c>
      <c r="C440">
        <v>5.5860757827758789E-2</v>
      </c>
      <c r="E440">
        <v>0.55457663536071777</v>
      </c>
      <c r="F440">
        <v>0.77355074882507324</v>
      </c>
    </row>
    <row r="441" spans="1:6" x14ac:dyDescent="0.3">
      <c r="A441" t="s">
        <v>755</v>
      </c>
      <c r="B441">
        <v>3.3097338676452637</v>
      </c>
      <c r="C441">
        <v>0.22613096237182617</v>
      </c>
      <c r="D441">
        <v>8767</v>
      </c>
      <c r="E441">
        <v>2.8665170669555664</v>
      </c>
      <c r="F441">
        <v>3.7529506683349609</v>
      </c>
    </row>
    <row r="442" spans="1:6" x14ac:dyDescent="0.3">
      <c r="A442" t="s">
        <v>249</v>
      </c>
      <c r="B442">
        <v>3.9737975597381592</v>
      </c>
      <c r="C442">
        <v>0.14798623323440552</v>
      </c>
      <c r="D442">
        <v>8767</v>
      </c>
      <c r="E442">
        <v>3.6837444305419922</v>
      </c>
      <c r="F442">
        <v>4.2638506889343262</v>
      </c>
    </row>
    <row r="443" spans="1:6" x14ac:dyDescent="0.3">
      <c r="A443" t="s">
        <v>756</v>
      </c>
      <c r="B443">
        <v>-3.5527136788005009E-15</v>
      </c>
      <c r="C443">
        <v>3.4717910768478077E-9</v>
      </c>
      <c r="E443">
        <v>-6.8047141255078714E-9</v>
      </c>
      <c r="F443">
        <v>6.8047070200805138E-9</v>
      </c>
    </row>
    <row r="444" spans="1:6" x14ac:dyDescent="0.3">
      <c r="A444" t="s">
        <v>757</v>
      </c>
      <c r="B444">
        <v>5</v>
      </c>
      <c r="D444">
        <v>2171</v>
      </c>
    </row>
    <row r="445" spans="1:6" x14ac:dyDescent="0.3">
      <c r="A445" t="s">
        <v>758</v>
      </c>
      <c r="B445">
        <v>5</v>
      </c>
      <c r="C445">
        <v>2.5589528274139184E-9</v>
      </c>
      <c r="D445">
        <v>8767</v>
      </c>
      <c r="E445">
        <v>5</v>
      </c>
      <c r="F445">
        <v>5</v>
      </c>
    </row>
    <row r="446" spans="1:6" x14ac:dyDescent="0.3">
      <c r="A446" t="s">
        <v>334</v>
      </c>
      <c r="B446">
        <v>1.4968697912991047E-2</v>
      </c>
      <c r="C446">
        <v>7.5443494133651257E-3</v>
      </c>
      <c r="E446">
        <v>1.8177306628786027E-4</v>
      </c>
      <c r="F446">
        <v>2.9755622148513794E-2</v>
      </c>
    </row>
    <row r="447" spans="1:6" x14ac:dyDescent="0.3">
      <c r="A447" t="s">
        <v>759</v>
      </c>
      <c r="B447">
        <v>0.12643663585186005</v>
      </c>
      <c r="C447">
        <v>6.6425786353647709E-3</v>
      </c>
      <c r="D447">
        <v>2171</v>
      </c>
      <c r="E447">
        <v>0.11341717839241028</v>
      </c>
      <c r="F447">
        <v>0.13945609331130981</v>
      </c>
    </row>
    <row r="448" spans="1:6" x14ac:dyDescent="0.3">
      <c r="A448" t="s">
        <v>250</v>
      </c>
      <c r="B448">
        <v>0.14140534400939941</v>
      </c>
      <c r="C448">
        <v>3.9839847013354301E-3</v>
      </c>
      <c r="D448">
        <v>8767</v>
      </c>
      <c r="E448">
        <v>0.13359673321247101</v>
      </c>
      <c r="F448">
        <v>0.14921395480632782</v>
      </c>
    </row>
    <row r="449" spans="1:6" x14ac:dyDescent="0.3">
      <c r="A449" t="s">
        <v>335</v>
      </c>
      <c r="B449">
        <v>4.5029888860881329E-3</v>
      </c>
      <c r="C449">
        <v>5.9271869249641895E-3</v>
      </c>
      <c r="E449">
        <v>-7.1142977103590965E-3</v>
      </c>
      <c r="F449">
        <v>1.6120275482535362E-2</v>
      </c>
    </row>
    <row r="450" spans="1:6" x14ac:dyDescent="0.3">
      <c r="A450" t="s">
        <v>760</v>
      </c>
      <c r="B450">
        <v>6.4965732395648956E-2</v>
      </c>
      <c r="C450">
        <v>5.3083221428096294E-3</v>
      </c>
      <c r="D450">
        <v>2171</v>
      </c>
      <c r="E450">
        <v>5.4561421275138855E-2</v>
      </c>
      <c r="F450">
        <v>7.5370043516159058E-2</v>
      </c>
    </row>
    <row r="451" spans="1:6" x14ac:dyDescent="0.3">
      <c r="A451" t="s">
        <v>251</v>
      </c>
      <c r="B451">
        <v>6.9468721747398376E-2</v>
      </c>
      <c r="C451">
        <v>3.0962482560425997E-3</v>
      </c>
      <c r="D451">
        <v>8767</v>
      </c>
      <c r="E451">
        <v>6.340007483959198E-2</v>
      </c>
      <c r="F451">
        <v>7.5537368655204773E-2</v>
      </c>
    </row>
    <row r="452" spans="1:6" x14ac:dyDescent="0.3">
      <c r="A452" t="s">
        <v>761</v>
      </c>
      <c r="B452">
        <v>7.4836775660514832E-2</v>
      </c>
      <c r="C452">
        <v>1.6789920628070831E-3</v>
      </c>
      <c r="E452">
        <v>7.1545951068401337E-2</v>
      </c>
      <c r="F452">
        <v>7.8127600252628326E-2</v>
      </c>
    </row>
    <row r="453" spans="1:6" x14ac:dyDescent="0.3">
      <c r="A453" t="s">
        <v>762</v>
      </c>
      <c r="B453">
        <v>0.45782795548439026</v>
      </c>
      <c r="C453">
        <v>3.8691792637109756E-2</v>
      </c>
      <c r="D453">
        <v>1354</v>
      </c>
      <c r="E453">
        <v>0.38199204206466675</v>
      </c>
      <c r="F453">
        <v>0.53366386890411377</v>
      </c>
    </row>
    <row r="454" spans="1:6" x14ac:dyDescent="0.3">
      <c r="A454" t="s">
        <v>252</v>
      </c>
      <c r="B454">
        <v>0.5326647162437439</v>
      </c>
      <c r="C454">
        <v>2.7341302484273911E-2</v>
      </c>
      <c r="D454">
        <v>1354</v>
      </c>
      <c r="E454">
        <v>0.47907575964927673</v>
      </c>
      <c r="F454">
        <v>0.58625364303588867</v>
      </c>
    </row>
    <row r="455" spans="1:6" x14ac:dyDescent="0.3">
      <c r="A455" t="s">
        <v>763</v>
      </c>
      <c r="B455">
        <v>0.7483677864074707</v>
      </c>
      <c r="C455">
        <v>0.16789920628070831</v>
      </c>
      <c r="E455">
        <v>0.4192853569984436</v>
      </c>
      <c r="F455">
        <v>1.0774502754211426</v>
      </c>
    </row>
    <row r="456" spans="1:6" x14ac:dyDescent="0.3">
      <c r="A456" t="s">
        <v>764</v>
      </c>
      <c r="B456">
        <v>4.5782794952392578</v>
      </c>
      <c r="C456">
        <v>0.38691794872283936</v>
      </c>
      <c r="D456">
        <v>5798</v>
      </c>
      <c r="E456">
        <v>3.8199203014373779</v>
      </c>
      <c r="F456">
        <v>5.3366384506225586</v>
      </c>
    </row>
    <row r="457" spans="1:6" x14ac:dyDescent="0.3">
      <c r="A457" t="s">
        <v>253</v>
      </c>
      <c r="B457">
        <v>5.3266472816467285</v>
      </c>
      <c r="C457">
        <v>0.27341300249099731</v>
      </c>
      <c r="D457">
        <v>5798</v>
      </c>
      <c r="E457">
        <v>4.7907576560974121</v>
      </c>
      <c r="F457">
        <v>5.8625369071960449</v>
      </c>
    </row>
    <row r="458" spans="1:6" x14ac:dyDescent="0.3">
      <c r="A458" t="s">
        <v>765</v>
      </c>
      <c r="B458">
        <v>1.4210854715202004E-14</v>
      </c>
      <c r="C458">
        <v>2.3931502113327952E-8</v>
      </c>
      <c r="E458">
        <v>-4.6905729078616787E-8</v>
      </c>
      <c r="F458">
        <v>4.6905757500326217E-8</v>
      </c>
    </row>
    <row r="459" spans="1:6" x14ac:dyDescent="0.3">
      <c r="A459" t="s">
        <v>766</v>
      </c>
      <c r="B459">
        <v>10</v>
      </c>
      <c r="C459">
        <v>7.7862587488652935E-9</v>
      </c>
      <c r="D459">
        <v>1354</v>
      </c>
      <c r="E459">
        <v>10</v>
      </c>
      <c r="F459">
        <v>10</v>
      </c>
    </row>
    <row r="460" spans="1:6" x14ac:dyDescent="0.3">
      <c r="A460" t="s">
        <v>767</v>
      </c>
      <c r="B460">
        <v>10</v>
      </c>
      <c r="C460">
        <v>2.7129546609216959E-8</v>
      </c>
      <c r="D460">
        <v>5798</v>
      </c>
      <c r="E460">
        <v>10</v>
      </c>
      <c r="F460">
        <v>10</v>
      </c>
    </row>
    <row r="461" spans="1:6" x14ac:dyDescent="0.3">
      <c r="A461" t="s">
        <v>336</v>
      </c>
      <c r="B461">
        <v>7.3244012892246246E-3</v>
      </c>
      <c r="C461">
        <v>7.5650573708117008E-3</v>
      </c>
      <c r="E461">
        <v>-7.5031113810837269E-3</v>
      </c>
      <c r="F461">
        <v>2.2151913493871689E-2</v>
      </c>
    </row>
    <row r="462" spans="1:6" x14ac:dyDescent="0.3">
      <c r="A462" t="s">
        <v>768</v>
      </c>
      <c r="B462">
        <v>8.7448462843894958E-2</v>
      </c>
      <c r="C462">
        <v>6.534903310239315E-3</v>
      </c>
      <c r="D462">
        <v>1354</v>
      </c>
      <c r="E462">
        <v>7.4640050530433655E-2</v>
      </c>
      <c r="F462">
        <v>0.10025687515735626</v>
      </c>
    </row>
    <row r="463" spans="1:6" x14ac:dyDescent="0.3">
      <c r="A463" t="s">
        <v>254</v>
      </c>
      <c r="B463">
        <v>9.4772867858409882E-2</v>
      </c>
      <c r="C463">
        <v>4.3695177882909775E-3</v>
      </c>
      <c r="D463">
        <v>5798</v>
      </c>
      <c r="E463">
        <v>8.6208611726760864E-2</v>
      </c>
      <c r="F463">
        <v>0.1033371239900589</v>
      </c>
    </row>
    <row r="464" spans="1:6" x14ac:dyDescent="0.3">
      <c r="A464" t="s">
        <v>337</v>
      </c>
      <c r="B464">
        <v>3.2532098703086376E-3</v>
      </c>
      <c r="C464">
        <v>9.7948526963591576E-3</v>
      </c>
      <c r="E464">
        <v>-1.5944700688123703E-2</v>
      </c>
      <c r="F464">
        <v>2.2451121360063553E-2</v>
      </c>
    </row>
    <row r="465" spans="1:6" x14ac:dyDescent="0.3">
      <c r="A465" t="s">
        <v>769</v>
      </c>
      <c r="B465">
        <v>8.9865624904632568E-2</v>
      </c>
      <c r="C465">
        <v>8.6977472528815269E-3</v>
      </c>
      <c r="D465">
        <v>1354</v>
      </c>
      <c r="E465">
        <v>7.281804084777832E-2</v>
      </c>
      <c r="F465">
        <v>0.10691320896148682</v>
      </c>
    </row>
    <row r="466" spans="1:6" x14ac:dyDescent="0.3">
      <c r="A466" t="s">
        <v>255</v>
      </c>
      <c r="B466">
        <v>9.3118831515312195E-2</v>
      </c>
      <c r="C466">
        <v>5.2615534514188766E-3</v>
      </c>
      <c r="D466">
        <v>5798</v>
      </c>
      <c r="E466">
        <v>8.2806184887886047E-2</v>
      </c>
      <c r="F466">
        <v>0.10343147814273834</v>
      </c>
    </row>
    <row r="467" spans="1:6" x14ac:dyDescent="0.3">
      <c r="A467" t="s">
        <v>770</v>
      </c>
      <c r="B467">
        <v>4.2289827018976212E-2</v>
      </c>
      <c r="C467">
        <v>1.1682469397783279E-2</v>
      </c>
      <c r="E467">
        <v>1.9392186775803566E-2</v>
      </c>
      <c r="F467">
        <v>6.5187469124794006E-2</v>
      </c>
    </row>
    <row r="468" spans="1:6" x14ac:dyDescent="0.3">
      <c r="A468" t="s">
        <v>771</v>
      </c>
      <c r="B468">
        <v>1.3610844612121582</v>
      </c>
      <c r="C468">
        <v>0.10493843257427216</v>
      </c>
      <c r="D468">
        <v>4899</v>
      </c>
      <c r="E468">
        <v>1.1554051637649536</v>
      </c>
      <c r="F468">
        <v>1.5667637586593628</v>
      </c>
    </row>
    <row r="469" spans="1:6" x14ac:dyDescent="0.3">
      <c r="A469" t="s">
        <v>256</v>
      </c>
      <c r="B469">
        <v>1.403374195098877</v>
      </c>
      <c r="C469">
        <v>6.1561990529298782E-2</v>
      </c>
      <c r="D469">
        <v>4899</v>
      </c>
      <c r="E469">
        <v>1.2827126979827881</v>
      </c>
      <c r="F469">
        <v>1.5240356922149658</v>
      </c>
    </row>
    <row r="470" spans="1:6" x14ac:dyDescent="0.3">
      <c r="A470" t="s">
        <v>772</v>
      </c>
      <c r="B470">
        <v>0.84579652547836304</v>
      </c>
      <c r="C470">
        <v>4.6729879379272461</v>
      </c>
      <c r="E470">
        <v>-8.3132600784301758</v>
      </c>
      <c r="F470">
        <v>10.004853248596191</v>
      </c>
    </row>
    <row r="471" spans="1:6" x14ac:dyDescent="0.3">
      <c r="A471" t="s">
        <v>773</v>
      </c>
      <c r="B471">
        <v>27.221687316894531</v>
      </c>
      <c r="C471">
        <v>2.0987687110900879</v>
      </c>
      <c r="D471">
        <v>15862</v>
      </c>
      <c r="E471">
        <v>23.108100891113281</v>
      </c>
      <c r="F471">
        <v>31.335273742675781</v>
      </c>
    </row>
    <row r="472" spans="1:6" x14ac:dyDescent="0.3">
      <c r="A472" t="s">
        <v>257</v>
      </c>
      <c r="B472">
        <v>28.067483901977539</v>
      </c>
      <c r="C472">
        <v>1.2312397956848145</v>
      </c>
      <c r="D472">
        <v>15862</v>
      </c>
      <c r="E472">
        <v>25.654253005981445</v>
      </c>
      <c r="F472">
        <v>30.480714797973633</v>
      </c>
    </row>
    <row r="473" spans="1:6" x14ac:dyDescent="0.3">
      <c r="A473" t="s">
        <v>774</v>
      </c>
      <c r="B473">
        <v>1.7763568394002505E-14</v>
      </c>
      <c r="C473">
        <v>4.1221476010377955E-8</v>
      </c>
      <c r="E473">
        <v>-8.079407365357838E-8</v>
      </c>
      <c r="F473">
        <v>8.0794109180715168E-8</v>
      </c>
    </row>
    <row r="474" spans="1:6" x14ac:dyDescent="0.3">
      <c r="A474" t="s">
        <v>775</v>
      </c>
      <c r="B474">
        <v>20</v>
      </c>
      <c r="C474">
        <v>3.3793003950677303E-8</v>
      </c>
      <c r="D474">
        <v>4899</v>
      </c>
      <c r="E474">
        <v>20</v>
      </c>
      <c r="F474">
        <v>20</v>
      </c>
    </row>
    <row r="475" spans="1:6" x14ac:dyDescent="0.3">
      <c r="A475" t="s">
        <v>776</v>
      </c>
      <c r="B475">
        <v>20</v>
      </c>
      <c r="C475">
        <v>6.2894449648354112E-9</v>
      </c>
      <c r="D475">
        <v>15862</v>
      </c>
      <c r="E475">
        <v>20</v>
      </c>
      <c r="F475">
        <v>20</v>
      </c>
    </row>
    <row r="476" spans="1:6" x14ac:dyDescent="0.3">
      <c r="A476" t="s">
        <v>338</v>
      </c>
      <c r="B476">
        <v>-1.0285615921020508E-2</v>
      </c>
      <c r="C476">
        <v>1.6075897961854935E-2</v>
      </c>
      <c r="E476">
        <v>-4.1794374585151672E-2</v>
      </c>
      <c r="F476">
        <v>2.1223144605755806E-2</v>
      </c>
    </row>
    <row r="477" spans="1:6" x14ac:dyDescent="0.3">
      <c r="A477" t="s">
        <v>777</v>
      </c>
      <c r="B477">
        <v>0.25997701287269592</v>
      </c>
      <c r="C477">
        <v>1.4570471830666065E-2</v>
      </c>
      <c r="D477">
        <v>4899</v>
      </c>
      <c r="E477">
        <v>0.23141889274120331</v>
      </c>
      <c r="F477">
        <v>0.28853514790534973</v>
      </c>
    </row>
    <row r="478" spans="1:6" x14ac:dyDescent="0.3">
      <c r="A478" t="s">
        <v>258</v>
      </c>
      <c r="B478">
        <v>0.24969139695167542</v>
      </c>
      <c r="C478">
        <v>7.9404748976230621E-3</v>
      </c>
      <c r="D478">
        <v>15862</v>
      </c>
      <c r="E478">
        <v>0.23412807285785675</v>
      </c>
      <c r="F478">
        <v>0.26525473594665527</v>
      </c>
    </row>
    <row r="479" spans="1:6" x14ac:dyDescent="0.3">
      <c r="A479" t="s">
        <v>339</v>
      </c>
      <c r="B479">
        <v>-4.3658781796693802E-2</v>
      </c>
      <c r="C479">
        <v>3.4959446638822556E-2</v>
      </c>
      <c r="E479">
        <v>-0.11217929422855377</v>
      </c>
      <c r="F479">
        <v>2.4861734360456467E-2</v>
      </c>
    </row>
    <row r="480" spans="1:6" x14ac:dyDescent="0.3">
      <c r="A480" t="s">
        <v>778</v>
      </c>
      <c r="B480">
        <v>0.53432601690292358</v>
      </c>
      <c r="C480">
        <v>3.0669093132019043E-2</v>
      </c>
      <c r="D480">
        <v>4899</v>
      </c>
      <c r="E480">
        <v>0.4742145836353302</v>
      </c>
      <c r="F480">
        <v>0.59443742036819458</v>
      </c>
    </row>
    <row r="481" spans="1:6" x14ac:dyDescent="0.3">
      <c r="A481" t="s">
        <v>259</v>
      </c>
      <c r="B481">
        <v>0.49066725373268127</v>
      </c>
      <c r="C481">
        <v>1.8433108925819397E-2</v>
      </c>
      <c r="D481">
        <v>15862</v>
      </c>
      <c r="E481">
        <v>0.45453834533691406</v>
      </c>
      <c r="F481">
        <v>0.52679616212844849</v>
      </c>
    </row>
    <row r="482" spans="1:6" x14ac:dyDescent="0.3">
      <c r="A482" t="s">
        <v>779</v>
      </c>
      <c r="B482">
        <v>5.5822387337684631E-2</v>
      </c>
      <c r="C482">
        <v>6.6808052361011505E-4</v>
      </c>
      <c r="E482">
        <v>5.4512947797775269E-2</v>
      </c>
      <c r="F482">
        <v>5.7131826877593994E-2</v>
      </c>
    </row>
    <row r="483" spans="1:6" x14ac:dyDescent="0.3">
      <c r="A483" t="s">
        <v>780</v>
      </c>
      <c r="B483">
        <v>5.6565750390291214E-2</v>
      </c>
      <c r="C483">
        <v>1.2357511557638645E-2</v>
      </c>
      <c r="D483">
        <v>193</v>
      </c>
      <c r="E483">
        <v>3.2345026731491089E-2</v>
      </c>
      <c r="F483">
        <v>8.0786474049091339E-2</v>
      </c>
    </row>
    <row r="484" spans="1:6" x14ac:dyDescent="0.3">
      <c r="A484" t="s">
        <v>260</v>
      </c>
      <c r="B484">
        <v>0.11238814145326614</v>
      </c>
      <c r="C484">
        <v>2.550225704908371E-2</v>
      </c>
      <c r="D484">
        <v>193</v>
      </c>
      <c r="E484">
        <v>6.2403716146945953E-2</v>
      </c>
      <c r="F484">
        <v>0.16237255930900574</v>
      </c>
    </row>
    <row r="485" spans="1:6" x14ac:dyDescent="0.3">
      <c r="A485" t="s">
        <v>781</v>
      </c>
      <c r="B485">
        <v>2.7911193370819092</v>
      </c>
      <c r="C485">
        <v>1.670201301574707</v>
      </c>
      <c r="E485">
        <v>-0.48247522115707397</v>
      </c>
      <c r="F485">
        <v>6.0647139549255371</v>
      </c>
    </row>
    <row r="486" spans="1:6" x14ac:dyDescent="0.3">
      <c r="A486" t="s">
        <v>782</v>
      </c>
      <c r="B486">
        <v>2.8282876014709473</v>
      </c>
      <c r="C486">
        <v>0.61787557601928711</v>
      </c>
      <c r="D486">
        <v>1014</v>
      </c>
      <c r="E486">
        <v>1.6172515153884888</v>
      </c>
      <c r="F486">
        <v>4.0393238067626953</v>
      </c>
    </row>
    <row r="487" spans="1:6" x14ac:dyDescent="0.3">
      <c r="A487" t="s">
        <v>261</v>
      </c>
      <c r="B487">
        <v>5.6194071769714355</v>
      </c>
      <c r="C487">
        <v>1.2751127481460571</v>
      </c>
      <c r="D487">
        <v>1014</v>
      </c>
      <c r="E487">
        <v>3.1201860904693604</v>
      </c>
      <c r="F487">
        <v>8.1186285018920898</v>
      </c>
    </row>
    <row r="488" spans="1:6" x14ac:dyDescent="0.3">
      <c r="A488" t="s">
        <v>783</v>
      </c>
      <c r="B488">
        <v>1.4210854715202004E-14</v>
      </c>
    </row>
    <row r="489" spans="1:6" x14ac:dyDescent="0.3">
      <c r="A489" t="s">
        <v>784</v>
      </c>
      <c r="B489">
        <v>50</v>
      </c>
      <c r="D489">
        <v>193</v>
      </c>
    </row>
    <row r="490" spans="1:6" x14ac:dyDescent="0.3">
      <c r="A490" t="s">
        <v>785</v>
      </c>
      <c r="B490">
        <v>50</v>
      </c>
      <c r="D490">
        <v>1014</v>
      </c>
    </row>
    <row r="491" spans="1:6" x14ac:dyDescent="0.3">
      <c r="A491" t="s">
        <v>340</v>
      </c>
      <c r="B491">
        <v>9.1918725520372391E-3</v>
      </c>
      <c r="C491">
        <v>4.9874498508870602E-3</v>
      </c>
      <c r="E491">
        <v>-5.8352918131276965E-4</v>
      </c>
      <c r="F491">
        <v>1.8967274576425552E-2</v>
      </c>
    </row>
    <row r="492" spans="1:6" x14ac:dyDescent="0.3">
      <c r="A492" t="s">
        <v>786</v>
      </c>
      <c r="B492">
        <v>1.080446969717741E-2</v>
      </c>
      <c r="C492">
        <v>2.3042436223477125E-3</v>
      </c>
      <c r="D492">
        <v>193</v>
      </c>
      <c r="E492">
        <v>6.2881521880626678E-3</v>
      </c>
      <c r="F492">
        <v>1.5320787206292152E-2</v>
      </c>
    </row>
    <row r="493" spans="1:6" x14ac:dyDescent="0.3">
      <c r="A493" t="s">
        <v>262</v>
      </c>
      <c r="B493">
        <v>1.9996341317892075E-2</v>
      </c>
      <c r="C493">
        <v>4.4313129037618637E-3</v>
      </c>
      <c r="D493">
        <v>1014</v>
      </c>
      <c r="E493">
        <v>1.1310967616736889E-2</v>
      </c>
      <c r="F493">
        <v>2.8681714087724686E-2</v>
      </c>
    </row>
    <row r="494" spans="1:6" x14ac:dyDescent="0.3">
      <c r="A494" t="s">
        <v>341</v>
      </c>
      <c r="B494">
        <v>4.272119328379631E-2</v>
      </c>
      <c r="C494">
        <v>2.2836562246084213E-2</v>
      </c>
      <c r="E494">
        <v>-2.0384686067700386E-3</v>
      </c>
      <c r="F494">
        <v>8.7480857968330383E-2</v>
      </c>
    </row>
    <row r="495" spans="1:6" x14ac:dyDescent="0.3">
      <c r="A495" t="s">
        <v>787</v>
      </c>
      <c r="B495">
        <v>5.5515576153993607E-2</v>
      </c>
      <c r="C495">
        <v>1.0840917937457561E-2</v>
      </c>
      <c r="D495">
        <v>193</v>
      </c>
      <c r="E495">
        <v>3.4267377108335495E-2</v>
      </c>
      <c r="F495">
        <v>7.6763778924942017E-2</v>
      </c>
    </row>
    <row r="496" spans="1:6" x14ac:dyDescent="0.3">
      <c r="A496" t="s">
        <v>263</v>
      </c>
      <c r="B496">
        <v>9.8236769437789917E-2</v>
      </c>
      <c r="C496">
        <v>2.0069139078259468E-2</v>
      </c>
      <c r="D496">
        <v>1014</v>
      </c>
      <c r="E496">
        <v>5.8901257812976837E-2</v>
      </c>
      <c r="F496">
        <v>0.13757228851318359</v>
      </c>
    </row>
    <row r="497" spans="1:6" x14ac:dyDescent="0.3">
      <c r="A497" t="s">
        <v>788</v>
      </c>
      <c r="B497">
        <v>1.1457834392786026E-2</v>
      </c>
      <c r="C497">
        <v>5.34482067450881E-4</v>
      </c>
      <c r="E497">
        <v>1.041024923324585E-2</v>
      </c>
      <c r="F497">
        <v>1.2505419552326202E-2</v>
      </c>
    </row>
    <row r="498" spans="1:6" x14ac:dyDescent="0.3">
      <c r="A498" t="s">
        <v>789</v>
      </c>
      <c r="B498">
        <v>0.10383205860853195</v>
      </c>
      <c r="C498">
        <v>2.2689890116453171E-2</v>
      </c>
      <c r="D498">
        <v>430</v>
      </c>
      <c r="E498">
        <v>5.9359874576330185E-2</v>
      </c>
      <c r="F498">
        <v>0.14830423891544342</v>
      </c>
    </row>
    <row r="499" spans="1:6" x14ac:dyDescent="0.3">
      <c r="A499" t="s">
        <v>264</v>
      </c>
      <c r="B499">
        <v>0.11528989672660828</v>
      </c>
      <c r="C499">
        <v>1.1853308416903019E-2</v>
      </c>
      <c r="D499">
        <v>430</v>
      </c>
      <c r="E499">
        <v>9.2057414352893829E-2</v>
      </c>
      <c r="F499">
        <v>0.13852238655090332</v>
      </c>
    </row>
    <row r="500" spans="1:6" x14ac:dyDescent="0.3">
      <c r="A500" t="s">
        <v>790</v>
      </c>
      <c r="B500">
        <v>1.1457834243774414</v>
      </c>
      <c r="C500">
        <v>5.344820499420166</v>
      </c>
      <c r="E500">
        <v>-9.3300647735595703</v>
      </c>
      <c r="F500">
        <v>11.621631622314453</v>
      </c>
    </row>
    <row r="501" spans="1:6" x14ac:dyDescent="0.3">
      <c r="A501" t="s">
        <v>791</v>
      </c>
      <c r="B501">
        <v>10.383206367492676</v>
      </c>
      <c r="C501">
        <v>2.2689888477325439</v>
      </c>
      <c r="D501">
        <v>1388</v>
      </c>
      <c r="E501">
        <v>5.9359884262084961</v>
      </c>
      <c r="F501">
        <v>14.830424308776855</v>
      </c>
    </row>
    <row r="502" spans="1:6" x14ac:dyDescent="0.3">
      <c r="A502" t="s">
        <v>265</v>
      </c>
      <c r="B502">
        <v>11.528989791870117</v>
      </c>
      <c r="C502">
        <v>1.185330867767334</v>
      </c>
      <c r="D502">
        <v>1388</v>
      </c>
      <c r="E502">
        <v>9.2057409286499023</v>
      </c>
      <c r="F502">
        <v>13.852238655090332</v>
      </c>
    </row>
    <row r="503" spans="1:6" x14ac:dyDescent="0.3">
      <c r="A503" t="s">
        <v>792</v>
      </c>
      <c r="B503">
        <v>0</v>
      </c>
      <c r="C503">
        <v>2.1172655806367402E-7</v>
      </c>
      <c r="E503">
        <v>-4.1498404357298568E-7</v>
      </c>
      <c r="F503">
        <v>4.1498404357298568E-7</v>
      </c>
    </row>
    <row r="504" spans="1:6" x14ac:dyDescent="0.3">
      <c r="A504" t="s">
        <v>793</v>
      </c>
      <c r="B504">
        <v>100</v>
      </c>
      <c r="C504">
        <v>3.0674942763653235E-7</v>
      </c>
      <c r="D504">
        <v>430</v>
      </c>
      <c r="E504">
        <v>100</v>
      </c>
      <c r="F504">
        <v>100</v>
      </c>
    </row>
    <row r="505" spans="1:6" x14ac:dyDescent="0.3">
      <c r="A505" t="s">
        <v>794</v>
      </c>
      <c r="B505">
        <v>100</v>
      </c>
      <c r="C505">
        <v>8.2103696286139893E-8</v>
      </c>
      <c r="D505">
        <v>1388</v>
      </c>
      <c r="E505">
        <v>100</v>
      </c>
      <c r="F505">
        <v>100</v>
      </c>
    </row>
    <row r="506" spans="1:6" x14ac:dyDescent="0.3">
      <c r="A506" t="s">
        <v>342</v>
      </c>
      <c r="B506">
        <v>6.7995081190019846E-4</v>
      </c>
      <c r="C506">
        <v>4.5873839408159256E-3</v>
      </c>
      <c r="E506">
        <v>-8.311321958899498E-3</v>
      </c>
      <c r="F506">
        <v>9.6712233498692513E-3</v>
      </c>
    </row>
    <row r="507" spans="1:6" x14ac:dyDescent="0.3">
      <c r="A507" t="s">
        <v>795</v>
      </c>
      <c r="B507">
        <v>1.9832678139209747E-2</v>
      </c>
      <c r="C507">
        <v>4.2650722898542881E-3</v>
      </c>
      <c r="D507">
        <v>430</v>
      </c>
      <c r="E507">
        <v>1.1473136022686958E-2</v>
      </c>
      <c r="F507">
        <v>2.8192220255732536E-2</v>
      </c>
    </row>
    <row r="508" spans="1:6" x14ac:dyDescent="0.3">
      <c r="A508" t="s">
        <v>266</v>
      </c>
      <c r="B508">
        <v>2.0512629300355911E-2</v>
      </c>
      <c r="C508">
        <v>2.0412656012922525E-3</v>
      </c>
      <c r="D508">
        <v>1388</v>
      </c>
      <c r="E508">
        <v>1.6511749476194382E-2</v>
      </c>
      <c r="F508">
        <v>2.4513509124517441E-2</v>
      </c>
    </row>
    <row r="509" spans="1:6" x14ac:dyDescent="0.3">
      <c r="A509" t="s">
        <v>343</v>
      </c>
      <c r="B509">
        <v>-2.262419555336237E-3</v>
      </c>
      <c r="C509">
        <v>3.7825651466846466E-2</v>
      </c>
      <c r="E509">
        <v>-7.6400697231292725E-2</v>
      </c>
      <c r="F509">
        <v>7.1875855326652527E-2</v>
      </c>
    </row>
    <row r="510" spans="1:6" x14ac:dyDescent="0.3">
      <c r="A510" t="s">
        <v>796</v>
      </c>
      <c r="B510">
        <v>0.20380872488021851</v>
      </c>
      <c r="C510">
        <v>3.5152170807123184E-2</v>
      </c>
      <c r="D510">
        <v>430</v>
      </c>
      <c r="E510">
        <v>0.1349104642868042</v>
      </c>
      <c r="F510">
        <v>0.27270698547363281</v>
      </c>
    </row>
    <row r="511" spans="1:6" x14ac:dyDescent="0.3">
      <c r="A511" t="s">
        <v>267</v>
      </c>
      <c r="B511">
        <v>0.20154629647731781</v>
      </c>
      <c r="C511">
        <v>1.6928574070334435E-2</v>
      </c>
      <c r="D511">
        <v>1388</v>
      </c>
      <c r="E511">
        <v>0.16836629807949066</v>
      </c>
      <c r="F511">
        <v>0.23472629487514496</v>
      </c>
    </row>
    <row r="512" spans="1:6" x14ac:dyDescent="0.3">
      <c r="A512" t="s">
        <v>797</v>
      </c>
      <c r="B512">
        <v>2</v>
      </c>
    </row>
    <row r="513" spans="1:2" x14ac:dyDescent="0.3">
      <c r="A513" t="s">
        <v>798</v>
      </c>
      <c r="B513">
        <v>0</v>
      </c>
    </row>
    <row r="514" spans="1:2" x14ac:dyDescent="0.3">
      <c r="A514" t="s">
        <v>799</v>
      </c>
      <c r="B514">
        <v>0.23947799205780029</v>
      </c>
    </row>
    <row r="515" spans="1:2" x14ac:dyDescent="0.3">
      <c r="A515" t="s">
        <v>800</v>
      </c>
      <c r="B515">
        <v>0</v>
      </c>
    </row>
    <row r="516" spans="1:2" x14ac:dyDescent="0.3">
      <c r="A516" t="s">
        <v>801</v>
      </c>
      <c r="B516">
        <v>0.46799486875534058</v>
      </c>
    </row>
    <row r="517" spans="1:2" x14ac:dyDescent="0.3">
      <c r="A517" t="s">
        <v>802</v>
      </c>
      <c r="B517">
        <v>0</v>
      </c>
    </row>
    <row r="518" spans="1:2" x14ac:dyDescent="0.3">
      <c r="A518" t="s">
        <v>803</v>
      </c>
      <c r="B518">
        <v>0</v>
      </c>
    </row>
    <row r="519" spans="1:2" x14ac:dyDescent="0.3">
      <c r="A519" t="s">
        <v>804</v>
      </c>
      <c r="B519">
        <v>2</v>
      </c>
    </row>
    <row r="520" spans="1:2" x14ac:dyDescent="0.3">
      <c r="A520" t="s">
        <v>805</v>
      </c>
      <c r="B520">
        <v>0</v>
      </c>
    </row>
    <row r="521" spans="1:2" x14ac:dyDescent="0.3">
      <c r="A521" t="s">
        <v>806</v>
      </c>
      <c r="B521">
        <v>1.1973898410797119</v>
      </c>
    </row>
    <row r="522" spans="1:2" x14ac:dyDescent="0.3">
      <c r="A522" t="s">
        <v>807</v>
      </c>
      <c r="B522">
        <v>0</v>
      </c>
    </row>
    <row r="523" spans="1:2" x14ac:dyDescent="0.3">
      <c r="A523" t="s">
        <v>808</v>
      </c>
      <c r="B523">
        <v>9.3598976135253906</v>
      </c>
    </row>
    <row r="524" spans="1:2" x14ac:dyDescent="0.3">
      <c r="A524" t="s">
        <v>809</v>
      </c>
      <c r="B524">
        <v>0</v>
      </c>
    </row>
    <row r="525" spans="1:2" x14ac:dyDescent="0.3">
      <c r="A525" t="s">
        <v>810</v>
      </c>
      <c r="B525">
        <v>0</v>
      </c>
    </row>
    <row r="526" spans="1:2" x14ac:dyDescent="0.3">
      <c r="A526" t="s">
        <v>811</v>
      </c>
      <c r="B526">
        <v>4</v>
      </c>
    </row>
    <row r="527" spans="1:2" x14ac:dyDescent="0.3">
      <c r="A527" t="s">
        <v>812</v>
      </c>
      <c r="B527">
        <v>23</v>
      </c>
    </row>
    <row r="528" spans="1:2" x14ac:dyDescent="0.3">
      <c r="A528" t="s">
        <v>272</v>
      </c>
      <c r="B528">
        <v>2</v>
      </c>
    </row>
    <row r="529" spans="1:6" x14ac:dyDescent="0.3">
      <c r="A529" t="s">
        <v>273</v>
      </c>
      <c r="B529">
        <v>0</v>
      </c>
    </row>
    <row r="530" spans="1:6" x14ac:dyDescent="0.3">
      <c r="A530" t="s">
        <v>274</v>
      </c>
      <c r="B530">
        <v>0.31871840357780457</v>
      </c>
    </row>
    <row r="531" spans="1:6" x14ac:dyDescent="0.3">
      <c r="A531" t="s">
        <v>275</v>
      </c>
      <c r="B531">
        <v>0</v>
      </c>
    </row>
    <row r="532" spans="1:6" x14ac:dyDescent="0.3">
      <c r="A532" t="s">
        <v>276</v>
      </c>
      <c r="B532">
        <v>0.33119171857833862</v>
      </c>
    </row>
    <row r="533" spans="1:6" x14ac:dyDescent="0.3">
      <c r="A533" t="s">
        <v>277</v>
      </c>
      <c r="B533">
        <v>0</v>
      </c>
    </row>
    <row r="534" spans="1:6" x14ac:dyDescent="0.3">
      <c r="A534" t="s">
        <v>278</v>
      </c>
      <c r="B534">
        <v>0</v>
      </c>
    </row>
    <row r="535" spans="1:6" x14ac:dyDescent="0.3">
      <c r="A535" t="s">
        <v>279</v>
      </c>
      <c r="B535">
        <v>2</v>
      </c>
    </row>
    <row r="536" spans="1:6" x14ac:dyDescent="0.3">
      <c r="A536" t="s">
        <v>280</v>
      </c>
      <c r="B536">
        <v>0</v>
      </c>
    </row>
    <row r="537" spans="1:6" x14ac:dyDescent="0.3">
      <c r="A537" t="s">
        <v>281</v>
      </c>
      <c r="B537">
        <v>1.5935920476913452</v>
      </c>
    </row>
    <row r="538" spans="1:6" x14ac:dyDescent="0.3">
      <c r="A538" t="s">
        <v>282</v>
      </c>
      <c r="B538">
        <v>0</v>
      </c>
    </row>
    <row r="539" spans="1:6" x14ac:dyDescent="0.3">
      <c r="A539" t="s">
        <v>283</v>
      </c>
      <c r="B539">
        <v>6.6238346099853516</v>
      </c>
    </row>
    <row r="540" spans="1:6" x14ac:dyDescent="0.3">
      <c r="A540" t="s">
        <v>284</v>
      </c>
      <c r="B540">
        <v>0</v>
      </c>
    </row>
    <row r="541" spans="1:6" x14ac:dyDescent="0.3">
      <c r="A541" t="s">
        <v>285</v>
      </c>
      <c r="B541">
        <v>0</v>
      </c>
    </row>
    <row r="542" spans="1:6" x14ac:dyDescent="0.3">
      <c r="A542" t="s">
        <v>286</v>
      </c>
      <c r="B542">
        <v>4.0608453750610352</v>
      </c>
    </row>
    <row r="543" spans="1:6" x14ac:dyDescent="0.3">
      <c r="A543" t="s">
        <v>287</v>
      </c>
      <c r="B543">
        <v>24</v>
      </c>
    </row>
    <row r="544" spans="1:6" x14ac:dyDescent="0.3">
      <c r="A544" t="s">
        <v>813</v>
      </c>
      <c r="B544">
        <v>3.0430586338043213</v>
      </c>
      <c r="C544">
        <v>3.9497703313827515E-2</v>
      </c>
      <c r="D544">
        <v>2806</v>
      </c>
      <c r="E544">
        <v>2.9656431674957275</v>
      </c>
      <c r="F544">
        <v>3.120474100112915</v>
      </c>
    </row>
    <row r="545" spans="1:6" x14ac:dyDescent="0.3">
      <c r="A545" t="s">
        <v>814</v>
      </c>
      <c r="B545">
        <v>4.3147220611572266</v>
      </c>
      <c r="C545">
        <v>5.6322291493415833E-2</v>
      </c>
      <c r="D545">
        <v>2772</v>
      </c>
      <c r="E545">
        <v>4.2043304443359375</v>
      </c>
      <c r="F545">
        <v>4.4251136779785156</v>
      </c>
    </row>
    <row r="546" spans="1:6" x14ac:dyDescent="0.3">
      <c r="A546" t="s">
        <v>815</v>
      </c>
      <c r="B546">
        <v>2.8607733249664307</v>
      </c>
      <c r="C546">
        <v>5.883919820189476E-2</v>
      </c>
      <c r="D546">
        <v>2806</v>
      </c>
      <c r="E546">
        <v>2.7454485893249512</v>
      </c>
      <c r="F546">
        <v>2.9760980606079102</v>
      </c>
    </row>
    <row r="547" spans="1:6" x14ac:dyDescent="0.3">
      <c r="A547" t="s">
        <v>816</v>
      </c>
      <c r="B547">
        <v>4.3086895942687988</v>
      </c>
      <c r="C547">
        <v>6.2084659934043884E-2</v>
      </c>
      <c r="D547">
        <v>2806</v>
      </c>
      <c r="E547">
        <v>4.1870036125183105</v>
      </c>
      <c r="F547">
        <v>4.4303755760192871</v>
      </c>
    </row>
    <row r="548" spans="1:6" x14ac:dyDescent="0.3">
      <c r="A548" t="s">
        <v>817</v>
      </c>
      <c r="B548">
        <v>4.4114713668823242</v>
      </c>
      <c r="C548">
        <v>5.9795670211315155E-2</v>
      </c>
      <c r="D548">
        <v>2806</v>
      </c>
      <c r="E548">
        <v>4.2942719459533691</v>
      </c>
      <c r="F548">
        <v>4.5286707878112793</v>
      </c>
    </row>
    <row r="549" spans="1:6" x14ac:dyDescent="0.3">
      <c r="A549" t="s">
        <v>818</v>
      </c>
      <c r="B549">
        <v>4.3543133735656738</v>
      </c>
      <c r="C549">
        <v>5.7333700358867645E-2</v>
      </c>
      <c r="D549">
        <v>2777</v>
      </c>
      <c r="E549">
        <v>4.2419395446777344</v>
      </c>
      <c r="F549">
        <v>4.4666872024536133</v>
      </c>
    </row>
    <row r="550" spans="1:6" x14ac:dyDescent="0.3">
      <c r="A550" t="s">
        <v>819</v>
      </c>
      <c r="B550">
        <v>3.725935697555542</v>
      </c>
      <c r="C550">
        <v>6.0459207743406296E-2</v>
      </c>
      <c r="D550">
        <v>2805</v>
      </c>
      <c r="E550">
        <v>3.6074357032775879</v>
      </c>
      <c r="F550">
        <v>3.8444356918334961</v>
      </c>
    </row>
    <row r="551" spans="1:6" x14ac:dyDescent="0.3">
      <c r="A551" t="s">
        <v>820</v>
      </c>
      <c r="B551">
        <v>4.435664176940918</v>
      </c>
      <c r="C551">
        <v>5.772588774561882E-2</v>
      </c>
      <c r="D551">
        <v>2783</v>
      </c>
      <c r="E551">
        <v>4.3225212097167969</v>
      </c>
      <c r="F551">
        <v>4.5488071441650391</v>
      </c>
    </row>
    <row r="552" spans="1:6" x14ac:dyDescent="0.3">
      <c r="A552" t="s">
        <v>821</v>
      </c>
      <c r="B552">
        <v>4.3694734573364258</v>
      </c>
      <c r="C552">
        <v>5.4015621542930603E-2</v>
      </c>
      <c r="D552">
        <v>2803</v>
      </c>
      <c r="E552">
        <v>4.2636027336120605</v>
      </c>
      <c r="F552">
        <v>4.475344181060791</v>
      </c>
    </row>
    <row r="553" spans="1:6" x14ac:dyDescent="0.3">
      <c r="A553" t="s">
        <v>822</v>
      </c>
      <c r="B553">
        <v>4.4981050491333008</v>
      </c>
      <c r="C553">
        <v>6.1062276363372803E-2</v>
      </c>
      <c r="D553">
        <v>2775</v>
      </c>
      <c r="E553">
        <v>4.3784232139587402</v>
      </c>
      <c r="F553">
        <v>4.6177868843078613</v>
      </c>
    </row>
    <row r="554" spans="1:6" x14ac:dyDescent="0.3">
      <c r="A554" t="s">
        <v>823</v>
      </c>
      <c r="B554">
        <v>1.8914703130722046</v>
      </c>
      <c r="C554">
        <v>3.2979756593704224E-2</v>
      </c>
      <c r="D554">
        <v>2798</v>
      </c>
      <c r="E554">
        <v>1.8268300294876099</v>
      </c>
      <c r="F554">
        <v>1.9561105966567993</v>
      </c>
    </row>
    <row r="555" spans="1:6" x14ac:dyDescent="0.3">
      <c r="A555" t="s">
        <v>824</v>
      </c>
      <c r="B555">
        <v>2.6442737579345703</v>
      </c>
      <c r="C555">
        <v>3.5060714930295944E-2</v>
      </c>
      <c r="D555">
        <v>2798</v>
      </c>
      <c r="E555">
        <v>2.5755548477172852</v>
      </c>
      <c r="F555">
        <v>2.7129926681518555</v>
      </c>
    </row>
    <row r="556" spans="1:6" x14ac:dyDescent="0.3">
      <c r="A556" t="s">
        <v>825</v>
      </c>
      <c r="B556">
        <v>3.1670265197753906</v>
      </c>
      <c r="C556">
        <v>3.3743735402822495E-2</v>
      </c>
      <c r="D556">
        <v>2798</v>
      </c>
      <c r="E556">
        <v>3.100888729095459</v>
      </c>
      <c r="F556">
        <v>3.2331643104553223</v>
      </c>
    </row>
    <row r="557" spans="1:6" x14ac:dyDescent="0.3">
      <c r="A557" t="s">
        <v>826</v>
      </c>
      <c r="B557">
        <v>3.3358490467071533</v>
      </c>
      <c r="C557">
        <v>3.1042793765664101E-2</v>
      </c>
      <c r="D557">
        <v>2797</v>
      </c>
      <c r="E557">
        <v>3.2750051021575928</v>
      </c>
      <c r="F557">
        <v>3.3966929912567139</v>
      </c>
    </row>
    <row r="558" spans="1:6" x14ac:dyDescent="0.3">
      <c r="A558" t="s">
        <v>827</v>
      </c>
      <c r="B558">
        <v>3.4031825065612793</v>
      </c>
      <c r="C558">
        <v>3.4076642245054245E-2</v>
      </c>
      <c r="D558">
        <v>2798</v>
      </c>
      <c r="E558">
        <v>3.3363924026489258</v>
      </c>
      <c r="F558">
        <v>3.4699726104736328</v>
      </c>
    </row>
    <row r="559" spans="1:6" x14ac:dyDescent="0.3">
      <c r="A559" t="s">
        <v>91</v>
      </c>
      <c r="B559">
        <v>0.26560458540916443</v>
      </c>
      <c r="C559">
        <v>1.0621806606650352E-2</v>
      </c>
      <c r="D559">
        <v>2806</v>
      </c>
      <c r="E559">
        <v>0.2447858452796936</v>
      </c>
      <c r="F559">
        <v>0.28642332553863525</v>
      </c>
    </row>
    <row r="560" spans="1:6" x14ac:dyDescent="0.3">
      <c r="A560" t="s">
        <v>104</v>
      </c>
      <c r="B560">
        <v>0.10545846819877625</v>
      </c>
      <c r="C560">
        <v>8.1598712131381035E-3</v>
      </c>
      <c r="D560">
        <v>2806</v>
      </c>
      <c r="E560">
        <v>8.9465118944644928E-2</v>
      </c>
      <c r="F560">
        <v>0.12145181745290756</v>
      </c>
    </row>
    <row r="561" spans="1:6" x14ac:dyDescent="0.3">
      <c r="A561" t="s">
        <v>92</v>
      </c>
      <c r="B561">
        <v>2.6501554995775223E-2</v>
      </c>
      <c r="C561">
        <v>3.7654060870409012E-3</v>
      </c>
      <c r="D561">
        <v>2806</v>
      </c>
      <c r="E561">
        <v>1.9121358171105385E-2</v>
      </c>
      <c r="F561">
        <v>3.3881749957799911E-2</v>
      </c>
    </row>
    <row r="562" spans="1:6" x14ac:dyDescent="0.3">
      <c r="A562" t="s">
        <v>105</v>
      </c>
      <c r="B562">
        <v>0.16988785564899445</v>
      </c>
      <c r="C562">
        <v>8.581806905567646E-3</v>
      </c>
      <c r="D562">
        <v>2806</v>
      </c>
      <c r="E562">
        <v>0.15306751430034637</v>
      </c>
      <c r="F562">
        <v>0.18670819699764252</v>
      </c>
    </row>
    <row r="563" spans="1:6" x14ac:dyDescent="0.3">
      <c r="A563" t="s">
        <v>95</v>
      </c>
      <c r="B563">
        <v>0.23808836936950684</v>
      </c>
      <c r="C563">
        <v>9.5110479742288589E-3</v>
      </c>
      <c r="D563">
        <v>2806</v>
      </c>
      <c r="E563">
        <v>0.21944671869277954</v>
      </c>
      <c r="F563">
        <v>0.25673002004623413</v>
      </c>
    </row>
    <row r="564" spans="1:6" x14ac:dyDescent="0.3">
      <c r="A564" t="s">
        <v>109</v>
      </c>
      <c r="B564">
        <v>0.10199492424726486</v>
      </c>
      <c r="C564">
        <v>6.8197944201529026E-3</v>
      </c>
      <c r="D564">
        <v>2806</v>
      </c>
      <c r="E564">
        <v>8.8628128170967102E-2</v>
      </c>
      <c r="F564">
        <v>0.11536172032356262</v>
      </c>
    </row>
    <row r="565" spans="1:6" x14ac:dyDescent="0.3">
      <c r="A565" t="s">
        <v>94</v>
      </c>
      <c r="B565">
        <v>0.43240231275558472</v>
      </c>
      <c r="C565">
        <v>1.1555774137377739E-2</v>
      </c>
      <c r="D565">
        <v>2806</v>
      </c>
      <c r="E565">
        <v>0.40975299477577209</v>
      </c>
      <c r="F565">
        <v>0.45505163073539734</v>
      </c>
    </row>
    <row r="566" spans="1:6" x14ac:dyDescent="0.3">
      <c r="A566" t="s">
        <v>108</v>
      </c>
      <c r="B566">
        <v>0.25187623500823975</v>
      </c>
      <c r="C566">
        <v>1.0410981252789497E-2</v>
      </c>
      <c r="D566">
        <v>2806</v>
      </c>
      <c r="E566">
        <v>0.23147071897983551</v>
      </c>
      <c r="F566">
        <v>0.27228176593780518</v>
      </c>
    </row>
    <row r="567" spans="1:6" x14ac:dyDescent="0.3">
      <c r="A567" t="s">
        <v>96</v>
      </c>
      <c r="B567">
        <v>1.6003524884581566E-2</v>
      </c>
      <c r="C567">
        <v>3.2305673230439425E-3</v>
      </c>
      <c r="D567">
        <v>2806</v>
      </c>
      <c r="E567">
        <v>9.6716126427054405E-3</v>
      </c>
      <c r="F567">
        <v>2.2335436195135117E-2</v>
      </c>
    </row>
    <row r="568" spans="1:6" x14ac:dyDescent="0.3">
      <c r="A568" t="s">
        <v>110</v>
      </c>
      <c r="B568">
        <v>1.2298594228923321E-2</v>
      </c>
      <c r="C568">
        <v>2.2511954884976149E-3</v>
      </c>
      <c r="D568">
        <v>2806</v>
      </c>
      <c r="E568">
        <v>7.8862514346837997E-3</v>
      </c>
      <c r="F568">
        <v>1.6710937023162842E-2</v>
      </c>
    </row>
    <row r="569" spans="1:6" x14ac:dyDescent="0.3">
      <c r="A569" t="s">
        <v>97</v>
      </c>
      <c r="B569">
        <v>4.365723580121994E-3</v>
      </c>
      <c r="C569">
        <v>1.4361039502546191E-3</v>
      </c>
      <c r="D569">
        <v>2806</v>
      </c>
      <c r="E569">
        <v>1.5509598888456821E-3</v>
      </c>
      <c r="F569">
        <v>7.1804872713983059E-3</v>
      </c>
    </row>
    <row r="570" spans="1:6" x14ac:dyDescent="0.3">
      <c r="A570" t="s">
        <v>111</v>
      </c>
      <c r="B570">
        <v>8.1976994872093201E-2</v>
      </c>
      <c r="C570">
        <v>5.8283433318138123E-3</v>
      </c>
      <c r="D570">
        <v>2806</v>
      </c>
      <c r="E570">
        <v>7.055344432592392E-2</v>
      </c>
      <c r="F570">
        <v>9.3400545418262482E-2</v>
      </c>
    </row>
    <row r="571" spans="1:6" x14ac:dyDescent="0.3">
      <c r="A571" t="s">
        <v>98</v>
      </c>
      <c r="B571">
        <v>3.7514797877520323E-3</v>
      </c>
      <c r="C571">
        <v>1.2050147633999586E-3</v>
      </c>
      <c r="D571">
        <v>2806</v>
      </c>
      <c r="E571">
        <v>1.3896508608013391E-3</v>
      </c>
      <c r="F571">
        <v>6.1133089475333691E-3</v>
      </c>
    </row>
    <row r="572" spans="1:6" x14ac:dyDescent="0.3">
      <c r="A572" t="s">
        <v>112</v>
      </c>
      <c r="B572">
        <v>0.22757935523986816</v>
      </c>
      <c r="C572">
        <v>9.2266499996185303E-3</v>
      </c>
      <c r="D572">
        <v>2806</v>
      </c>
      <c r="E572">
        <v>0.20949512720108032</v>
      </c>
      <c r="F572">
        <v>0.24566358327865601</v>
      </c>
    </row>
    <row r="573" spans="1:6" x14ac:dyDescent="0.3">
      <c r="A573" t="s">
        <v>93</v>
      </c>
      <c r="B573">
        <v>1.5279847430065274E-3</v>
      </c>
      <c r="C573">
        <v>6.4828951144590974E-4</v>
      </c>
      <c r="D573">
        <v>2806</v>
      </c>
      <c r="E573">
        <v>2.5733729125931859E-4</v>
      </c>
      <c r="F573">
        <v>2.7986322529613972E-3</v>
      </c>
    </row>
    <row r="574" spans="1:6" x14ac:dyDescent="0.3">
      <c r="A574" t="s">
        <v>106</v>
      </c>
      <c r="B574">
        <v>1.9557127729058266E-2</v>
      </c>
      <c r="C574">
        <v>3.5280876327306032E-3</v>
      </c>
      <c r="D574">
        <v>2806</v>
      </c>
      <c r="E574">
        <v>1.264207623898983E-2</v>
      </c>
      <c r="F574">
        <v>2.6472179219126701E-2</v>
      </c>
    </row>
    <row r="575" spans="1:6" x14ac:dyDescent="0.3">
      <c r="A575" t="s">
        <v>99</v>
      </c>
      <c r="B575">
        <v>5.4800801444798708E-4</v>
      </c>
      <c r="C575">
        <v>3.9800262311473489E-4</v>
      </c>
      <c r="D575">
        <v>2806</v>
      </c>
      <c r="E575">
        <v>-2.3207713093142956E-4</v>
      </c>
      <c r="F575">
        <v>1.328093116171658E-3</v>
      </c>
    </row>
    <row r="576" spans="1:6" x14ac:dyDescent="0.3">
      <c r="A576" t="s">
        <v>107</v>
      </c>
      <c r="B576">
        <v>0</v>
      </c>
      <c r="C576">
        <v>0</v>
      </c>
      <c r="D576">
        <v>2806</v>
      </c>
      <c r="E576">
        <v>0</v>
      </c>
      <c r="F576">
        <v>0</v>
      </c>
    </row>
    <row r="577" spans="1:6" x14ac:dyDescent="0.3">
      <c r="A577" t="s">
        <v>100</v>
      </c>
      <c r="B577">
        <v>3.5520310048013926E-3</v>
      </c>
      <c r="C577">
        <v>1.5069375513121486E-3</v>
      </c>
      <c r="D577">
        <v>2806</v>
      </c>
      <c r="E577">
        <v>5.9843342751264572E-4</v>
      </c>
      <c r="F577">
        <v>6.5056285820901394E-3</v>
      </c>
    </row>
    <row r="578" spans="1:6" x14ac:dyDescent="0.3">
      <c r="A578" t="s">
        <v>113</v>
      </c>
      <c r="B578">
        <v>1.1168175842612982E-3</v>
      </c>
      <c r="C578">
        <v>7.6045718742534518E-4</v>
      </c>
      <c r="D578">
        <v>2806</v>
      </c>
      <c r="E578">
        <v>-3.7367851473391056E-4</v>
      </c>
      <c r="F578">
        <v>2.6073136832565069E-3</v>
      </c>
    </row>
    <row r="579" spans="1:6" x14ac:dyDescent="0.3">
      <c r="A579" t="s">
        <v>101</v>
      </c>
      <c r="B579">
        <v>9.4062583229970187E-5</v>
      </c>
      <c r="C579">
        <v>9.4088281912263483E-5</v>
      </c>
      <c r="D579">
        <v>2806</v>
      </c>
      <c r="E579">
        <v>-9.0350447862874717E-5</v>
      </c>
      <c r="F579">
        <v>2.7847560704685748E-4</v>
      </c>
    </row>
    <row r="580" spans="1:6" x14ac:dyDescent="0.3">
      <c r="A580" t="s">
        <v>114</v>
      </c>
      <c r="B580">
        <v>7.2854636237025261E-3</v>
      </c>
      <c r="C580">
        <v>2.0246051717549562E-3</v>
      </c>
      <c r="D580">
        <v>2806</v>
      </c>
      <c r="E580">
        <v>3.3172375988215208E-3</v>
      </c>
      <c r="F580">
        <v>1.1253689415752888E-2</v>
      </c>
    </row>
    <row r="581" spans="1:6" x14ac:dyDescent="0.3">
      <c r="A581" t="s">
        <v>102</v>
      </c>
      <c r="B581">
        <v>3.8913756143301725E-3</v>
      </c>
      <c r="C581">
        <v>1.6470672562718391E-3</v>
      </c>
      <c r="D581">
        <v>2806</v>
      </c>
      <c r="E581">
        <v>6.6312379203736782E-4</v>
      </c>
      <c r="F581">
        <v>7.1196276694536209E-3</v>
      </c>
    </row>
    <row r="582" spans="1:6" x14ac:dyDescent="0.3">
      <c r="A582" t="s">
        <v>115</v>
      </c>
      <c r="B582">
        <v>1.4014245942234993E-2</v>
      </c>
      <c r="C582">
        <v>3.205097047612071E-3</v>
      </c>
      <c r="D582">
        <v>2806</v>
      </c>
      <c r="E582">
        <v>7.7322558499872684E-3</v>
      </c>
      <c r="F582">
        <v>2.0296236500144005E-2</v>
      </c>
    </row>
    <row r="583" spans="1:6" x14ac:dyDescent="0.3">
      <c r="A583" t="s">
        <v>103</v>
      </c>
      <c r="B583">
        <v>3.6689909175038338E-3</v>
      </c>
      <c r="C583">
        <v>1.5311656752601266E-3</v>
      </c>
      <c r="D583">
        <v>2806</v>
      </c>
      <c r="E583">
        <v>6.6790619166567922E-4</v>
      </c>
      <c r="F583">
        <v>6.6700754687190056E-3</v>
      </c>
    </row>
    <row r="584" spans="1:6" x14ac:dyDescent="0.3">
      <c r="A584" t="s">
        <v>116</v>
      </c>
      <c r="B584">
        <v>6.953919306397438E-3</v>
      </c>
      <c r="C584">
        <v>1.9573203753679991E-3</v>
      </c>
      <c r="D584">
        <v>2806</v>
      </c>
      <c r="E584">
        <v>3.1175713520497084E-3</v>
      </c>
      <c r="F584">
        <v>1.0790267027914524E-2</v>
      </c>
    </row>
    <row r="585" spans="1:6" x14ac:dyDescent="0.3">
      <c r="A585" t="s">
        <v>828</v>
      </c>
      <c r="B585">
        <v>0.74483007192611694</v>
      </c>
      <c r="C585">
        <v>1.2215914204716682E-2</v>
      </c>
      <c r="D585">
        <v>2575</v>
      </c>
      <c r="E585">
        <v>0.72088688611984253</v>
      </c>
      <c r="F585">
        <v>0.76877325773239136</v>
      </c>
    </row>
    <row r="586" spans="1:6" x14ac:dyDescent="0.3">
      <c r="A586" t="s">
        <v>829</v>
      </c>
      <c r="B586">
        <v>0.12806703150272369</v>
      </c>
      <c r="C586">
        <v>9.5379874110221863E-3</v>
      </c>
      <c r="D586">
        <v>2575</v>
      </c>
      <c r="E586">
        <v>0.109372578561306</v>
      </c>
      <c r="F586">
        <v>0.14676149189472198</v>
      </c>
    </row>
    <row r="587" spans="1:6" x14ac:dyDescent="0.3">
      <c r="A587" t="s">
        <v>830</v>
      </c>
      <c r="B587">
        <v>3.2473970204591751E-2</v>
      </c>
      <c r="C587">
        <v>5.1673650741577148E-3</v>
      </c>
      <c r="D587">
        <v>2575</v>
      </c>
      <c r="E587">
        <v>2.2345934063196182E-2</v>
      </c>
      <c r="F587">
        <v>4.260200634598732E-2</v>
      </c>
    </row>
    <row r="588" spans="1:6" x14ac:dyDescent="0.3">
      <c r="A588" t="s">
        <v>1896</v>
      </c>
      <c r="B588">
        <v>0.47946366667747498</v>
      </c>
      <c r="C588">
        <v>1.2667183764278889E-2</v>
      </c>
      <c r="D588">
        <v>2579</v>
      </c>
      <c r="E588">
        <v>0.45463597774505615</v>
      </c>
      <c r="F588">
        <v>0.5042913556098938</v>
      </c>
    </row>
    <row r="589" spans="1:6" x14ac:dyDescent="0.3">
      <c r="A589" t="s">
        <v>831</v>
      </c>
      <c r="B589">
        <v>9.4414234161376953E-2</v>
      </c>
      <c r="C589">
        <v>8.5796574130654335E-3</v>
      </c>
      <c r="D589">
        <v>2579</v>
      </c>
      <c r="E589">
        <v>7.7598102390766144E-2</v>
      </c>
      <c r="F589">
        <v>0.11123036593198776</v>
      </c>
    </row>
    <row r="590" spans="1:6" x14ac:dyDescent="0.3">
      <c r="A590" t="s">
        <v>1883</v>
      </c>
      <c r="B590">
        <v>5.352344736456871E-2</v>
      </c>
      <c r="C590">
        <v>6.4511261880397797E-3</v>
      </c>
      <c r="D590">
        <v>2579</v>
      </c>
      <c r="E590">
        <v>4.0879238396883011E-2</v>
      </c>
      <c r="F590">
        <v>6.6167652606964111E-2</v>
      </c>
    </row>
    <row r="591" spans="1:6" x14ac:dyDescent="0.3">
      <c r="A591" t="s">
        <v>1884</v>
      </c>
      <c r="B591">
        <v>0.23285442590713501</v>
      </c>
      <c r="C591">
        <v>1.1678709648549557E-2</v>
      </c>
      <c r="D591">
        <v>2579</v>
      </c>
      <c r="E591">
        <v>0.20996415615081787</v>
      </c>
      <c r="F591">
        <v>0.25574469566345215</v>
      </c>
    </row>
    <row r="592" spans="1:6" x14ac:dyDescent="0.3">
      <c r="A592" t="s">
        <v>1885</v>
      </c>
      <c r="B592">
        <v>0.16874895989894867</v>
      </c>
      <c r="C592">
        <v>8.930746465921402E-3</v>
      </c>
      <c r="D592">
        <v>2579</v>
      </c>
      <c r="E592">
        <v>0.15124469995498657</v>
      </c>
      <c r="F592">
        <v>0.18625321984291077</v>
      </c>
    </row>
    <row r="593" spans="1:6" x14ac:dyDescent="0.3">
      <c r="A593" t="s">
        <v>1886</v>
      </c>
      <c r="B593">
        <v>0.17571118474006653</v>
      </c>
      <c r="C593">
        <v>9.0277045965194702E-3</v>
      </c>
      <c r="D593">
        <v>2579</v>
      </c>
      <c r="E593">
        <v>0.15801689028739929</v>
      </c>
      <c r="F593">
        <v>0.19340547919273376</v>
      </c>
    </row>
    <row r="594" spans="1:6" x14ac:dyDescent="0.3">
      <c r="A594" t="s">
        <v>1887</v>
      </c>
      <c r="B594">
        <v>0.17191265523433685</v>
      </c>
      <c r="C594">
        <v>8.1918584182858467E-3</v>
      </c>
      <c r="D594">
        <v>2579</v>
      </c>
      <c r="E594">
        <v>0.15585660934448242</v>
      </c>
      <c r="F594">
        <v>0.18796870112419128</v>
      </c>
    </row>
    <row r="595" spans="1:6" x14ac:dyDescent="0.3">
      <c r="A595" t="s">
        <v>1888</v>
      </c>
      <c r="B595">
        <v>0.19724932312965393</v>
      </c>
      <c r="C595">
        <v>1.03673180565238E-2</v>
      </c>
      <c r="D595">
        <v>2579</v>
      </c>
      <c r="E595">
        <v>0.17692938446998596</v>
      </c>
      <c r="F595">
        <v>0.2175692617893219</v>
      </c>
    </row>
    <row r="596" spans="1:6" x14ac:dyDescent="0.3">
      <c r="A596" t="s">
        <v>1889</v>
      </c>
      <c r="B596">
        <v>0.74483007192611694</v>
      </c>
      <c r="C596">
        <v>1.2215914204716682E-2</v>
      </c>
      <c r="D596">
        <v>2575</v>
      </c>
      <c r="E596">
        <v>0.72088688611984253</v>
      </c>
      <c r="F596">
        <v>0.76877325773239136</v>
      </c>
    </row>
    <row r="597" spans="1:6" x14ac:dyDescent="0.3">
      <c r="A597" t="s">
        <v>1890</v>
      </c>
      <c r="B597">
        <v>0.12806703150272369</v>
      </c>
      <c r="C597">
        <v>9.5379874110221863E-3</v>
      </c>
      <c r="D597">
        <v>2575</v>
      </c>
      <c r="E597">
        <v>0.109372578561306</v>
      </c>
      <c r="F597">
        <v>0.14676149189472198</v>
      </c>
    </row>
    <row r="598" spans="1:6" x14ac:dyDescent="0.3">
      <c r="A598" t="s">
        <v>1891</v>
      </c>
      <c r="B598">
        <v>3.2473970204591751E-2</v>
      </c>
      <c r="C598">
        <v>5.1673650741577148E-3</v>
      </c>
      <c r="D598">
        <v>2575</v>
      </c>
      <c r="E598">
        <v>2.2345934063196182E-2</v>
      </c>
      <c r="F598">
        <v>4.260200634598732E-2</v>
      </c>
    </row>
    <row r="599" spans="1:6" x14ac:dyDescent="0.3">
      <c r="A599" t="s">
        <v>1892</v>
      </c>
      <c r="B599">
        <v>9.4414234161376953E-2</v>
      </c>
      <c r="C599">
        <v>8.5796574130654335E-3</v>
      </c>
      <c r="D599">
        <v>2579</v>
      </c>
      <c r="E599">
        <v>7.7598102390766144E-2</v>
      </c>
      <c r="F599">
        <v>0.11123036593198776</v>
      </c>
    </row>
    <row r="600" spans="1:6" x14ac:dyDescent="0.3">
      <c r="A600" t="s">
        <v>1898</v>
      </c>
      <c r="B600">
        <v>0.12219316512346268</v>
      </c>
      <c r="C600">
        <v>9.900994598865509E-3</v>
      </c>
      <c r="D600">
        <v>2579</v>
      </c>
      <c r="E600">
        <v>0.10278721898794174</v>
      </c>
      <c r="F600">
        <v>0.14159911870956421</v>
      </c>
    </row>
    <row r="601" spans="1:6" x14ac:dyDescent="0.3">
      <c r="A601" t="s">
        <v>1934</v>
      </c>
      <c r="B601">
        <v>7.1837380528450012E-2</v>
      </c>
      <c r="C601">
        <v>7.6872259378433228E-3</v>
      </c>
      <c r="D601">
        <v>2579</v>
      </c>
      <c r="E601">
        <v>5.6770417839288712E-2</v>
      </c>
      <c r="F601">
        <v>8.6904346942901611E-2</v>
      </c>
    </row>
    <row r="602" spans="1:6" x14ac:dyDescent="0.3">
      <c r="A602" t="s">
        <v>1935</v>
      </c>
      <c r="B602">
        <v>0.32764914631843567</v>
      </c>
      <c r="C602">
        <v>1.2983571738004684E-2</v>
      </c>
      <c r="D602">
        <v>2579</v>
      </c>
      <c r="E602">
        <v>0.30220136046409607</v>
      </c>
      <c r="F602">
        <v>0.35309693217277527</v>
      </c>
    </row>
    <row r="603" spans="1:6" x14ac:dyDescent="0.3">
      <c r="A603" t="s">
        <v>1936</v>
      </c>
      <c r="B603">
        <v>0.17883889377117157</v>
      </c>
      <c r="C603">
        <v>8.6592976003885269E-3</v>
      </c>
      <c r="D603">
        <v>2579</v>
      </c>
      <c r="E603">
        <v>0.16186666488647461</v>
      </c>
      <c r="F603">
        <v>0.19581112265586853</v>
      </c>
    </row>
    <row r="604" spans="1:6" x14ac:dyDescent="0.3">
      <c r="A604" t="s">
        <v>1937</v>
      </c>
      <c r="B604">
        <v>0.28006815910339355</v>
      </c>
      <c r="C604">
        <v>1.0258815251290798E-2</v>
      </c>
      <c r="D604">
        <v>2579</v>
      </c>
      <c r="E604">
        <v>0.25996088981628418</v>
      </c>
      <c r="F604">
        <v>0.30017542839050293</v>
      </c>
    </row>
    <row r="605" spans="1:6" x14ac:dyDescent="0.3">
      <c r="A605" t="s">
        <v>1938</v>
      </c>
      <c r="B605">
        <v>0.14160642027854919</v>
      </c>
      <c r="C605">
        <v>7.7743371948599815E-3</v>
      </c>
      <c r="D605">
        <v>2579</v>
      </c>
      <c r="E605">
        <v>0.12636871635913849</v>
      </c>
      <c r="F605">
        <v>0.1568441241979599</v>
      </c>
    </row>
    <row r="606" spans="1:6" x14ac:dyDescent="0.3">
      <c r="A606" t="s">
        <v>1939</v>
      </c>
      <c r="B606">
        <v>0.21218462288379669</v>
      </c>
      <c r="C606">
        <v>1.0494307614862919E-2</v>
      </c>
      <c r="D606">
        <v>2563</v>
      </c>
      <c r="E606">
        <v>0.19161577522754669</v>
      </c>
      <c r="F606">
        <v>0.23275347054004669</v>
      </c>
    </row>
    <row r="607" spans="1:6" x14ac:dyDescent="0.3">
      <c r="A607" t="s">
        <v>1940</v>
      </c>
      <c r="B607">
        <v>0.2372736930847168</v>
      </c>
      <c r="C607">
        <v>1.1009231209754944E-2</v>
      </c>
      <c r="D607">
        <v>2563</v>
      </c>
      <c r="E607">
        <v>0.21569560468196869</v>
      </c>
      <c r="F607">
        <v>0.2588517963886261</v>
      </c>
    </row>
    <row r="608" spans="1:6" x14ac:dyDescent="0.3">
      <c r="A608" t="s">
        <v>1941</v>
      </c>
      <c r="B608">
        <v>0.17556670308113098</v>
      </c>
      <c r="C608">
        <v>8.9402254670858383E-3</v>
      </c>
      <c r="D608">
        <v>2563</v>
      </c>
      <c r="E608">
        <v>0.15804386138916016</v>
      </c>
      <c r="F608">
        <v>0.19308954477310181</v>
      </c>
    </row>
    <row r="609" spans="1:6" x14ac:dyDescent="0.3">
      <c r="A609" t="s">
        <v>1942</v>
      </c>
      <c r="B609">
        <v>0.11821164190769196</v>
      </c>
      <c r="C609">
        <v>7.7945450320839882E-3</v>
      </c>
      <c r="D609">
        <v>2563</v>
      </c>
      <c r="E609">
        <v>0.102934330701828</v>
      </c>
      <c r="F609">
        <v>0.13348895311355591</v>
      </c>
    </row>
    <row r="610" spans="1:6" x14ac:dyDescent="0.3">
      <c r="A610" t="s">
        <v>1943</v>
      </c>
      <c r="B610">
        <v>0.10886959731578827</v>
      </c>
      <c r="C610">
        <v>8.2864854484796524E-3</v>
      </c>
      <c r="D610">
        <v>2563</v>
      </c>
      <c r="E610">
        <v>9.2628084123134613E-2</v>
      </c>
      <c r="F610">
        <v>0.12511110305786133</v>
      </c>
    </row>
    <row r="611" spans="1:6" x14ac:dyDescent="0.3">
      <c r="A611" t="s">
        <v>1944</v>
      </c>
      <c r="B611">
        <v>0.11069092154502869</v>
      </c>
      <c r="C611">
        <v>8.0591272562742233E-3</v>
      </c>
      <c r="D611">
        <v>2563</v>
      </c>
      <c r="E611">
        <v>9.4895035028457642E-2</v>
      </c>
      <c r="F611">
        <v>0.12648680806159973</v>
      </c>
    </row>
    <row r="612" spans="1:6" x14ac:dyDescent="0.3">
      <c r="A612" t="s">
        <v>1945</v>
      </c>
      <c r="B612">
        <v>3.5155564546585083E-2</v>
      </c>
      <c r="C612">
        <v>4.5623765327036381E-3</v>
      </c>
      <c r="D612">
        <v>2563</v>
      </c>
      <c r="E612">
        <v>2.6213306933641434E-2</v>
      </c>
      <c r="F612">
        <v>4.4097822159528732E-2</v>
      </c>
    </row>
    <row r="613" spans="1:6" x14ac:dyDescent="0.3">
      <c r="A613" t="s">
        <v>1946</v>
      </c>
      <c r="B613">
        <v>2.0472544711083174E-3</v>
      </c>
      <c r="C613">
        <v>9.379072580486536E-4</v>
      </c>
      <c r="D613">
        <v>2563</v>
      </c>
      <c r="E613">
        <v>2.0895624766126275E-4</v>
      </c>
      <c r="F613">
        <v>3.8855527527630329E-3</v>
      </c>
    </row>
    <row r="614" spans="1:6" x14ac:dyDescent="0.3">
      <c r="A614" t="s">
        <v>1897</v>
      </c>
      <c r="B614">
        <v>0.52053630352020264</v>
      </c>
      <c r="C614">
        <v>1.2667183764278889E-2</v>
      </c>
      <c r="D614">
        <v>2579</v>
      </c>
      <c r="E614">
        <v>0.49570861458778381</v>
      </c>
      <c r="F614">
        <v>0.54536396265029907</v>
      </c>
    </row>
    <row r="615" spans="1:6" x14ac:dyDescent="0.3">
      <c r="A615" t="s">
        <v>1893</v>
      </c>
      <c r="B615">
        <v>0.66946893930435181</v>
      </c>
      <c r="C615">
        <v>1.2286880053579807E-2</v>
      </c>
      <c r="D615">
        <v>2573</v>
      </c>
      <c r="E615">
        <v>0.64538663625717163</v>
      </c>
      <c r="F615">
        <v>0.69355124235153198</v>
      </c>
    </row>
    <row r="616" spans="1:6" x14ac:dyDescent="0.3">
      <c r="A616" t="s">
        <v>828</v>
      </c>
      <c r="B616">
        <v>0.83883494138717651</v>
      </c>
      <c r="C616">
        <v>7.2471862658858299E-3</v>
      </c>
      <c r="D616">
        <v>2575</v>
      </c>
      <c r="E616">
        <v>0.82463043928146362</v>
      </c>
      <c r="F616">
        <v>0.8530394434928894</v>
      </c>
    </row>
    <row r="617" spans="1:6" x14ac:dyDescent="0.3">
      <c r="A617" t="s">
        <v>829</v>
      </c>
      <c r="B617">
        <v>8.4271848201751709E-2</v>
      </c>
      <c r="C617">
        <v>5.475455429404974E-3</v>
      </c>
      <c r="D617">
        <v>2575</v>
      </c>
      <c r="E617">
        <v>7.3539957404136658E-2</v>
      </c>
      <c r="F617">
        <v>9.500373899936676E-2</v>
      </c>
    </row>
    <row r="618" spans="1:6" x14ac:dyDescent="0.3">
      <c r="A618" t="s">
        <v>830</v>
      </c>
      <c r="B618">
        <v>1.9417475908994675E-2</v>
      </c>
      <c r="C618">
        <v>2.7197825256735086E-3</v>
      </c>
      <c r="D618">
        <v>2575</v>
      </c>
      <c r="E618">
        <v>1.4086701907217503E-2</v>
      </c>
      <c r="F618">
        <v>2.4748248979449272E-2</v>
      </c>
    </row>
    <row r="619" spans="1:6" x14ac:dyDescent="0.3">
      <c r="A619" t="s">
        <v>1899</v>
      </c>
      <c r="B619">
        <v>0.42497092485427856</v>
      </c>
      <c r="C619">
        <v>9.7360555082559586E-3</v>
      </c>
      <c r="D619">
        <v>2579</v>
      </c>
      <c r="E619">
        <v>0.40588825941085815</v>
      </c>
      <c r="F619">
        <v>0.44405359029769897</v>
      </c>
    </row>
    <row r="620" spans="1:6" x14ac:dyDescent="0.3">
      <c r="A620" t="s">
        <v>831</v>
      </c>
      <c r="B620">
        <v>5.7386584579944611E-2</v>
      </c>
      <c r="C620">
        <v>4.5806858688592911E-3</v>
      </c>
      <c r="D620">
        <v>2579</v>
      </c>
      <c r="E620">
        <v>4.8408441245555878E-2</v>
      </c>
      <c r="F620">
        <v>6.6364727914333344E-2</v>
      </c>
    </row>
    <row r="621" spans="1:6" x14ac:dyDescent="0.3">
      <c r="A621" t="s">
        <v>1900</v>
      </c>
      <c r="B621">
        <v>3.7611477077007294E-2</v>
      </c>
      <c r="C621">
        <v>3.7470886018127203E-3</v>
      </c>
      <c r="D621">
        <v>2579</v>
      </c>
      <c r="E621">
        <v>3.0267182737588882E-2</v>
      </c>
      <c r="F621">
        <v>4.4955771416425705E-2</v>
      </c>
    </row>
    <row r="622" spans="1:6" x14ac:dyDescent="0.3">
      <c r="A622" t="s">
        <v>1901</v>
      </c>
      <c r="B622">
        <v>0.16479255259037018</v>
      </c>
      <c r="C622">
        <v>7.3067545890808105E-3</v>
      </c>
      <c r="D622">
        <v>2579</v>
      </c>
      <c r="E622">
        <v>0.15047131478786469</v>
      </c>
      <c r="F622">
        <v>0.17911379039287567</v>
      </c>
    </row>
    <row r="623" spans="1:6" x14ac:dyDescent="0.3">
      <c r="A623" t="s">
        <v>1902</v>
      </c>
      <c r="B623">
        <v>0.19852656126022339</v>
      </c>
      <c r="C623">
        <v>7.8561976552009583E-3</v>
      </c>
      <c r="D623">
        <v>2579</v>
      </c>
      <c r="E623">
        <v>0.18312841653823853</v>
      </c>
      <c r="F623">
        <v>0.21392470598220825</v>
      </c>
    </row>
    <row r="624" spans="1:6" x14ac:dyDescent="0.3">
      <c r="A624" t="s">
        <v>1903</v>
      </c>
      <c r="B624">
        <v>0.20434276759624481</v>
      </c>
      <c r="C624">
        <v>7.9414751380681992E-3</v>
      </c>
      <c r="D624">
        <v>2579</v>
      </c>
      <c r="E624">
        <v>0.18877747654914856</v>
      </c>
      <c r="F624">
        <v>0.21990805864334106</v>
      </c>
    </row>
    <row r="625" spans="1:6" x14ac:dyDescent="0.3">
      <c r="A625" t="s">
        <v>1904</v>
      </c>
      <c r="B625">
        <v>0.23381155729293823</v>
      </c>
      <c r="C625">
        <v>8.3360308781266212E-3</v>
      </c>
      <c r="D625">
        <v>2579</v>
      </c>
      <c r="E625">
        <v>0.21747294068336487</v>
      </c>
      <c r="F625">
        <v>0.2501501739025116</v>
      </c>
    </row>
    <row r="626" spans="1:6" x14ac:dyDescent="0.3">
      <c r="A626" t="s">
        <v>1905</v>
      </c>
      <c r="B626">
        <v>0.1609150767326355</v>
      </c>
      <c r="C626">
        <v>7.2370218113064766E-3</v>
      </c>
      <c r="D626">
        <v>2579</v>
      </c>
      <c r="E626">
        <v>0.14673051238059998</v>
      </c>
      <c r="F626">
        <v>0.17509964108467102</v>
      </c>
    </row>
    <row r="627" spans="1:6" x14ac:dyDescent="0.3">
      <c r="A627" t="s">
        <v>1906</v>
      </c>
      <c r="B627">
        <v>0.83883494138717651</v>
      </c>
      <c r="C627">
        <v>7.2471862658858299E-3</v>
      </c>
      <c r="D627">
        <v>2575</v>
      </c>
      <c r="E627">
        <v>0.82463043928146362</v>
      </c>
      <c r="F627">
        <v>0.8530394434928894</v>
      </c>
    </row>
    <row r="628" spans="1:6" x14ac:dyDescent="0.3">
      <c r="A628" t="s">
        <v>1907</v>
      </c>
      <c r="B628">
        <v>8.4271848201751709E-2</v>
      </c>
      <c r="C628">
        <v>5.475455429404974E-3</v>
      </c>
      <c r="D628">
        <v>2575</v>
      </c>
      <c r="E628">
        <v>7.3539957404136658E-2</v>
      </c>
      <c r="F628">
        <v>9.500373899936676E-2</v>
      </c>
    </row>
    <row r="629" spans="1:6" x14ac:dyDescent="0.3">
      <c r="A629" t="s">
        <v>1908</v>
      </c>
      <c r="B629">
        <v>1.9417475908994675E-2</v>
      </c>
      <c r="C629">
        <v>2.7197825256735086E-3</v>
      </c>
      <c r="D629">
        <v>2575</v>
      </c>
      <c r="E629">
        <v>1.4086701907217503E-2</v>
      </c>
      <c r="F629">
        <v>2.4748248979449272E-2</v>
      </c>
    </row>
    <row r="630" spans="1:6" x14ac:dyDescent="0.3">
      <c r="A630" t="s">
        <v>1909</v>
      </c>
      <c r="B630">
        <v>5.7386584579944611E-2</v>
      </c>
      <c r="C630">
        <v>4.5806858688592911E-3</v>
      </c>
      <c r="D630">
        <v>2579</v>
      </c>
      <c r="E630">
        <v>4.8408441245555878E-2</v>
      </c>
      <c r="F630">
        <v>6.6364727914333344E-2</v>
      </c>
    </row>
    <row r="631" spans="1:6" x14ac:dyDescent="0.3">
      <c r="A631" t="s">
        <v>1910</v>
      </c>
      <c r="B631">
        <v>6.7468009889125824E-2</v>
      </c>
      <c r="C631">
        <v>4.9401409924030304E-3</v>
      </c>
      <c r="D631">
        <v>2579</v>
      </c>
      <c r="E631">
        <v>5.7785332202911377E-2</v>
      </c>
      <c r="F631">
        <v>7.7150687575340271E-2</v>
      </c>
    </row>
    <row r="632" spans="1:6" x14ac:dyDescent="0.3">
      <c r="A632" t="s">
        <v>1947</v>
      </c>
      <c r="B632">
        <v>4.4203180819749832E-2</v>
      </c>
      <c r="C632">
        <v>4.0482571348547935E-3</v>
      </c>
      <c r="D632">
        <v>2579</v>
      </c>
      <c r="E632">
        <v>3.6268595606088638E-2</v>
      </c>
      <c r="F632">
        <v>5.2137766033411026E-2</v>
      </c>
    </row>
    <row r="633" spans="1:6" x14ac:dyDescent="0.3">
      <c r="A633" t="s">
        <v>1948</v>
      </c>
      <c r="B633">
        <v>0.1896083801984787</v>
      </c>
      <c r="C633">
        <v>7.7203107066452503E-3</v>
      </c>
      <c r="D633">
        <v>2579</v>
      </c>
      <c r="E633">
        <v>0.17447656393051147</v>
      </c>
      <c r="F633">
        <v>0.20474019646644592</v>
      </c>
    </row>
    <row r="634" spans="1:6" x14ac:dyDescent="0.3">
      <c r="A634" t="s">
        <v>1949</v>
      </c>
      <c r="B634">
        <v>0.22993408143520355</v>
      </c>
      <c r="C634">
        <v>8.2875117659568787E-3</v>
      </c>
      <c r="D634">
        <v>2579</v>
      </c>
      <c r="E634">
        <v>0.21369056403636932</v>
      </c>
      <c r="F634">
        <v>0.24617759883403778</v>
      </c>
    </row>
    <row r="635" spans="1:6" x14ac:dyDescent="0.3">
      <c r="A635" t="s">
        <v>1950</v>
      </c>
      <c r="B635">
        <v>0.37378829717636108</v>
      </c>
      <c r="C635">
        <v>9.5286630094051361E-3</v>
      </c>
      <c r="D635">
        <v>2579</v>
      </c>
      <c r="E635">
        <v>0.35511210560798645</v>
      </c>
      <c r="F635">
        <v>0.39246448874473572</v>
      </c>
    </row>
    <row r="636" spans="1:6" x14ac:dyDescent="0.3">
      <c r="A636" t="s">
        <v>1951</v>
      </c>
      <c r="B636">
        <v>0.16246607899665833</v>
      </c>
      <c r="C636">
        <v>7.2650914080440998E-3</v>
      </c>
      <c r="D636">
        <v>2579</v>
      </c>
      <c r="E636">
        <v>0.14822649955749512</v>
      </c>
      <c r="F636">
        <v>0.17670565843582153</v>
      </c>
    </row>
    <row r="637" spans="1:6" x14ac:dyDescent="0.3">
      <c r="A637" t="s">
        <v>1952</v>
      </c>
      <c r="B637">
        <v>0.2134217768907547</v>
      </c>
      <c r="C637">
        <v>8.0947000533342361E-3</v>
      </c>
      <c r="D637">
        <v>2563</v>
      </c>
      <c r="E637">
        <v>0.19755616784095764</v>
      </c>
      <c r="F637">
        <v>0.22928738594055176</v>
      </c>
    </row>
    <row r="638" spans="1:6" x14ac:dyDescent="0.3">
      <c r="A638" t="s">
        <v>1953</v>
      </c>
      <c r="B638">
        <v>0.23019897937774658</v>
      </c>
      <c r="C638">
        <v>8.3167068660259247E-3</v>
      </c>
      <c r="D638">
        <v>2563</v>
      </c>
      <c r="E638">
        <v>0.21389822661876678</v>
      </c>
      <c r="F638">
        <v>0.24649973213672638</v>
      </c>
    </row>
    <row r="639" spans="1:6" x14ac:dyDescent="0.3">
      <c r="A639" t="s">
        <v>1954</v>
      </c>
      <c r="B639">
        <v>0.20015606284141541</v>
      </c>
      <c r="C639">
        <v>7.904919795691967E-3</v>
      </c>
      <c r="D639">
        <v>2563</v>
      </c>
      <c r="E639">
        <v>0.18466241657733917</v>
      </c>
      <c r="F639">
        <v>0.21564970910549164</v>
      </c>
    </row>
    <row r="640" spans="1:6" x14ac:dyDescent="0.3">
      <c r="A640" t="s">
        <v>1955</v>
      </c>
      <c r="B640">
        <v>0.133437380194664</v>
      </c>
      <c r="C640">
        <v>6.7181414924561977E-3</v>
      </c>
      <c r="D640">
        <v>2563</v>
      </c>
      <c r="E640">
        <v>0.12026982009410858</v>
      </c>
      <c r="F640">
        <v>0.14660494029521942</v>
      </c>
    </row>
    <row r="641" spans="1:6" x14ac:dyDescent="0.3">
      <c r="A641" t="s">
        <v>1956</v>
      </c>
      <c r="B641">
        <v>9.2079594731330872E-2</v>
      </c>
      <c r="C641">
        <v>5.7123657315969467E-3</v>
      </c>
      <c r="D641">
        <v>2563</v>
      </c>
      <c r="E641">
        <v>8.0883361399173737E-2</v>
      </c>
      <c r="F641">
        <v>0.10327582806348801</v>
      </c>
    </row>
    <row r="642" spans="1:6" x14ac:dyDescent="0.3">
      <c r="A642" t="s">
        <v>1957</v>
      </c>
      <c r="B642">
        <v>9.6761606633663177E-2</v>
      </c>
      <c r="C642">
        <v>5.840676836669445E-3</v>
      </c>
      <c r="D642">
        <v>2563</v>
      </c>
      <c r="E642">
        <v>8.5313878953456879E-2</v>
      </c>
      <c r="F642">
        <v>0.10820933431386948</v>
      </c>
    </row>
    <row r="643" spans="1:6" x14ac:dyDescent="0.3">
      <c r="A643" t="s">
        <v>1958</v>
      </c>
      <c r="B643">
        <v>3.1603589653968811E-2</v>
      </c>
      <c r="C643">
        <v>3.4562505315989256E-3</v>
      </c>
      <c r="D643">
        <v>2563</v>
      </c>
      <c r="E643">
        <v>2.4829339236021042E-2</v>
      </c>
      <c r="F643">
        <v>3.837784007191658E-2</v>
      </c>
    </row>
    <row r="644" spans="1:6" x14ac:dyDescent="0.3">
      <c r="A644" t="s">
        <v>1959</v>
      </c>
      <c r="B644">
        <v>2.3410066496580839E-3</v>
      </c>
      <c r="C644">
        <v>9.5477892318740487E-4</v>
      </c>
      <c r="D644">
        <v>2563</v>
      </c>
      <c r="E644">
        <v>4.696399555541575E-4</v>
      </c>
      <c r="F644">
        <v>4.2123734019696712E-3</v>
      </c>
    </row>
    <row r="645" spans="1:6" x14ac:dyDescent="0.3">
      <c r="A645" t="s">
        <v>1911</v>
      </c>
      <c r="B645">
        <v>0.57502907514572144</v>
      </c>
      <c r="C645">
        <v>9.7360555082559586E-3</v>
      </c>
      <c r="D645">
        <v>2579</v>
      </c>
      <c r="E645">
        <v>0.55594640970230103</v>
      </c>
      <c r="F645">
        <v>0.59411174058914185</v>
      </c>
    </row>
    <row r="646" spans="1:6" x14ac:dyDescent="0.3">
      <c r="A646" t="s">
        <v>1912</v>
      </c>
      <c r="B646">
        <v>0.70151573419570923</v>
      </c>
      <c r="C646">
        <v>9.0228542685508728E-3</v>
      </c>
      <c r="D646">
        <v>2573</v>
      </c>
      <c r="E646">
        <v>0.68383091688156128</v>
      </c>
      <c r="F646">
        <v>0.71920055150985718</v>
      </c>
    </row>
    <row r="647" spans="1:6" x14ac:dyDescent="0.3">
      <c r="A647" t="s">
        <v>828</v>
      </c>
      <c r="B647">
        <v>0.76250898838043213</v>
      </c>
      <c r="C647">
        <v>1.6346797347068787E-2</v>
      </c>
      <c r="D647">
        <v>1076</v>
      </c>
      <c r="E647">
        <v>0.73046928644180298</v>
      </c>
      <c r="F647">
        <v>0.79454869031906128</v>
      </c>
    </row>
    <row r="648" spans="1:6" x14ac:dyDescent="0.3">
      <c r="A648" t="s">
        <v>829</v>
      </c>
      <c r="B648">
        <v>0.13286370038986206</v>
      </c>
      <c r="C648">
        <v>1.413896307349205E-2</v>
      </c>
      <c r="D648">
        <v>1076</v>
      </c>
      <c r="E648">
        <v>0.10515133291482925</v>
      </c>
      <c r="F648">
        <v>0.16057607531547546</v>
      </c>
    </row>
    <row r="649" spans="1:6" x14ac:dyDescent="0.3">
      <c r="A649" t="s">
        <v>830</v>
      </c>
      <c r="B649">
        <v>4.6165764331817627E-2</v>
      </c>
      <c r="C649">
        <v>8.6780963465571404E-3</v>
      </c>
      <c r="D649">
        <v>1076</v>
      </c>
      <c r="E649">
        <v>2.9156696051359177E-2</v>
      </c>
      <c r="F649">
        <v>6.3174836337566376E-2</v>
      </c>
    </row>
    <row r="650" spans="1:6" x14ac:dyDescent="0.3">
      <c r="A650" t="s">
        <v>1894</v>
      </c>
      <c r="B650">
        <v>0.45347899198532104</v>
      </c>
      <c r="C650">
        <v>1.8595915287733078E-2</v>
      </c>
      <c r="D650">
        <v>1076</v>
      </c>
      <c r="E650">
        <v>0.41703099012374878</v>
      </c>
      <c r="F650">
        <v>0.48992699384689331</v>
      </c>
    </row>
    <row r="651" spans="1:6" x14ac:dyDescent="0.3">
      <c r="A651" t="s">
        <v>831</v>
      </c>
      <c r="B651">
        <v>5.8461572974920273E-2</v>
      </c>
      <c r="C651">
        <v>6.4463266171514988E-3</v>
      </c>
      <c r="D651">
        <v>1076</v>
      </c>
      <c r="E651">
        <v>4.5826774090528488E-2</v>
      </c>
      <c r="F651">
        <v>7.1096375584602356E-2</v>
      </c>
    </row>
    <row r="652" spans="1:6" x14ac:dyDescent="0.3">
      <c r="A652" t="s">
        <v>1913</v>
      </c>
      <c r="B652">
        <v>1.5160716772079468</v>
      </c>
      <c r="C652">
        <v>3.8912147283554077E-2</v>
      </c>
      <c r="D652">
        <v>1075</v>
      </c>
      <c r="E652">
        <v>1.4398038387298584</v>
      </c>
      <c r="F652">
        <v>1.5923395156860352</v>
      </c>
    </row>
    <row r="653" spans="1:6" x14ac:dyDescent="0.3">
      <c r="A653" t="s">
        <v>1872</v>
      </c>
      <c r="B653">
        <v>6.0065805912017822E-2</v>
      </c>
      <c r="C653">
        <v>1.0838562622666359E-2</v>
      </c>
      <c r="D653">
        <v>1076</v>
      </c>
      <c r="E653">
        <v>3.8822222501039505E-2</v>
      </c>
      <c r="F653">
        <v>8.1309385597705841E-2</v>
      </c>
    </row>
    <row r="654" spans="1:6" x14ac:dyDescent="0.3">
      <c r="A654" t="s">
        <v>1873</v>
      </c>
      <c r="B654">
        <v>0.21325884759426117</v>
      </c>
      <c r="C654">
        <v>1.6367683187127113E-2</v>
      </c>
      <c r="D654">
        <v>1076</v>
      </c>
      <c r="E654">
        <v>0.18117818236351013</v>
      </c>
      <c r="F654">
        <v>0.24533951282501221</v>
      </c>
    </row>
    <row r="655" spans="1:6" x14ac:dyDescent="0.3">
      <c r="A655" t="s">
        <v>1874</v>
      </c>
      <c r="B655">
        <v>0.17287902534008026</v>
      </c>
      <c r="C655">
        <v>1.289029698818922E-2</v>
      </c>
      <c r="D655">
        <v>1076</v>
      </c>
      <c r="E655">
        <v>0.14761404693126678</v>
      </c>
      <c r="F655">
        <v>0.19814400374889374</v>
      </c>
    </row>
    <row r="656" spans="1:6" x14ac:dyDescent="0.3">
      <c r="A656" t="s">
        <v>1875</v>
      </c>
      <c r="B656">
        <v>0.20357750356197357</v>
      </c>
      <c r="C656">
        <v>1.4603063464164734E-2</v>
      </c>
      <c r="D656">
        <v>1076</v>
      </c>
      <c r="E656">
        <v>0.17495550215244293</v>
      </c>
      <c r="F656">
        <v>0.23219950497150421</v>
      </c>
    </row>
    <row r="657" spans="1:6" x14ac:dyDescent="0.3">
      <c r="A657" t="s">
        <v>1876</v>
      </c>
      <c r="B657">
        <v>0.1824171394109726</v>
      </c>
      <c r="C657">
        <v>1.3496603816747665E-2</v>
      </c>
      <c r="D657">
        <v>1076</v>
      </c>
      <c r="E657">
        <v>0.15596379339694977</v>
      </c>
      <c r="F657">
        <v>0.20887048542499542</v>
      </c>
    </row>
    <row r="658" spans="1:6" x14ac:dyDescent="0.3">
      <c r="A658" t="s">
        <v>1877</v>
      </c>
      <c r="B658">
        <v>0.16780166327953339</v>
      </c>
      <c r="C658">
        <v>1.382036879658699E-2</v>
      </c>
      <c r="D658">
        <v>1076</v>
      </c>
      <c r="E658">
        <v>0.14071373641490936</v>
      </c>
      <c r="F658">
        <v>0.19488959014415741</v>
      </c>
    </row>
    <row r="659" spans="1:6" x14ac:dyDescent="0.3">
      <c r="A659" t="s">
        <v>1878</v>
      </c>
      <c r="B659">
        <v>0.76250898838043213</v>
      </c>
      <c r="C659">
        <v>1.6346797347068787E-2</v>
      </c>
      <c r="D659">
        <v>1076</v>
      </c>
      <c r="E659">
        <v>0.73046928644180298</v>
      </c>
      <c r="F659">
        <v>0.79454869031906128</v>
      </c>
    </row>
    <row r="660" spans="1:6" x14ac:dyDescent="0.3">
      <c r="A660" t="s">
        <v>1879</v>
      </c>
      <c r="B660">
        <v>0.13286370038986206</v>
      </c>
      <c r="C660">
        <v>1.413896307349205E-2</v>
      </c>
      <c r="D660">
        <v>1076</v>
      </c>
      <c r="E660">
        <v>0.10515133291482925</v>
      </c>
      <c r="F660">
        <v>0.16057607531547546</v>
      </c>
    </row>
    <row r="661" spans="1:6" x14ac:dyDescent="0.3">
      <c r="A661" t="s">
        <v>1880</v>
      </c>
      <c r="B661">
        <v>4.6165764331817627E-2</v>
      </c>
      <c r="C661">
        <v>8.6780963465571404E-3</v>
      </c>
      <c r="D661">
        <v>1076</v>
      </c>
      <c r="E661">
        <v>2.9156696051359177E-2</v>
      </c>
      <c r="F661">
        <v>6.3174836337566376E-2</v>
      </c>
    </row>
    <row r="662" spans="1:6" x14ac:dyDescent="0.3">
      <c r="A662" t="s">
        <v>1881</v>
      </c>
      <c r="B662">
        <v>5.8461572974920273E-2</v>
      </c>
      <c r="C662">
        <v>6.4463266171514988E-3</v>
      </c>
      <c r="D662">
        <v>1076</v>
      </c>
      <c r="E662">
        <v>4.5826774090528488E-2</v>
      </c>
      <c r="F662">
        <v>7.1096375584602356E-2</v>
      </c>
    </row>
    <row r="663" spans="1:6" x14ac:dyDescent="0.3">
      <c r="A663" t="s">
        <v>1914</v>
      </c>
      <c r="B663">
        <v>0.12192852795124054</v>
      </c>
      <c r="C663">
        <v>1.4590367674827576E-2</v>
      </c>
      <c r="D663">
        <v>1076</v>
      </c>
      <c r="E663">
        <v>9.3331404030323029E-2</v>
      </c>
      <c r="F663">
        <v>0.15052564442157745</v>
      </c>
    </row>
    <row r="664" spans="1:6" x14ac:dyDescent="0.3">
      <c r="A664" t="s">
        <v>1929</v>
      </c>
      <c r="B664">
        <v>8.2773864269256592E-2</v>
      </c>
      <c r="C664">
        <v>1.2939734384417534E-2</v>
      </c>
      <c r="D664">
        <v>1076</v>
      </c>
      <c r="E664">
        <v>5.7411983609199524E-2</v>
      </c>
      <c r="F664">
        <v>0.10813574492931366</v>
      </c>
    </row>
    <row r="665" spans="1:6" x14ac:dyDescent="0.3">
      <c r="A665" t="s">
        <v>1930</v>
      </c>
      <c r="B665">
        <v>0.28073447942733765</v>
      </c>
      <c r="C665">
        <v>1.9405622035264969E-2</v>
      </c>
      <c r="D665">
        <v>1076</v>
      </c>
      <c r="E665">
        <v>0.24269945919513702</v>
      </c>
      <c r="F665">
        <v>0.31876948475837708</v>
      </c>
    </row>
    <row r="666" spans="1:6" x14ac:dyDescent="0.3">
      <c r="A666" t="s">
        <v>1931</v>
      </c>
      <c r="B666">
        <v>0.19918806850910187</v>
      </c>
      <c r="C666">
        <v>1.3184618204832077E-2</v>
      </c>
      <c r="D666">
        <v>1076</v>
      </c>
      <c r="E666">
        <v>0.17334622144699097</v>
      </c>
      <c r="F666">
        <v>0.22502991557121277</v>
      </c>
    </row>
    <row r="667" spans="1:6" x14ac:dyDescent="0.3">
      <c r="A667" t="s">
        <v>1932</v>
      </c>
      <c r="B667">
        <v>0.29217430949211121</v>
      </c>
      <c r="C667">
        <v>1.4960126020014286E-2</v>
      </c>
      <c r="D667">
        <v>1076</v>
      </c>
      <c r="E667">
        <v>0.26285246014595032</v>
      </c>
      <c r="F667">
        <v>0.32149615883827209</v>
      </c>
    </row>
    <row r="668" spans="1:6" x14ac:dyDescent="0.3">
      <c r="A668" t="s">
        <v>1933</v>
      </c>
      <c r="B668">
        <v>0.14512926340103149</v>
      </c>
      <c r="C668">
        <v>1.1037903837859631E-2</v>
      </c>
      <c r="D668">
        <v>1076</v>
      </c>
      <c r="E668">
        <v>0.12349497526884079</v>
      </c>
      <c r="F668">
        <v>0.1667635589838028</v>
      </c>
    </row>
    <row r="669" spans="1:6" x14ac:dyDescent="0.3">
      <c r="A669" t="s">
        <v>1960</v>
      </c>
      <c r="B669">
        <v>0.22742196917533875</v>
      </c>
      <c r="C669">
        <v>1.6449069604277611E-2</v>
      </c>
      <c r="D669">
        <v>1068</v>
      </c>
      <c r="E669">
        <v>0.19518178701400757</v>
      </c>
      <c r="F669">
        <v>0.25966215133666992</v>
      </c>
    </row>
    <row r="670" spans="1:6" x14ac:dyDescent="0.3">
      <c r="A670" t="s">
        <v>1961</v>
      </c>
      <c r="B670">
        <v>0.23157823085784912</v>
      </c>
      <c r="C670">
        <v>1.5930542722344398E-2</v>
      </c>
      <c r="D670">
        <v>1068</v>
      </c>
      <c r="E670">
        <v>0.20035436749458313</v>
      </c>
      <c r="F670">
        <v>0.26280209422111511</v>
      </c>
    </row>
    <row r="671" spans="1:6" x14ac:dyDescent="0.3">
      <c r="A671" t="s">
        <v>1962</v>
      </c>
      <c r="B671">
        <v>0.19556643068790436</v>
      </c>
      <c r="C671">
        <v>1.4516975730657578E-2</v>
      </c>
      <c r="D671">
        <v>1068</v>
      </c>
      <c r="E671">
        <v>0.16711315512657166</v>
      </c>
      <c r="F671">
        <v>0.22401970624923706</v>
      </c>
    </row>
    <row r="672" spans="1:6" x14ac:dyDescent="0.3">
      <c r="A672" t="s">
        <v>1963</v>
      </c>
      <c r="B672">
        <v>0.12218949198722839</v>
      </c>
      <c r="C672">
        <v>1.2039745226502419E-2</v>
      </c>
      <c r="D672">
        <v>1068</v>
      </c>
      <c r="E672">
        <v>9.859158843755722E-2</v>
      </c>
      <c r="F672">
        <v>0.14578738808631897</v>
      </c>
    </row>
    <row r="673" spans="1:6" x14ac:dyDescent="0.3">
      <c r="A673" t="s">
        <v>1964</v>
      </c>
      <c r="B673">
        <v>8.9752405881881714E-2</v>
      </c>
      <c r="C673">
        <v>1.0024742223322392E-2</v>
      </c>
      <c r="D673">
        <v>1068</v>
      </c>
      <c r="E673">
        <v>7.0103913545608521E-2</v>
      </c>
      <c r="F673">
        <v>0.10940089821815491</v>
      </c>
    </row>
    <row r="674" spans="1:6" x14ac:dyDescent="0.3">
      <c r="A674" t="s">
        <v>1965</v>
      </c>
      <c r="B674">
        <v>9.9248833954334259E-2</v>
      </c>
      <c r="C674">
        <v>1.0368708521127701E-2</v>
      </c>
      <c r="D674">
        <v>1068</v>
      </c>
      <c r="E674">
        <v>7.8926168382167816E-2</v>
      </c>
      <c r="F674">
        <v>0.1195714995265007</v>
      </c>
    </row>
    <row r="675" spans="1:6" x14ac:dyDescent="0.3">
      <c r="A675" t="s">
        <v>1966</v>
      </c>
      <c r="B675">
        <v>2.8444891795516014E-2</v>
      </c>
      <c r="C675">
        <v>5.8272997848689556E-3</v>
      </c>
      <c r="D675">
        <v>1068</v>
      </c>
      <c r="E675">
        <v>1.7023384571075439E-2</v>
      </c>
      <c r="F675">
        <v>3.9866399019956589E-2</v>
      </c>
    </row>
    <row r="676" spans="1:6" x14ac:dyDescent="0.3">
      <c r="A676" t="s">
        <v>1967</v>
      </c>
      <c r="B676">
        <v>5.7977410033345222E-3</v>
      </c>
      <c r="C676">
        <v>3.415428102016449E-3</v>
      </c>
      <c r="D676">
        <v>1068</v>
      </c>
      <c r="E676">
        <v>-8.9649809524416924E-4</v>
      </c>
      <c r="F676">
        <v>1.2491979636251926E-2</v>
      </c>
    </row>
    <row r="677" spans="1:6" x14ac:dyDescent="0.3">
      <c r="A677" t="s">
        <v>1895</v>
      </c>
      <c r="B677">
        <v>0.54652100801467896</v>
      </c>
      <c r="C677">
        <v>1.8595915287733078E-2</v>
      </c>
      <c r="D677">
        <v>1076</v>
      </c>
      <c r="E677">
        <v>0.51007300615310669</v>
      </c>
      <c r="F677">
        <v>0.58296900987625122</v>
      </c>
    </row>
    <row r="678" spans="1:6" x14ac:dyDescent="0.3">
      <c r="A678" t="s">
        <v>1882</v>
      </c>
      <c r="B678">
        <v>0.62828183174133301</v>
      </c>
      <c r="C678">
        <v>1.8578939139842987E-2</v>
      </c>
      <c r="D678">
        <v>1073</v>
      </c>
      <c r="E678">
        <v>0.59186708927154541</v>
      </c>
      <c r="F678">
        <v>0.66469657421112061</v>
      </c>
    </row>
    <row r="679" spans="1:6" x14ac:dyDescent="0.3">
      <c r="A679" t="s">
        <v>828</v>
      </c>
      <c r="B679">
        <v>0.75278812646865845</v>
      </c>
      <c r="C679">
        <v>1.315730158239603E-2</v>
      </c>
      <c r="D679">
        <v>1076</v>
      </c>
      <c r="E679">
        <v>0.72699981927871704</v>
      </c>
      <c r="F679">
        <v>0.77857643365859985</v>
      </c>
    </row>
    <row r="680" spans="1:6" x14ac:dyDescent="0.3">
      <c r="A680" t="s">
        <v>829</v>
      </c>
      <c r="B680">
        <v>9.6654273569583893E-2</v>
      </c>
      <c r="C680">
        <v>9.0122511610388756E-3</v>
      </c>
      <c r="D680">
        <v>1076</v>
      </c>
      <c r="E680">
        <v>7.8990258276462555E-2</v>
      </c>
      <c r="F680">
        <v>0.11431828886270523</v>
      </c>
    </row>
    <row r="681" spans="1:6" x14ac:dyDescent="0.3">
      <c r="A681" t="s">
        <v>830</v>
      </c>
      <c r="B681">
        <v>3.2527882605791092E-2</v>
      </c>
      <c r="C681">
        <v>5.4105683229863644E-3</v>
      </c>
      <c r="D681">
        <v>1076</v>
      </c>
      <c r="E681">
        <v>2.1923169493675232E-2</v>
      </c>
      <c r="F681">
        <v>4.3132595717906952E-2</v>
      </c>
    </row>
    <row r="682" spans="1:6" x14ac:dyDescent="0.3">
      <c r="A682" t="s">
        <v>1915</v>
      </c>
      <c r="B682">
        <v>0.44996500015258789</v>
      </c>
      <c r="C682">
        <v>1.3164986856281757E-2</v>
      </c>
      <c r="D682">
        <v>1429</v>
      </c>
      <c r="E682">
        <v>0.42416161298751831</v>
      </c>
      <c r="F682">
        <v>0.47576838731765747</v>
      </c>
    </row>
    <row r="683" spans="1:6" x14ac:dyDescent="0.3">
      <c r="A683" t="s">
        <v>831</v>
      </c>
      <c r="B683">
        <v>0.11802974343299866</v>
      </c>
      <c r="C683">
        <v>9.8405294120311737E-3</v>
      </c>
      <c r="D683">
        <v>1076</v>
      </c>
      <c r="E683">
        <v>9.8742306232452393E-2</v>
      </c>
      <c r="F683">
        <v>0.13731718063354492</v>
      </c>
    </row>
    <row r="684" spans="1:6" x14ac:dyDescent="0.3">
      <c r="A684" t="s">
        <v>1913</v>
      </c>
      <c r="B684">
        <v>1.6561625003814697</v>
      </c>
      <c r="C684">
        <v>3.8023598492145538E-2</v>
      </c>
      <c r="D684">
        <v>1428</v>
      </c>
      <c r="E684">
        <v>1.5816361904144287</v>
      </c>
      <c r="F684">
        <v>1.7306888103485107</v>
      </c>
    </row>
    <row r="685" spans="1:6" x14ac:dyDescent="0.3">
      <c r="A685" t="s">
        <v>1916</v>
      </c>
      <c r="B685">
        <v>3.9888031780719757E-2</v>
      </c>
      <c r="C685">
        <v>5.1786690019071102E-3</v>
      </c>
      <c r="D685">
        <v>1429</v>
      </c>
      <c r="E685">
        <v>2.9737841337919235E-2</v>
      </c>
      <c r="F685">
        <v>5.0038222223520279E-2</v>
      </c>
    </row>
    <row r="686" spans="1:6" x14ac:dyDescent="0.3">
      <c r="A686" t="s">
        <v>1917</v>
      </c>
      <c r="B686">
        <v>0.17424772679805756</v>
      </c>
      <c r="C686">
        <v>1.003793440759182E-2</v>
      </c>
      <c r="D686">
        <v>1429</v>
      </c>
      <c r="E686">
        <v>0.15457338094711304</v>
      </c>
      <c r="F686">
        <v>0.19392207264900208</v>
      </c>
    </row>
    <row r="687" spans="1:6" x14ac:dyDescent="0.3">
      <c r="A687" t="s">
        <v>1918</v>
      </c>
      <c r="B687">
        <v>0.21273617446422577</v>
      </c>
      <c r="C687">
        <v>1.0829707607626915E-2</v>
      </c>
      <c r="D687">
        <v>1429</v>
      </c>
      <c r="E687">
        <v>0.19150994718074799</v>
      </c>
      <c r="F687">
        <v>0.23396240174770355</v>
      </c>
    </row>
    <row r="688" spans="1:6" x14ac:dyDescent="0.3">
      <c r="A688" t="s">
        <v>1919</v>
      </c>
      <c r="B688">
        <v>0.20643806457519531</v>
      </c>
      <c r="C688">
        <v>1.0710782371461391E-2</v>
      </c>
      <c r="D688">
        <v>1429</v>
      </c>
      <c r="E688">
        <v>0.18544493615627289</v>
      </c>
      <c r="F688">
        <v>0.22743119299411774</v>
      </c>
    </row>
    <row r="689" spans="1:6" x14ac:dyDescent="0.3">
      <c r="A689" t="s">
        <v>1920</v>
      </c>
      <c r="B689">
        <v>0.22183345258235931</v>
      </c>
      <c r="C689">
        <v>1.0994758456945419E-2</v>
      </c>
      <c r="D689">
        <v>1429</v>
      </c>
      <c r="E689">
        <v>0.2002837210893631</v>
      </c>
      <c r="F689">
        <v>0.24338318407535553</v>
      </c>
    </row>
    <row r="690" spans="1:6" x14ac:dyDescent="0.3">
      <c r="A690" t="s">
        <v>1921</v>
      </c>
      <c r="B690">
        <v>0.14485654234886169</v>
      </c>
      <c r="C690">
        <v>9.3137472867965698E-3</v>
      </c>
      <c r="D690">
        <v>1429</v>
      </c>
      <c r="E690">
        <v>0.12660159170627594</v>
      </c>
      <c r="F690">
        <v>0.16311149299144745</v>
      </c>
    </row>
    <row r="691" spans="1:6" x14ac:dyDescent="0.3">
      <c r="A691" t="s">
        <v>1922</v>
      </c>
      <c r="B691">
        <v>0.75278812646865845</v>
      </c>
      <c r="C691">
        <v>1.315730158239603E-2</v>
      </c>
      <c r="D691">
        <v>1076</v>
      </c>
      <c r="E691">
        <v>0.72699981927871704</v>
      </c>
      <c r="F691">
        <v>0.77857643365859985</v>
      </c>
    </row>
    <row r="692" spans="1:6" x14ac:dyDescent="0.3">
      <c r="A692" t="s">
        <v>1923</v>
      </c>
      <c r="B692">
        <v>9.6654273569583893E-2</v>
      </c>
      <c r="C692">
        <v>9.0122511610388756E-3</v>
      </c>
      <c r="D692">
        <v>1076</v>
      </c>
      <c r="E692">
        <v>7.8990258276462555E-2</v>
      </c>
      <c r="F692">
        <v>0.11431828886270523</v>
      </c>
    </row>
    <row r="693" spans="1:6" x14ac:dyDescent="0.3">
      <c r="A693" t="s">
        <v>1924</v>
      </c>
      <c r="B693">
        <v>3.2527882605791092E-2</v>
      </c>
      <c r="C693">
        <v>5.4105683229863644E-3</v>
      </c>
      <c r="D693">
        <v>1076</v>
      </c>
      <c r="E693">
        <v>2.1923169493675232E-2</v>
      </c>
      <c r="F693">
        <v>4.3132595717906952E-2</v>
      </c>
    </row>
    <row r="694" spans="1:6" x14ac:dyDescent="0.3">
      <c r="A694" t="s">
        <v>1925</v>
      </c>
      <c r="B694">
        <v>0.11802974343299866</v>
      </c>
      <c r="C694">
        <v>9.8405294120311737E-3</v>
      </c>
      <c r="D694">
        <v>1076</v>
      </c>
      <c r="E694">
        <v>9.8742306232452393E-2</v>
      </c>
      <c r="F694">
        <v>0.13731718063354492</v>
      </c>
    </row>
    <row r="695" spans="1:6" x14ac:dyDescent="0.3">
      <c r="A695" t="s">
        <v>1926</v>
      </c>
      <c r="B695">
        <v>8.397480845451355E-2</v>
      </c>
      <c r="C695">
        <v>7.3394603095948696E-3</v>
      </c>
      <c r="D695">
        <v>1429</v>
      </c>
      <c r="E695">
        <v>6.9589465856552124E-2</v>
      </c>
      <c r="F695">
        <v>9.8360151052474976E-2</v>
      </c>
    </row>
    <row r="696" spans="1:6" x14ac:dyDescent="0.3">
      <c r="A696" t="s">
        <v>1968</v>
      </c>
      <c r="B696">
        <v>4.2750928550958633E-2</v>
      </c>
      <c r="C696">
        <v>6.1699412763118744E-3</v>
      </c>
      <c r="D696">
        <v>1076</v>
      </c>
      <c r="E696">
        <v>3.0657842755317688E-2</v>
      </c>
      <c r="F696">
        <v>5.4844014346599579E-2</v>
      </c>
    </row>
    <row r="697" spans="1:6" x14ac:dyDescent="0.3">
      <c r="A697" t="s">
        <v>1969</v>
      </c>
      <c r="B697">
        <v>0.14591078460216522</v>
      </c>
      <c r="C697">
        <v>1.0766909457743168E-2</v>
      </c>
      <c r="D697">
        <v>1076</v>
      </c>
      <c r="E697">
        <v>0.12480764091014862</v>
      </c>
      <c r="F697">
        <v>0.16701392829418182</v>
      </c>
    </row>
    <row r="698" spans="1:6" x14ac:dyDescent="0.3">
      <c r="A698" t="s">
        <v>1970</v>
      </c>
      <c r="B698">
        <v>0.23977695405483246</v>
      </c>
      <c r="C698">
        <v>1.3021769933402538E-2</v>
      </c>
      <c r="D698">
        <v>1076</v>
      </c>
      <c r="E698">
        <v>0.21425428986549377</v>
      </c>
      <c r="F698">
        <v>0.26529961824417114</v>
      </c>
    </row>
    <row r="699" spans="1:6" x14ac:dyDescent="0.3">
      <c r="A699" t="s">
        <v>1971</v>
      </c>
      <c r="B699">
        <v>0.38754647970199585</v>
      </c>
      <c r="C699">
        <v>1.4859159477055073E-2</v>
      </c>
      <c r="D699">
        <v>1076</v>
      </c>
      <c r="E699">
        <v>0.35842251777648926</v>
      </c>
      <c r="F699">
        <v>0.41667044162750244</v>
      </c>
    </row>
    <row r="700" spans="1:6" x14ac:dyDescent="0.3">
      <c r="A700" t="s">
        <v>1972</v>
      </c>
      <c r="B700">
        <v>0.18401487171649933</v>
      </c>
      <c r="C700">
        <v>1.1818527244031429E-2</v>
      </c>
      <c r="D700">
        <v>1076</v>
      </c>
      <c r="E700">
        <v>0.16085055470466614</v>
      </c>
      <c r="F700">
        <v>0.20717918872833252</v>
      </c>
    </row>
    <row r="701" spans="1:6" x14ac:dyDescent="0.3">
      <c r="A701" t="s">
        <v>1973</v>
      </c>
      <c r="B701">
        <v>0.21348313987255096</v>
      </c>
      <c r="C701">
        <v>1.2544507160782814E-2</v>
      </c>
      <c r="D701">
        <v>1068</v>
      </c>
      <c r="E701">
        <v>0.18889591097831726</v>
      </c>
      <c r="F701">
        <v>0.23807036876678467</v>
      </c>
    </row>
    <row r="702" spans="1:6" x14ac:dyDescent="0.3">
      <c r="A702" t="s">
        <v>1974</v>
      </c>
      <c r="B702">
        <v>0.21535579860210419</v>
      </c>
      <c r="C702">
        <v>1.2584398500621319E-2</v>
      </c>
      <c r="D702">
        <v>1068</v>
      </c>
      <c r="E702">
        <v>0.19069038331508636</v>
      </c>
      <c r="F702">
        <v>0.24002121388912201</v>
      </c>
    </row>
    <row r="703" spans="1:6" x14ac:dyDescent="0.3">
      <c r="A703" t="s">
        <v>1975</v>
      </c>
      <c r="B703">
        <v>0.20037452876567841</v>
      </c>
      <c r="C703">
        <v>1.2254126369953156E-2</v>
      </c>
      <c r="D703">
        <v>1068</v>
      </c>
      <c r="E703">
        <v>0.17635643482208252</v>
      </c>
      <c r="F703">
        <v>0.22439262270927429</v>
      </c>
    </row>
    <row r="704" spans="1:6" x14ac:dyDescent="0.3">
      <c r="A704" t="s">
        <v>1976</v>
      </c>
      <c r="B704">
        <v>0.13483145833015442</v>
      </c>
      <c r="C704">
        <v>1.0455956682562828E-2</v>
      </c>
      <c r="D704">
        <v>1068</v>
      </c>
      <c r="E704">
        <v>0.11433777958154678</v>
      </c>
      <c r="F704">
        <v>0.15532512962818146</v>
      </c>
    </row>
    <row r="705" spans="1:6" x14ac:dyDescent="0.3">
      <c r="A705" t="s">
        <v>1977</v>
      </c>
      <c r="B705">
        <v>9.9250935018062592E-2</v>
      </c>
      <c r="C705">
        <v>9.1534964740276337E-3</v>
      </c>
      <c r="D705">
        <v>1068</v>
      </c>
      <c r="E705">
        <v>8.1310078501701355E-2</v>
      </c>
      <c r="F705">
        <v>0.11719179153442383</v>
      </c>
    </row>
    <row r="706" spans="1:6" x14ac:dyDescent="0.3">
      <c r="A706" t="s">
        <v>1978</v>
      </c>
      <c r="B706">
        <v>0.10205992311239243</v>
      </c>
      <c r="C706">
        <v>9.2676384374499321E-3</v>
      </c>
      <c r="D706">
        <v>1068</v>
      </c>
      <c r="E706">
        <v>8.3895355463027954E-2</v>
      </c>
      <c r="F706">
        <v>0.1202244907617569</v>
      </c>
    </row>
    <row r="707" spans="1:6" x14ac:dyDescent="0.3">
      <c r="A707" t="s">
        <v>1979</v>
      </c>
      <c r="B707">
        <v>3.0898876488208771E-2</v>
      </c>
      <c r="C707">
        <v>5.2975332364439964E-3</v>
      </c>
      <c r="D707">
        <v>1068</v>
      </c>
      <c r="E707">
        <v>2.0515711978077888E-2</v>
      </c>
      <c r="F707">
        <v>4.1282042860984802E-2</v>
      </c>
    </row>
    <row r="708" spans="1:6" x14ac:dyDescent="0.3">
      <c r="A708" t="s">
        <v>1980</v>
      </c>
      <c r="B708">
        <v>3.7453183904290199E-3</v>
      </c>
      <c r="C708">
        <v>1.8700247164815664E-3</v>
      </c>
      <c r="D708">
        <v>1068</v>
      </c>
      <c r="E708">
        <v>8.0069949035532773E-5</v>
      </c>
      <c r="F708">
        <v>7.4105667881667614E-3</v>
      </c>
    </row>
    <row r="709" spans="1:6" x14ac:dyDescent="0.3">
      <c r="A709" t="s">
        <v>1927</v>
      </c>
      <c r="B709">
        <v>0.55003499984741211</v>
      </c>
      <c r="C709">
        <v>1.3164986856281757E-2</v>
      </c>
      <c r="D709">
        <v>1429</v>
      </c>
      <c r="E709">
        <v>0.52423161268234253</v>
      </c>
      <c r="F709">
        <v>0.57583838701248169</v>
      </c>
    </row>
    <row r="710" spans="1:6" x14ac:dyDescent="0.3">
      <c r="A710" t="s">
        <v>1928</v>
      </c>
      <c r="B710">
        <v>0.65517240762710571</v>
      </c>
      <c r="C710">
        <v>1.451715175062418E-2</v>
      </c>
      <c r="D710">
        <v>1073</v>
      </c>
      <c r="E710">
        <v>0.62671881914138794</v>
      </c>
      <c r="F710">
        <v>0.68362599611282349</v>
      </c>
    </row>
    <row r="711" spans="1:6" x14ac:dyDescent="0.3">
      <c r="A711" t="s">
        <v>832</v>
      </c>
      <c r="B711">
        <v>0.64203333854675293</v>
      </c>
      <c r="C711">
        <v>1.1471438221633434E-2</v>
      </c>
      <c r="D711">
        <v>2841</v>
      </c>
      <c r="E711">
        <v>0.61954933404922485</v>
      </c>
      <c r="F711">
        <v>0.66451734304428101</v>
      </c>
    </row>
    <row r="712" spans="1:6" x14ac:dyDescent="0.3">
      <c r="A712" t="s">
        <v>833</v>
      </c>
      <c r="B712">
        <v>6.6899661906063557E-3</v>
      </c>
      <c r="C712">
        <v>1.7703879857435822E-3</v>
      </c>
      <c r="D712">
        <v>2841</v>
      </c>
      <c r="E712">
        <v>3.2200056593865156E-3</v>
      </c>
      <c r="F712">
        <v>1.0159926488995552E-2</v>
      </c>
    </row>
    <row r="713" spans="1:6" x14ac:dyDescent="0.3">
      <c r="A713" t="s">
        <v>834</v>
      </c>
      <c r="B713">
        <v>9.4571299850940704E-3</v>
      </c>
      <c r="C713">
        <v>2.3027020506560802E-3</v>
      </c>
      <c r="D713">
        <v>2841</v>
      </c>
      <c r="E713">
        <v>4.9438341520726681E-3</v>
      </c>
      <c r="F713">
        <v>1.397042628377676E-2</v>
      </c>
    </row>
    <row r="714" spans="1:6" x14ac:dyDescent="0.3">
      <c r="A714" t="s">
        <v>835</v>
      </c>
      <c r="B714">
        <v>5.7715024799108505E-2</v>
      </c>
      <c r="C714">
        <v>5.8174184523522854E-3</v>
      </c>
      <c r="D714">
        <v>2841</v>
      </c>
      <c r="E714">
        <v>4.6312883496284485E-2</v>
      </c>
      <c r="F714">
        <v>6.9117166101932526E-2</v>
      </c>
    </row>
    <row r="715" spans="1:6" x14ac:dyDescent="0.3">
      <c r="A715" t="s">
        <v>836</v>
      </c>
      <c r="B715">
        <v>0.1883527934551239</v>
      </c>
      <c r="C715">
        <v>9.1828620061278343E-3</v>
      </c>
      <c r="D715">
        <v>2841</v>
      </c>
      <c r="E715">
        <v>0.17035438120365143</v>
      </c>
      <c r="F715">
        <v>0.20635120570659637</v>
      </c>
    </row>
    <row r="716" spans="1:6" x14ac:dyDescent="0.3">
      <c r="A716" t="s">
        <v>837</v>
      </c>
      <c r="B716">
        <v>8.8047362864017487E-2</v>
      </c>
      <c r="C716">
        <v>6.7357514053583145E-3</v>
      </c>
      <c r="D716">
        <v>2841</v>
      </c>
      <c r="E716">
        <v>7.4845291674137115E-2</v>
      </c>
      <c r="F716">
        <v>0.10124943405389786</v>
      </c>
    </row>
    <row r="717" spans="1:6" x14ac:dyDescent="0.3">
      <c r="A717" t="s">
        <v>1853</v>
      </c>
      <c r="B717">
        <v>6.8057708442211151E-2</v>
      </c>
      <c r="C717">
        <v>6.0614463873207569E-3</v>
      </c>
      <c r="D717">
        <v>2841</v>
      </c>
      <c r="E717">
        <v>5.6177273392677307E-2</v>
      </c>
      <c r="F717">
        <v>7.9938143491744995E-2</v>
      </c>
    </row>
    <row r="718" spans="1:6" x14ac:dyDescent="0.3">
      <c r="A718" t="s">
        <v>1854</v>
      </c>
      <c r="B718">
        <v>2.0592539310455322</v>
      </c>
      <c r="C718">
        <v>2.1768534556031227E-2</v>
      </c>
      <c r="D718">
        <v>1795</v>
      </c>
      <c r="E718">
        <v>2.016587495803833</v>
      </c>
      <c r="F718">
        <v>2.1019203662872314</v>
      </c>
    </row>
    <row r="719" spans="1:6" x14ac:dyDescent="0.3">
      <c r="A719" t="s">
        <v>1855</v>
      </c>
      <c r="B719">
        <v>7.3951512575149536E-2</v>
      </c>
      <c r="C719">
        <v>6.7791081964969635E-3</v>
      </c>
      <c r="D719">
        <v>1795</v>
      </c>
      <c r="E719">
        <v>6.0664460062980652E-2</v>
      </c>
      <c r="F719">
        <v>8.723856508731842E-2</v>
      </c>
    </row>
    <row r="720" spans="1:6" x14ac:dyDescent="0.3">
      <c r="A720" t="s">
        <v>571</v>
      </c>
      <c r="B720">
        <v>0.50741815567016602</v>
      </c>
      <c r="C720">
        <v>1.2017224915325642E-2</v>
      </c>
      <c r="D720">
        <v>2839</v>
      </c>
      <c r="E720">
        <v>0.48386439681053162</v>
      </c>
      <c r="F720">
        <v>0.5309719443321228</v>
      </c>
    </row>
    <row r="721" spans="1:6" x14ac:dyDescent="0.3">
      <c r="A721" t="s">
        <v>573</v>
      </c>
      <c r="B721">
        <v>0.14668002724647522</v>
      </c>
      <c r="C721">
        <v>8.6824661120772362E-3</v>
      </c>
      <c r="D721">
        <v>2839</v>
      </c>
      <c r="E721">
        <v>0.12966239452362061</v>
      </c>
      <c r="F721">
        <v>0.16369765996932983</v>
      </c>
    </row>
    <row r="722" spans="1:6" x14ac:dyDescent="0.3">
      <c r="A722" t="s">
        <v>575</v>
      </c>
      <c r="B722">
        <v>0.23473021388053894</v>
      </c>
      <c r="C722">
        <v>9.935758076608181E-3</v>
      </c>
      <c r="D722">
        <v>2839</v>
      </c>
      <c r="E722">
        <v>0.21525612473487854</v>
      </c>
      <c r="F722">
        <v>0.25420430302619934</v>
      </c>
    </row>
    <row r="723" spans="1:6" x14ac:dyDescent="0.3">
      <c r="A723" t="s">
        <v>577</v>
      </c>
      <c r="B723">
        <v>0.11117162555456161</v>
      </c>
      <c r="C723">
        <v>8.1452745944261551E-3</v>
      </c>
      <c r="D723">
        <v>2839</v>
      </c>
      <c r="E723">
        <v>9.5206886529922485E-2</v>
      </c>
      <c r="F723">
        <v>0.12713636457920074</v>
      </c>
    </row>
    <row r="724" spans="1:6" x14ac:dyDescent="0.3">
      <c r="A724" t="s">
        <v>1981</v>
      </c>
      <c r="B724">
        <v>0.59656614065170288</v>
      </c>
      <c r="C724">
        <v>1.1732275597751141E-2</v>
      </c>
      <c r="D724">
        <v>2848</v>
      </c>
      <c r="E724">
        <v>0.57357090711593628</v>
      </c>
      <c r="F724">
        <v>0.61956137418746948</v>
      </c>
    </row>
    <row r="725" spans="1:6" x14ac:dyDescent="0.3">
      <c r="A725" t="s">
        <v>1982</v>
      </c>
      <c r="B725">
        <v>4.8005357384681702E-3</v>
      </c>
      <c r="C725">
        <v>1.6009935643523932E-3</v>
      </c>
      <c r="D725">
        <v>2848</v>
      </c>
      <c r="E725">
        <v>1.6625883290544152E-3</v>
      </c>
      <c r="F725">
        <v>7.9384827986359596E-3</v>
      </c>
    </row>
    <row r="726" spans="1:6" x14ac:dyDescent="0.3">
      <c r="A726" t="s">
        <v>1983</v>
      </c>
      <c r="B726">
        <v>8.0607868731021881E-3</v>
      </c>
      <c r="C726">
        <v>2.3536996450275183E-3</v>
      </c>
      <c r="D726">
        <v>2848</v>
      </c>
      <c r="E726">
        <v>3.4475356806069613E-3</v>
      </c>
      <c r="F726">
        <v>1.2674038298428059E-2</v>
      </c>
    </row>
    <row r="727" spans="1:6" x14ac:dyDescent="0.3">
      <c r="A727" t="s">
        <v>1984</v>
      </c>
      <c r="B727">
        <v>5.6889429688453674E-2</v>
      </c>
      <c r="C727">
        <v>5.6192958727478981E-3</v>
      </c>
      <c r="D727">
        <v>2848</v>
      </c>
      <c r="E727">
        <v>4.5875608921051025E-2</v>
      </c>
      <c r="F727">
        <v>6.7903250455856323E-2</v>
      </c>
    </row>
    <row r="728" spans="1:6" x14ac:dyDescent="0.3">
      <c r="A728" t="s">
        <v>1985</v>
      </c>
      <c r="B728">
        <v>0.15846796333789825</v>
      </c>
      <c r="C728">
        <v>8.6336852982640266E-3</v>
      </c>
      <c r="D728">
        <v>2848</v>
      </c>
      <c r="E728">
        <v>0.14154593646526337</v>
      </c>
      <c r="F728">
        <v>0.17538999021053314</v>
      </c>
    </row>
    <row r="729" spans="1:6" x14ac:dyDescent="0.3">
      <c r="A729" t="s">
        <v>1986</v>
      </c>
      <c r="B729">
        <v>6.5629236400127411E-2</v>
      </c>
      <c r="C729">
        <v>5.8820629492402077E-3</v>
      </c>
      <c r="D729">
        <v>2848</v>
      </c>
      <c r="E729">
        <v>5.4100394248962402E-2</v>
      </c>
      <c r="F729">
        <v>7.7158078551292419E-2</v>
      </c>
    </row>
    <row r="730" spans="1:6" x14ac:dyDescent="0.3">
      <c r="A730" t="s">
        <v>1987</v>
      </c>
      <c r="B730">
        <v>5.7741466909646988E-2</v>
      </c>
      <c r="C730">
        <v>5.553174763917923E-3</v>
      </c>
      <c r="D730">
        <v>2848</v>
      </c>
      <c r="E730">
        <v>4.6857245266437531E-2</v>
      </c>
      <c r="F730">
        <v>6.8625688552856445E-2</v>
      </c>
    </row>
    <row r="731" spans="1:6" x14ac:dyDescent="0.3">
      <c r="A731" t="s">
        <v>1988</v>
      </c>
      <c r="B731">
        <v>5.1844459027051926E-2</v>
      </c>
      <c r="C731">
        <v>5.1900562830269337E-3</v>
      </c>
      <c r="D731">
        <v>2848</v>
      </c>
      <c r="E731">
        <v>4.1671950370073318E-2</v>
      </c>
      <c r="F731">
        <v>6.2016967684030533E-2</v>
      </c>
    </row>
    <row r="732" spans="1:6" x14ac:dyDescent="0.3">
      <c r="A732" t="s">
        <v>1989</v>
      </c>
      <c r="B732">
        <v>0.50741815567016602</v>
      </c>
      <c r="C732">
        <v>1.2017224915325642E-2</v>
      </c>
      <c r="D732">
        <v>2839</v>
      </c>
      <c r="E732">
        <v>0.48386439681053162</v>
      </c>
      <c r="F732">
        <v>0.5309719443321228</v>
      </c>
    </row>
    <row r="733" spans="1:6" x14ac:dyDescent="0.3">
      <c r="A733" t="s">
        <v>1990</v>
      </c>
      <c r="B733">
        <v>0.14668002724647522</v>
      </c>
      <c r="C733">
        <v>8.6824661120772362E-3</v>
      </c>
      <c r="D733">
        <v>2839</v>
      </c>
      <c r="E733">
        <v>0.12966239452362061</v>
      </c>
      <c r="F733">
        <v>0.16369765996932983</v>
      </c>
    </row>
    <row r="734" spans="1:6" x14ac:dyDescent="0.3">
      <c r="A734" t="s">
        <v>1991</v>
      </c>
      <c r="B734">
        <v>0.23473021388053894</v>
      </c>
      <c r="C734">
        <v>9.935758076608181E-3</v>
      </c>
      <c r="D734">
        <v>2839</v>
      </c>
      <c r="E734">
        <v>0.21525612473487854</v>
      </c>
      <c r="F734">
        <v>0.25420430302619934</v>
      </c>
    </row>
    <row r="735" spans="1:6" x14ac:dyDescent="0.3">
      <c r="A735" t="s">
        <v>1992</v>
      </c>
      <c r="B735">
        <v>0.11117162555456161</v>
      </c>
      <c r="C735">
        <v>8.1452745944261551E-3</v>
      </c>
      <c r="D735">
        <v>2839</v>
      </c>
      <c r="E735">
        <v>9.5206886529922485E-2</v>
      </c>
      <c r="F735">
        <v>0.12713636457920074</v>
      </c>
    </row>
    <row r="736" spans="1:6" x14ac:dyDescent="0.3">
      <c r="A736" t="s">
        <v>832</v>
      </c>
      <c r="B736">
        <v>0.6427314281463623</v>
      </c>
      <c r="C736">
        <v>8.9919315651059151E-3</v>
      </c>
      <c r="D736">
        <v>2841</v>
      </c>
      <c r="E736">
        <v>0.62510722875595093</v>
      </c>
      <c r="F736">
        <v>0.66035562753677368</v>
      </c>
    </row>
    <row r="737" spans="1:6" x14ac:dyDescent="0.3">
      <c r="A737" t="s">
        <v>833</v>
      </c>
      <c r="B737">
        <v>8.4477299824357033E-3</v>
      </c>
      <c r="C737">
        <v>1.7173888627439737E-3</v>
      </c>
      <c r="D737">
        <v>2841</v>
      </c>
      <c r="E737">
        <v>5.0816480070352554E-3</v>
      </c>
      <c r="F737">
        <v>1.1813811957836151E-2</v>
      </c>
    </row>
    <row r="738" spans="1:6" x14ac:dyDescent="0.3">
      <c r="A738" t="s">
        <v>834</v>
      </c>
      <c r="B738">
        <v>8.7997186928987503E-3</v>
      </c>
      <c r="C738">
        <v>1.7524914583191276E-3</v>
      </c>
      <c r="D738">
        <v>2841</v>
      </c>
      <c r="E738">
        <v>5.364835262298584E-3</v>
      </c>
      <c r="F738">
        <v>1.2234602123498917E-2</v>
      </c>
    </row>
    <row r="739" spans="1:6" x14ac:dyDescent="0.3">
      <c r="A739" t="s">
        <v>835</v>
      </c>
      <c r="B739">
        <v>5.5614221841096878E-2</v>
      </c>
      <c r="C739">
        <v>4.3003964237868786E-3</v>
      </c>
      <c r="D739">
        <v>2841</v>
      </c>
      <c r="E739">
        <v>4.7185443341732025E-2</v>
      </c>
      <c r="F739">
        <v>6.4043000340461731E-2</v>
      </c>
    </row>
    <row r="740" spans="1:6" x14ac:dyDescent="0.3">
      <c r="A740" t="s">
        <v>836</v>
      </c>
      <c r="B740">
        <v>0.18409010767936707</v>
      </c>
      <c r="C740">
        <v>7.272389717400074E-3</v>
      </c>
      <c r="D740">
        <v>2841</v>
      </c>
      <c r="E740">
        <v>0.16983622312545776</v>
      </c>
      <c r="F740">
        <v>0.19834399223327637</v>
      </c>
    </row>
    <row r="741" spans="1:6" x14ac:dyDescent="0.3">
      <c r="A741" t="s">
        <v>837</v>
      </c>
      <c r="B741">
        <v>9.5740936696529388E-2</v>
      </c>
      <c r="C741">
        <v>5.5212331935763359E-3</v>
      </c>
      <c r="D741">
        <v>2841</v>
      </c>
      <c r="E741">
        <v>8.4919318556785583E-2</v>
      </c>
      <c r="F741">
        <v>0.10656255483627319</v>
      </c>
    </row>
    <row r="742" spans="1:6" x14ac:dyDescent="0.3">
      <c r="A742" t="s">
        <v>1853</v>
      </c>
      <c r="B742">
        <v>6.8637803196907043E-2</v>
      </c>
      <c r="C742">
        <v>4.7444058582186699E-3</v>
      </c>
      <c r="D742">
        <v>2841</v>
      </c>
      <c r="E742">
        <v>5.93387670814991E-2</v>
      </c>
      <c r="F742">
        <v>7.7936835587024689E-2</v>
      </c>
    </row>
    <row r="743" spans="1:6" x14ac:dyDescent="0.3">
      <c r="A743" t="s">
        <v>1854</v>
      </c>
      <c r="B743">
        <v>2.1058495044708252</v>
      </c>
      <c r="C743">
        <v>2.0168505609035492E-2</v>
      </c>
      <c r="D743">
        <v>1795</v>
      </c>
      <c r="E743">
        <v>2.0663192272186279</v>
      </c>
      <c r="F743">
        <v>2.1453797817230225</v>
      </c>
    </row>
    <row r="744" spans="1:6" x14ac:dyDescent="0.3">
      <c r="A744" t="s">
        <v>1855</v>
      </c>
      <c r="B744">
        <v>9.5264621078968048E-2</v>
      </c>
      <c r="C744">
        <v>6.9313114508986473E-3</v>
      </c>
      <c r="D744">
        <v>1795</v>
      </c>
      <c r="E744">
        <v>8.1679247319698334E-2</v>
      </c>
      <c r="F744">
        <v>0.10884999483823776</v>
      </c>
    </row>
    <row r="745" spans="1:6" x14ac:dyDescent="0.3">
      <c r="A745" t="s">
        <v>571</v>
      </c>
      <c r="B745">
        <v>0.52411955595016479</v>
      </c>
      <c r="C745">
        <v>8.5927918553352356E-3</v>
      </c>
      <c r="D745">
        <v>3379</v>
      </c>
      <c r="E745">
        <v>0.50727766752243042</v>
      </c>
      <c r="F745">
        <v>0.54096144437789917</v>
      </c>
    </row>
    <row r="746" spans="1:6" x14ac:dyDescent="0.3">
      <c r="A746" t="s">
        <v>573</v>
      </c>
      <c r="B746">
        <v>0.1379106193780899</v>
      </c>
      <c r="C746">
        <v>5.9326016344130039E-3</v>
      </c>
      <c r="D746">
        <v>3379</v>
      </c>
      <c r="E746">
        <v>0.12628272175788879</v>
      </c>
      <c r="F746">
        <v>0.14953851699829102</v>
      </c>
    </row>
    <row r="747" spans="1:6" x14ac:dyDescent="0.3">
      <c r="A747" t="s">
        <v>575</v>
      </c>
      <c r="B747">
        <v>0.24681858718395233</v>
      </c>
      <c r="C747">
        <v>7.4183768592774868E-3</v>
      </c>
      <c r="D747">
        <v>3379</v>
      </c>
      <c r="E747">
        <v>0.23227857053279877</v>
      </c>
      <c r="F747">
        <v>0.26135861873626709</v>
      </c>
    </row>
    <row r="748" spans="1:6" x14ac:dyDescent="0.3">
      <c r="A748" t="s">
        <v>577</v>
      </c>
      <c r="B748">
        <v>9.1151230037212372E-2</v>
      </c>
      <c r="C748">
        <v>4.9521895125508308E-3</v>
      </c>
      <c r="D748">
        <v>3379</v>
      </c>
      <c r="E748">
        <v>8.1444941461086273E-2</v>
      </c>
      <c r="F748">
        <v>0.10085751861333847</v>
      </c>
    </row>
    <row r="749" spans="1:6" x14ac:dyDescent="0.3">
      <c r="A749" t="s">
        <v>1993</v>
      </c>
      <c r="B749">
        <v>0.5884253978729248</v>
      </c>
      <c r="C749">
        <v>8.4360474720597267E-3</v>
      </c>
      <c r="D749">
        <v>3404</v>
      </c>
      <c r="E749">
        <v>0.57189077138900757</v>
      </c>
      <c r="F749">
        <v>0.60496002435684204</v>
      </c>
    </row>
    <row r="750" spans="1:6" x14ac:dyDescent="0.3">
      <c r="A750" t="s">
        <v>1994</v>
      </c>
      <c r="B750">
        <v>4.9941246397793293E-3</v>
      </c>
      <c r="C750">
        <v>1.2084022164344788E-3</v>
      </c>
      <c r="D750">
        <v>3404</v>
      </c>
      <c r="E750">
        <v>2.6256563141942024E-3</v>
      </c>
      <c r="F750">
        <v>7.3625929653644562E-3</v>
      </c>
    </row>
    <row r="751" spans="1:6" x14ac:dyDescent="0.3">
      <c r="A751" t="s">
        <v>1995</v>
      </c>
      <c r="B751">
        <v>7.6380730606615543E-3</v>
      </c>
      <c r="C751">
        <v>1.4924368588253856E-3</v>
      </c>
      <c r="D751">
        <v>3404</v>
      </c>
      <c r="E751">
        <v>4.7128968872129917E-3</v>
      </c>
      <c r="F751">
        <v>1.0563249699771404E-2</v>
      </c>
    </row>
    <row r="752" spans="1:6" x14ac:dyDescent="0.3">
      <c r="A752" t="s">
        <v>1996</v>
      </c>
      <c r="B752">
        <v>5.4347824305295944E-2</v>
      </c>
      <c r="C752">
        <v>3.8862060755491257E-3</v>
      </c>
      <c r="D752">
        <v>3404</v>
      </c>
      <c r="E752">
        <v>4.6730861067771912E-2</v>
      </c>
      <c r="F752">
        <v>6.1964787542819977E-2</v>
      </c>
    </row>
    <row r="753" spans="1:6" x14ac:dyDescent="0.3">
      <c r="A753" t="s">
        <v>1997</v>
      </c>
      <c r="B753">
        <v>0.15981198847293854</v>
      </c>
      <c r="C753">
        <v>6.2814792618155479E-3</v>
      </c>
      <c r="D753">
        <v>3404</v>
      </c>
      <c r="E753">
        <v>0.14750029146671295</v>
      </c>
      <c r="F753">
        <v>0.17212368547916412</v>
      </c>
    </row>
    <row r="754" spans="1:6" x14ac:dyDescent="0.3">
      <c r="A754" t="s">
        <v>1998</v>
      </c>
      <c r="B754">
        <v>7.3443010449409485E-2</v>
      </c>
      <c r="C754">
        <v>4.4717788696289063E-3</v>
      </c>
      <c r="D754">
        <v>3404</v>
      </c>
      <c r="E754">
        <v>6.467832624912262E-2</v>
      </c>
      <c r="F754">
        <v>8.220769464969635E-2</v>
      </c>
    </row>
    <row r="755" spans="1:6" x14ac:dyDescent="0.3">
      <c r="A755" t="s">
        <v>1999</v>
      </c>
      <c r="B755">
        <v>5.8754406869411469E-2</v>
      </c>
      <c r="C755">
        <v>4.0312591008841991E-3</v>
      </c>
      <c r="D755">
        <v>3404</v>
      </c>
      <c r="E755">
        <v>5.0853140652179718E-2</v>
      </c>
      <c r="F755">
        <v>6.6655673086643219E-2</v>
      </c>
    </row>
    <row r="756" spans="1:6" x14ac:dyDescent="0.3">
      <c r="A756" t="s">
        <v>2000</v>
      </c>
      <c r="B756">
        <v>5.2585195749998093E-2</v>
      </c>
      <c r="C756">
        <v>3.8262279704213142E-3</v>
      </c>
      <c r="D756">
        <v>3404</v>
      </c>
      <c r="E756">
        <v>4.5085787773132324E-2</v>
      </c>
      <c r="F756">
        <v>6.0084603726863861E-2</v>
      </c>
    </row>
    <row r="757" spans="1:6" x14ac:dyDescent="0.3">
      <c r="A757" t="s">
        <v>2001</v>
      </c>
      <c r="B757">
        <v>0.52411955595016479</v>
      </c>
      <c r="C757">
        <v>8.5927918553352356E-3</v>
      </c>
      <c r="D757">
        <v>3379</v>
      </c>
      <c r="E757">
        <v>0.50727766752243042</v>
      </c>
      <c r="F757">
        <v>0.54096144437789917</v>
      </c>
    </row>
    <row r="758" spans="1:6" x14ac:dyDescent="0.3">
      <c r="A758" t="s">
        <v>2002</v>
      </c>
      <c r="B758">
        <v>0.1379106193780899</v>
      </c>
      <c r="C758">
        <v>5.9326016344130039E-3</v>
      </c>
      <c r="D758">
        <v>3379</v>
      </c>
      <c r="E758">
        <v>0.12628272175788879</v>
      </c>
      <c r="F758">
        <v>0.14953851699829102</v>
      </c>
    </row>
    <row r="759" spans="1:6" x14ac:dyDescent="0.3">
      <c r="A759" t="s">
        <v>2003</v>
      </c>
      <c r="B759">
        <v>0.24681858718395233</v>
      </c>
      <c r="C759">
        <v>7.4183768592774868E-3</v>
      </c>
      <c r="D759">
        <v>3379</v>
      </c>
      <c r="E759">
        <v>0.23227857053279877</v>
      </c>
      <c r="F759">
        <v>0.26135861873626709</v>
      </c>
    </row>
    <row r="760" spans="1:6" x14ac:dyDescent="0.3">
      <c r="A760" t="s">
        <v>2004</v>
      </c>
      <c r="B760">
        <v>9.1151230037212372E-2</v>
      </c>
      <c r="C760">
        <v>4.9521895125508308E-3</v>
      </c>
      <c r="D760">
        <v>3379</v>
      </c>
      <c r="E760">
        <v>8.1444941461086273E-2</v>
      </c>
      <c r="F760">
        <v>0.10085751861333847</v>
      </c>
    </row>
    <row r="761" spans="1:6" x14ac:dyDescent="0.3">
      <c r="A761" t="s">
        <v>832</v>
      </c>
      <c r="B761">
        <v>0.6375545859336853</v>
      </c>
      <c r="C761">
        <v>1.7978450283408165E-2</v>
      </c>
      <c r="D761">
        <v>1075</v>
      </c>
      <c r="E761">
        <v>0.60231679677963257</v>
      </c>
      <c r="F761">
        <v>0.67279237508773804</v>
      </c>
    </row>
    <row r="762" spans="1:6" x14ac:dyDescent="0.3">
      <c r="A762" t="s">
        <v>835</v>
      </c>
      <c r="B762">
        <v>5.6613843888044357E-2</v>
      </c>
      <c r="C762">
        <v>9.4517013058066368E-3</v>
      </c>
      <c r="D762">
        <v>1075</v>
      </c>
      <c r="E762">
        <v>3.8088507950305939E-2</v>
      </c>
      <c r="F762">
        <v>7.5139179825782776E-2</v>
      </c>
    </row>
    <row r="763" spans="1:6" x14ac:dyDescent="0.3">
      <c r="A763" t="s">
        <v>834</v>
      </c>
      <c r="B763">
        <v>1.396874338388443E-2</v>
      </c>
      <c r="C763">
        <v>4.6772919595241547E-3</v>
      </c>
      <c r="D763">
        <v>1075</v>
      </c>
      <c r="E763">
        <v>4.8012509942054749E-3</v>
      </c>
      <c r="F763">
        <v>2.3136235773563385E-2</v>
      </c>
    </row>
    <row r="764" spans="1:6" x14ac:dyDescent="0.3">
      <c r="A764" t="s">
        <v>837</v>
      </c>
      <c r="B764">
        <v>8.4403343498706818E-2</v>
      </c>
      <c r="C764">
        <v>1.0904976166784763E-2</v>
      </c>
      <c r="D764">
        <v>1075</v>
      </c>
      <c r="E764">
        <v>6.3029587268829346E-2</v>
      </c>
      <c r="F764">
        <v>0.10577709972858429</v>
      </c>
    </row>
    <row r="765" spans="1:6" x14ac:dyDescent="0.3">
      <c r="A765" t="s">
        <v>836</v>
      </c>
      <c r="B765">
        <v>0.17175441980361938</v>
      </c>
      <c r="C765">
        <v>1.3067564927041531E-2</v>
      </c>
      <c r="D765">
        <v>1075</v>
      </c>
      <c r="E765">
        <v>0.14614199101924896</v>
      </c>
      <c r="F765">
        <v>0.19736684858798981</v>
      </c>
    </row>
    <row r="766" spans="1:6" x14ac:dyDescent="0.3">
      <c r="A766" t="s">
        <v>2005</v>
      </c>
      <c r="B766">
        <v>7.0983409881591797E-2</v>
      </c>
      <c r="C766">
        <v>9.8824938759207726E-3</v>
      </c>
      <c r="D766">
        <v>1075</v>
      </c>
      <c r="E766">
        <v>5.1613721996545792E-2</v>
      </c>
      <c r="F766">
        <v>9.0353101491928101E-2</v>
      </c>
    </row>
    <row r="767" spans="1:6" x14ac:dyDescent="0.3">
      <c r="A767" t="s">
        <v>2006</v>
      </c>
      <c r="B767">
        <v>3.6057330667972565E-2</v>
      </c>
      <c r="C767">
        <v>7.493327371776104E-3</v>
      </c>
      <c r="D767">
        <v>1075</v>
      </c>
      <c r="E767">
        <v>2.1370409056544304E-2</v>
      </c>
      <c r="F767">
        <v>5.0744254142045975E-2</v>
      </c>
    </row>
    <row r="768" spans="1:6" x14ac:dyDescent="0.3">
      <c r="A768" t="s">
        <v>1855</v>
      </c>
      <c r="B768">
        <v>7.9824171960353851E-2</v>
      </c>
      <c r="C768">
        <v>1.1760877445340157E-2</v>
      </c>
      <c r="D768">
        <v>672</v>
      </c>
      <c r="E768">
        <v>5.6772850453853607E-2</v>
      </c>
      <c r="F768">
        <v>0.1028754934668541</v>
      </c>
    </row>
    <row r="769" spans="1:6" x14ac:dyDescent="0.3">
      <c r="A769" t="s">
        <v>571</v>
      </c>
      <c r="B769">
        <v>0.52041488885879517</v>
      </c>
      <c r="C769">
        <v>1.8666062504053116E-2</v>
      </c>
      <c r="D769">
        <v>1072</v>
      </c>
      <c r="E769">
        <v>0.48382940888404846</v>
      </c>
      <c r="F769">
        <v>0.55700039863586426</v>
      </c>
    </row>
    <row r="770" spans="1:6" x14ac:dyDescent="0.3">
      <c r="A770" t="s">
        <v>573</v>
      </c>
      <c r="B770">
        <v>0.12744773924350739</v>
      </c>
      <c r="C770">
        <v>1.2925378046929836E-2</v>
      </c>
      <c r="D770">
        <v>1072</v>
      </c>
      <c r="E770">
        <v>0.1021139994263649</v>
      </c>
      <c r="F770">
        <v>0.15278148651123047</v>
      </c>
    </row>
    <row r="771" spans="1:6" x14ac:dyDescent="0.3">
      <c r="A771" t="s">
        <v>575</v>
      </c>
      <c r="B771">
        <v>0.24079315364360809</v>
      </c>
      <c r="C771">
        <v>1.584220863878727E-2</v>
      </c>
      <c r="D771">
        <v>1072</v>
      </c>
      <c r="E771">
        <v>0.20974242687225342</v>
      </c>
      <c r="F771">
        <v>0.27184388041496277</v>
      </c>
    </row>
    <row r="772" spans="1:6" x14ac:dyDescent="0.3">
      <c r="A772" t="s">
        <v>577</v>
      </c>
      <c r="B772">
        <v>0.11134421825408936</v>
      </c>
      <c r="C772">
        <v>1.3300445862114429E-2</v>
      </c>
      <c r="D772">
        <v>1072</v>
      </c>
      <c r="E772">
        <v>8.5275344550609589E-2</v>
      </c>
      <c r="F772">
        <v>0.13741309940814972</v>
      </c>
    </row>
    <row r="773" spans="1:6" x14ac:dyDescent="0.3">
      <c r="A773" t="s">
        <v>2007</v>
      </c>
      <c r="B773">
        <v>0.59737962484359741</v>
      </c>
      <c r="C773">
        <v>1.8348537385463715E-2</v>
      </c>
      <c r="D773">
        <v>1076</v>
      </c>
      <c r="E773">
        <v>0.56141650676727295</v>
      </c>
      <c r="F773">
        <v>0.63334274291992188</v>
      </c>
    </row>
    <row r="774" spans="1:6" x14ac:dyDescent="0.3">
      <c r="A774" t="s">
        <v>2008</v>
      </c>
      <c r="B774">
        <v>5.5148261599242687E-3</v>
      </c>
      <c r="C774">
        <v>2.4731399025768042E-3</v>
      </c>
      <c r="D774">
        <v>1076</v>
      </c>
      <c r="E774">
        <v>6.6747196251526475E-4</v>
      </c>
      <c r="F774">
        <v>1.0362179949879646E-2</v>
      </c>
    </row>
    <row r="775" spans="1:6" x14ac:dyDescent="0.3">
      <c r="A775" t="s">
        <v>2009</v>
      </c>
      <c r="B775">
        <v>7.7870963141322136E-3</v>
      </c>
      <c r="C775">
        <v>3.4476355649530888E-3</v>
      </c>
      <c r="D775">
        <v>1076</v>
      </c>
      <c r="E775">
        <v>1.0297306580469012E-3</v>
      </c>
      <c r="F775">
        <v>1.4544461853802204E-2</v>
      </c>
    </row>
    <row r="776" spans="1:6" x14ac:dyDescent="0.3">
      <c r="A776" t="s">
        <v>2010</v>
      </c>
      <c r="B776">
        <v>5.8047827333211899E-2</v>
      </c>
      <c r="C776">
        <v>1.0081958957016468E-2</v>
      </c>
      <c r="D776">
        <v>1076</v>
      </c>
      <c r="E776">
        <v>3.8287188857793808E-2</v>
      </c>
      <c r="F776">
        <v>7.7808469533920288E-2</v>
      </c>
    </row>
    <row r="777" spans="1:6" x14ac:dyDescent="0.3">
      <c r="A777" t="s">
        <v>2011</v>
      </c>
      <c r="B777">
        <v>0.14620687067508698</v>
      </c>
      <c r="C777">
        <v>1.2595271691679955E-2</v>
      </c>
      <c r="D777">
        <v>1076</v>
      </c>
      <c r="E777">
        <v>0.12152013927698135</v>
      </c>
      <c r="F777">
        <v>0.17089360952377319</v>
      </c>
    </row>
    <row r="778" spans="1:6" x14ac:dyDescent="0.3">
      <c r="A778" t="s">
        <v>2012</v>
      </c>
      <c r="B778">
        <v>6.6884174942970276E-2</v>
      </c>
      <c r="C778">
        <v>1.0228775441646576E-2</v>
      </c>
      <c r="D778">
        <v>1076</v>
      </c>
      <c r="E778">
        <v>4.6835776418447495E-2</v>
      </c>
      <c r="F778">
        <v>8.6932577192783356E-2</v>
      </c>
    </row>
    <row r="779" spans="1:6" x14ac:dyDescent="0.3">
      <c r="A779" t="s">
        <v>2013</v>
      </c>
      <c r="B779">
        <v>4.7806613147258759E-2</v>
      </c>
      <c r="C779">
        <v>8.1714028492569923E-3</v>
      </c>
      <c r="D779">
        <v>1076</v>
      </c>
      <c r="E779">
        <v>3.1790662556886673E-2</v>
      </c>
      <c r="F779">
        <v>6.3822560012340546E-2</v>
      </c>
    </row>
    <row r="780" spans="1:6" x14ac:dyDescent="0.3">
      <c r="A780" t="s">
        <v>2014</v>
      </c>
      <c r="B780">
        <v>7.0372976362705231E-2</v>
      </c>
      <c r="C780">
        <v>8.8743492960929871E-3</v>
      </c>
      <c r="D780">
        <v>1076</v>
      </c>
      <c r="E780">
        <v>5.2979253232479095E-2</v>
      </c>
      <c r="F780">
        <v>8.7766699492931366E-2</v>
      </c>
    </row>
    <row r="781" spans="1:6" x14ac:dyDescent="0.3">
      <c r="A781" t="s">
        <v>2015</v>
      </c>
      <c r="B781">
        <v>0.52041488885879517</v>
      </c>
      <c r="C781">
        <v>1.8666062504053116E-2</v>
      </c>
      <c r="D781">
        <v>1072</v>
      </c>
      <c r="E781">
        <v>0.48382940888404846</v>
      </c>
      <c r="F781">
        <v>0.55700039863586426</v>
      </c>
    </row>
    <row r="782" spans="1:6" x14ac:dyDescent="0.3">
      <c r="A782" t="s">
        <v>2016</v>
      </c>
      <c r="B782">
        <v>0.12744773924350739</v>
      </c>
      <c r="C782">
        <v>1.2925378046929836E-2</v>
      </c>
      <c r="D782">
        <v>1072</v>
      </c>
      <c r="E782">
        <v>0.1021139994263649</v>
      </c>
      <c r="F782">
        <v>0.15278148651123047</v>
      </c>
    </row>
    <row r="783" spans="1:6" x14ac:dyDescent="0.3">
      <c r="A783" t="s">
        <v>2017</v>
      </c>
      <c r="B783">
        <v>0.24079315364360809</v>
      </c>
      <c r="C783">
        <v>1.584220863878727E-2</v>
      </c>
      <c r="D783">
        <v>1072</v>
      </c>
      <c r="E783">
        <v>0.20974242687225342</v>
      </c>
      <c r="F783">
        <v>0.27184388041496277</v>
      </c>
    </row>
    <row r="784" spans="1:6" x14ac:dyDescent="0.3">
      <c r="A784" t="s">
        <v>2018</v>
      </c>
      <c r="B784">
        <v>0.11134421825408936</v>
      </c>
      <c r="C784">
        <v>1.3300445862114429E-2</v>
      </c>
      <c r="D784">
        <v>1072</v>
      </c>
      <c r="E784">
        <v>8.5275344550609589E-2</v>
      </c>
      <c r="F784">
        <v>0.13741309940814972</v>
      </c>
    </row>
    <row r="785" spans="1:6" x14ac:dyDescent="0.3">
      <c r="A785" t="s">
        <v>832</v>
      </c>
      <c r="B785">
        <v>0.63999998569488525</v>
      </c>
      <c r="C785">
        <v>1.4646676369011402E-2</v>
      </c>
      <c r="D785">
        <v>1075</v>
      </c>
      <c r="E785">
        <v>0.61129248142242432</v>
      </c>
      <c r="F785">
        <v>0.66870748996734619</v>
      </c>
    </row>
    <row r="786" spans="1:6" x14ac:dyDescent="0.3">
      <c r="A786" t="s">
        <v>835</v>
      </c>
      <c r="B786">
        <v>5.6744184345006943E-2</v>
      </c>
      <c r="C786">
        <v>7.0594893768429756E-3</v>
      </c>
      <c r="D786">
        <v>1075</v>
      </c>
      <c r="E786">
        <v>4.2907584458589554E-2</v>
      </c>
      <c r="F786">
        <v>7.0580780506134033E-2</v>
      </c>
    </row>
    <row r="787" spans="1:6" x14ac:dyDescent="0.3">
      <c r="A787" t="s">
        <v>834</v>
      </c>
      <c r="B787">
        <v>1.2093023397028446E-2</v>
      </c>
      <c r="C787">
        <v>3.3352111931890249E-3</v>
      </c>
      <c r="D787">
        <v>1075</v>
      </c>
      <c r="E787">
        <v>5.5560092441737652E-3</v>
      </c>
      <c r="F787">
        <v>1.863003708422184E-2</v>
      </c>
    </row>
    <row r="788" spans="1:6" x14ac:dyDescent="0.3">
      <c r="A788" t="s">
        <v>837</v>
      </c>
      <c r="B788">
        <v>8.1860467791557312E-2</v>
      </c>
      <c r="C788">
        <v>8.3654504269361496E-3</v>
      </c>
      <c r="D788">
        <v>1075</v>
      </c>
      <c r="E788">
        <v>6.5464183688163757E-2</v>
      </c>
      <c r="F788">
        <v>9.8256751894950867E-2</v>
      </c>
    </row>
    <row r="789" spans="1:6" x14ac:dyDescent="0.3">
      <c r="A789" t="s">
        <v>836</v>
      </c>
      <c r="B789">
        <v>0.18604651093482971</v>
      </c>
      <c r="C789">
        <v>1.1874310672283173E-2</v>
      </c>
      <c r="D789">
        <v>1075</v>
      </c>
      <c r="E789">
        <v>0.16277286410331726</v>
      </c>
      <c r="F789">
        <v>0.20932015776634216</v>
      </c>
    </row>
    <row r="790" spans="1:6" x14ac:dyDescent="0.3">
      <c r="A790" t="s">
        <v>2005</v>
      </c>
      <c r="B790">
        <v>6.5116278827190399E-2</v>
      </c>
      <c r="C790">
        <v>7.5287250801920891E-3</v>
      </c>
      <c r="D790">
        <v>1075</v>
      </c>
      <c r="E790">
        <v>5.0359979271888733E-2</v>
      </c>
      <c r="F790">
        <v>7.9872578382492065E-2</v>
      </c>
    </row>
    <row r="791" spans="1:6" x14ac:dyDescent="0.3">
      <c r="A791" t="s">
        <v>2006</v>
      </c>
      <c r="B791">
        <v>3.4418605268001556E-2</v>
      </c>
      <c r="C791">
        <v>5.5627422407269478E-3</v>
      </c>
      <c r="D791">
        <v>1075</v>
      </c>
      <c r="E791">
        <v>2.3515630513429642E-2</v>
      </c>
      <c r="F791">
        <v>4.5321580022573471E-2</v>
      </c>
    </row>
    <row r="792" spans="1:6" x14ac:dyDescent="0.3">
      <c r="A792" t="s">
        <v>1855</v>
      </c>
      <c r="B792">
        <v>8.8588587939739227E-2</v>
      </c>
      <c r="C792">
        <v>1.1018824763596058E-2</v>
      </c>
      <c r="D792">
        <v>666</v>
      </c>
      <c r="E792">
        <v>6.6991694271564484E-2</v>
      </c>
      <c r="F792">
        <v>0.11018548160791397</v>
      </c>
    </row>
    <row r="793" spans="1:6" x14ac:dyDescent="0.3">
      <c r="A793" t="s">
        <v>571</v>
      </c>
      <c r="B793">
        <v>0.54778885841369629</v>
      </c>
      <c r="C793">
        <v>1.3297136873006821E-2</v>
      </c>
      <c r="D793">
        <v>1402</v>
      </c>
      <c r="E793">
        <v>0.52172648906707764</v>
      </c>
      <c r="F793">
        <v>0.57385122776031494</v>
      </c>
    </row>
    <row r="794" spans="1:6" x14ac:dyDescent="0.3">
      <c r="A794" t="s">
        <v>573</v>
      </c>
      <c r="B794">
        <v>0.13694721460342407</v>
      </c>
      <c r="C794">
        <v>9.1849379241466522E-3</v>
      </c>
      <c r="D794">
        <v>1402</v>
      </c>
      <c r="E794">
        <v>0.11894473433494568</v>
      </c>
      <c r="F794">
        <v>0.15494969487190247</v>
      </c>
    </row>
    <row r="795" spans="1:6" x14ac:dyDescent="0.3">
      <c r="A795" t="s">
        <v>575</v>
      </c>
      <c r="B795">
        <v>0.23252496123313904</v>
      </c>
      <c r="C795">
        <v>1.1286202818155289E-2</v>
      </c>
      <c r="D795">
        <v>1402</v>
      </c>
      <c r="E795">
        <v>0.21040400862693787</v>
      </c>
      <c r="F795">
        <v>0.25464591383934021</v>
      </c>
    </row>
    <row r="796" spans="1:6" x14ac:dyDescent="0.3">
      <c r="A796" t="s">
        <v>577</v>
      </c>
      <c r="B796">
        <v>8.273894339799881E-2</v>
      </c>
      <c r="C796">
        <v>7.3600779287517071E-3</v>
      </c>
      <c r="D796">
        <v>1402</v>
      </c>
      <c r="E796">
        <v>6.8313188850879669E-2</v>
      </c>
      <c r="F796">
        <v>9.716469794511795E-2</v>
      </c>
    </row>
    <row r="797" spans="1:6" x14ac:dyDescent="0.3">
      <c r="A797" t="s">
        <v>2019</v>
      </c>
      <c r="B797">
        <v>0.60181945562362671</v>
      </c>
      <c r="C797">
        <v>1.2954153120517731E-2</v>
      </c>
      <c r="D797">
        <v>1429</v>
      </c>
      <c r="E797">
        <v>0.57642930746078491</v>
      </c>
      <c r="F797">
        <v>0.62720960378646851</v>
      </c>
    </row>
    <row r="798" spans="1:6" x14ac:dyDescent="0.3">
      <c r="A798" t="s">
        <v>2020</v>
      </c>
      <c r="B798">
        <v>5.5983206257224083E-3</v>
      </c>
      <c r="C798">
        <v>1.9744480960071087E-3</v>
      </c>
      <c r="D798">
        <v>1429</v>
      </c>
      <c r="E798">
        <v>1.7284023342654109E-3</v>
      </c>
      <c r="F798">
        <v>9.4682388007640839E-3</v>
      </c>
    </row>
    <row r="799" spans="1:6" x14ac:dyDescent="0.3">
      <c r="A799" t="s">
        <v>2021</v>
      </c>
      <c r="B799">
        <v>6.9979005493223667E-3</v>
      </c>
      <c r="C799">
        <v>2.2059457842260599E-3</v>
      </c>
      <c r="D799">
        <v>1429</v>
      </c>
      <c r="E799">
        <v>2.6742469053715467E-3</v>
      </c>
      <c r="F799">
        <v>1.1321553960442543E-2</v>
      </c>
    </row>
    <row r="800" spans="1:6" x14ac:dyDescent="0.3">
      <c r="A800" t="s">
        <v>2022</v>
      </c>
      <c r="B800">
        <v>5.2484255284070969E-2</v>
      </c>
      <c r="C800">
        <v>5.9012449346482754E-3</v>
      </c>
      <c r="D800">
        <v>1429</v>
      </c>
      <c r="E800">
        <v>4.0917813777923584E-2</v>
      </c>
      <c r="F800">
        <v>6.4050696790218353E-2</v>
      </c>
    </row>
    <row r="801" spans="1:6" x14ac:dyDescent="0.3">
      <c r="A801" t="s">
        <v>2023</v>
      </c>
      <c r="B801">
        <v>0.14275717735290527</v>
      </c>
      <c r="C801">
        <v>9.2573519796133041E-3</v>
      </c>
      <c r="D801">
        <v>1429</v>
      </c>
      <c r="E801">
        <v>0.12461277097463608</v>
      </c>
      <c r="F801">
        <v>0.16090159118175507</v>
      </c>
    </row>
    <row r="802" spans="1:6" x14ac:dyDescent="0.3">
      <c r="A802" t="s">
        <v>2024</v>
      </c>
      <c r="B802">
        <v>6.9279216229915619E-2</v>
      </c>
      <c r="C802">
        <v>6.7196567542850971E-3</v>
      </c>
      <c r="D802">
        <v>1429</v>
      </c>
      <c r="E802">
        <v>5.6108690798282623E-2</v>
      </c>
      <c r="F802">
        <v>8.2449741661548615E-2</v>
      </c>
    </row>
    <row r="803" spans="1:6" x14ac:dyDescent="0.3">
      <c r="A803" t="s">
        <v>2025</v>
      </c>
      <c r="B803">
        <v>4.4786565005779266E-2</v>
      </c>
      <c r="C803">
        <v>5.473435390740633E-3</v>
      </c>
      <c r="D803">
        <v>1429</v>
      </c>
      <c r="E803">
        <v>3.4058630466461182E-2</v>
      </c>
      <c r="F803">
        <v>5.5514499545097351E-2</v>
      </c>
    </row>
    <row r="804" spans="1:6" x14ac:dyDescent="0.3">
      <c r="A804" t="s">
        <v>2026</v>
      </c>
      <c r="B804">
        <v>7.6277114450931549E-2</v>
      </c>
      <c r="C804">
        <v>7.024313323199749E-3</v>
      </c>
      <c r="D804">
        <v>1429</v>
      </c>
      <c r="E804">
        <v>6.2509462237358093E-2</v>
      </c>
      <c r="F804">
        <v>9.0044766664505005E-2</v>
      </c>
    </row>
    <row r="805" spans="1:6" x14ac:dyDescent="0.3">
      <c r="A805" t="s">
        <v>2027</v>
      </c>
      <c r="B805">
        <v>0.54778885841369629</v>
      </c>
      <c r="C805">
        <v>1.3297136873006821E-2</v>
      </c>
      <c r="D805">
        <v>1402</v>
      </c>
      <c r="E805">
        <v>0.52172648906707764</v>
      </c>
      <c r="F805">
        <v>0.57385122776031494</v>
      </c>
    </row>
    <row r="806" spans="1:6" x14ac:dyDescent="0.3">
      <c r="A806" t="s">
        <v>2028</v>
      </c>
      <c r="B806">
        <v>0.13694721460342407</v>
      </c>
      <c r="C806">
        <v>9.1849379241466522E-3</v>
      </c>
      <c r="D806">
        <v>1402</v>
      </c>
      <c r="E806">
        <v>0.11894473433494568</v>
      </c>
      <c r="F806">
        <v>0.15494969487190247</v>
      </c>
    </row>
    <row r="807" spans="1:6" x14ac:dyDescent="0.3">
      <c r="A807" t="s">
        <v>2029</v>
      </c>
      <c r="B807">
        <v>0.23252496123313904</v>
      </c>
      <c r="C807">
        <v>1.1286202818155289E-2</v>
      </c>
      <c r="D807">
        <v>1402</v>
      </c>
      <c r="E807">
        <v>0.21040400862693787</v>
      </c>
      <c r="F807">
        <v>0.25464591383934021</v>
      </c>
    </row>
    <row r="808" spans="1:6" x14ac:dyDescent="0.3">
      <c r="A808" t="s">
        <v>2030</v>
      </c>
      <c r="B808">
        <v>8.273894339799881E-2</v>
      </c>
      <c r="C808">
        <v>7.3600779287517071E-3</v>
      </c>
      <c r="D808">
        <v>1402</v>
      </c>
      <c r="E808">
        <v>6.8313188850879669E-2</v>
      </c>
      <c r="F808">
        <v>9.716469794511795E-2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534"/>
  <sheetViews>
    <sheetView workbookViewId="0">
      <selection sqref="A1:F1534"/>
    </sheetView>
  </sheetViews>
  <sheetFormatPr defaultRowHeight="14.4" x14ac:dyDescent="0.3"/>
  <cols>
    <col min="1" max="1" width="34.44140625" bestFit="1" customWidth="1"/>
    <col min="2" max="2" width="12.6640625" bestFit="1" customWidth="1"/>
    <col min="3" max="3" width="12" bestFit="1" customWidth="1"/>
    <col min="4" max="4" width="6" bestFit="1" customWidth="1"/>
    <col min="5" max="6" width="12.6640625" bestFit="1" customWidth="1"/>
    <col min="8" max="8" width="12.6640625" bestFit="1" customWidth="1"/>
  </cols>
  <sheetData>
    <row r="1" spans="1:6" x14ac:dyDescent="0.3">
      <c r="A1" t="s">
        <v>0</v>
      </c>
      <c r="B1" t="s">
        <v>1</v>
      </c>
      <c r="C1" t="s">
        <v>2</v>
      </c>
      <c r="D1" t="s">
        <v>3</v>
      </c>
      <c r="E1" t="s">
        <v>128</v>
      </c>
      <c r="F1" t="s">
        <v>129</v>
      </c>
    </row>
    <row r="2" spans="1:6" x14ac:dyDescent="0.3">
      <c r="A2" t="s">
        <v>366</v>
      </c>
      <c r="B2">
        <v>4.8600630760192871</v>
      </c>
      <c r="C2">
        <v>1.2578164339065552</v>
      </c>
      <c r="E2">
        <v>2.3947429656982422</v>
      </c>
      <c r="F2">
        <v>7.325383186340332</v>
      </c>
    </row>
    <row r="3" spans="1:6" x14ac:dyDescent="0.3">
      <c r="A3" t="s">
        <v>432</v>
      </c>
      <c r="B3">
        <v>41.032054901123047</v>
      </c>
      <c r="C3">
        <v>0.96974170207977295</v>
      </c>
      <c r="D3">
        <v>11245</v>
      </c>
      <c r="E3">
        <v>39.131362915039062</v>
      </c>
      <c r="F3">
        <v>42.932746887207031</v>
      </c>
    </row>
    <row r="4" spans="1:6" x14ac:dyDescent="0.3">
      <c r="A4" t="s">
        <v>235</v>
      </c>
      <c r="B4">
        <v>45.892116546630859</v>
      </c>
      <c r="C4">
        <v>0.88452857732772827</v>
      </c>
      <c r="D4">
        <v>11245</v>
      </c>
      <c r="E4">
        <v>44.158439636230469</v>
      </c>
      <c r="F4">
        <v>47.62579345703125</v>
      </c>
    </row>
    <row r="5" spans="1:6" x14ac:dyDescent="0.3">
      <c r="A5" t="s">
        <v>367</v>
      </c>
      <c r="B5">
        <v>497.82168579101562</v>
      </c>
      <c r="C5">
        <v>56854.984375</v>
      </c>
      <c r="E5">
        <v>-110937.9453125</v>
      </c>
      <c r="F5">
        <v>111933.59375</v>
      </c>
    </row>
    <row r="6" spans="1:6" x14ac:dyDescent="0.3">
      <c r="A6" t="s">
        <v>433</v>
      </c>
      <c r="B6">
        <v>3417.861572265625</v>
      </c>
      <c r="C6">
        <v>205.60285949707031</v>
      </c>
      <c r="D6">
        <v>12384</v>
      </c>
      <c r="E6">
        <v>3014.8798828125</v>
      </c>
      <c r="F6">
        <v>3820.84326171875</v>
      </c>
    </row>
    <row r="7" spans="1:6" x14ac:dyDescent="0.3">
      <c r="A7" t="s">
        <v>236</v>
      </c>
      <c r="B7">
        <v>3915.683349609375</v>
      </c>
      <c r="C7">
        <v>194.59539794921875</v>
      </c>
      <c r="D7">
        <v>12384</v>
      </c>
      <c r="E7">
        <v>3534.2763671875</v>
      </c>
      <c r="F7">
        <v>4297.09033203125</v>
      </c>
    </row>
    <row r="8" spans="1:6" x14ac:dyDescent="0.3">
      <c r="A8" t="s">
        <v>344</v>
      </c>
      <c r="B8">
        <v>-2.026301383972168</v>
      </c>
      <c r="C8">
        <v>5.8458733558654785</v>
      </c>
      <c r="E8">
        <v>-13.484212875366211</v>
      </c>
      <c r="F8">
        <v>9.431610107421875</v>
      </c>
    </row>
    <row r="9" spans="1:6" x14ac:dyDescent="0.3">
      <c r="A9" t="s">
        <v>434</v>
      </c>
      <c r="B9">
        <v>83.297355651855469</v>
      </c>
      <c r="C9">
        <v>4.5550923347473145</v>
      </c>
      <c r="D9">
        <v>11245</v>
      </c>
      <c r="E9">
        <v>74.369377136230469</v>
      </c>
      <c r="F9">
        <v>92.225334167480469</v>
      </c>
    </row>
    <row r="10" spans="1:6" x14ac:dyDescent="0.3">
      <c r="A10" t="s">
        <v>237</v>
      </c>
      <c r="B10">
        <v>85.323661804199219</v>
      </c>
      <c r="C10">
        <v>3.8338503837585449</v>
      </c>
      <c r="D10">
        <v>12384</v>
      </c>
      <c r="E10">
        <v>77.809318542480469</v>
      </c>
      <c r="F10">
        <v>92.838005065917969</v>
      </c>
    </row>
    <row r="11" spans="1:6" x14ac:dyDescent="0.3">
      <c r="A11" t="s">
        <v>288</v>
      </c>
      <c r="B11">
        <v>0</v>
      </c>
      <c r="C11">
        <v>6.2700869886758714E-13</v>
      </c>
      <c r="E11">
        <v>-1.2289370909801534E-12</v>
      </c>
      <c r="F11">
        <v>1.2289370909801534E-12</v>
      </c>
    </row>
    <row r="12" spans="1:6" x14ac:dyDescent="0.3">
      <c r="A12" t="s">
        <v>435</v>
      </c>
      <c r="B12">
        <v>1</v>
      </c>
      <c r="C12">
        <v>3.0174922890230382E-12</v>
      </c>
      <c r="D12">
        <v>11245</v>
      </c>
      <c r="E12">
        <v>1</v>
      </c>
      <c r="F12">
        <v>1</v>
      </c>
    </row>
    <row r="13" spans="1:6" x14ac:dyDescent="0.3">
      <c r="A13" t="s">
        <v>238</v>
      </c>
      <c r="B13">
        <v>1</v>
      </c>
      <c r="C13">
        <v>2.3137386104266078E-12</v>
      </c>
      <c r="D13">
        <v>12384</v>
      </c>
      <c r="E13">
        <v>1</v>
      </c>
      <c r="F13">
        <v>1</v>
      </c>
    </row>
    <row r="14" spans="1:6" x14ac:dyDescent="0.3">
      <c r="A14" t="s">
        <v>289</v>
      </c>
      <c r="B14">
        <v>0</v>
      </c>
      <c r="C14">
        <v>7.2092187775041339E-10</v>
      </c>
      <c r="E14">
        <v>-1.4130069336815154E-9</v>
      </c>
      <c r="F14">
        <v>1.4130069336815154E-9</v>
      </c>
    </row>
    <row r="15" spans="1:6" x14ac:dyDescent="0.3">
      <c r="A15" t="s">
        <v>436</v>
      </c>
      <c r="B15">
        <v>1</v>
      </c>
      <c r="C15">
        <v>7.8080207230324383E-12</v>
      </c>
      <c r="D15">
        <v>11245</v>
      </c>
      <c r="E15">
        <v>1</v>
      </c>
      <c r="F15">
        <v>1</v>
      </c>
    </row>
    <row r="16" spans="1:6" x14ac:dyDescent="0.3">
      <c r="A16" t="s">
        <v>239</v>
      </c>
      <c r="B16">
        <v>1</v>
      </c>
      <c r="C16">
        <v>6.6071766113839914E-12</v>
      </c>
      <c r="D16">
        <v>12384</v>
      </c>
      <c r="E16">
        <v>1</v>
      </c>
      <c r="F16">
        <v>1</v>
      </c>
    </row>
    <row r="17" spans="1:6" x14ac:dyDescent="0.3">
      <c r="A17" t="s">
        <v>368</v>
      </c>
      <c r="B17">
        <v>5.335535854101181E-2</v>
      </c>
      <c r="C17">
        <v>2.1955729462206364E-3</v>
      </c>
      <c r="E17">
        <v>4.9052037298679352E-2</v>
      </c>
      <c r="F17">
        <v>5.7658679783344269E-2</v>
      </c>
    </row>
    <row r="18" spans="1:6" x14ac:dyDescent="0.3">
      <c r="A18" t="s">
        <v>437</v>
      </c>
      <c r="B18">
        <v>0.15137328207492828</v>
      </c>
      <c r="C18">
        <v>4.0857009589672089E-2</v>
      </c>
      <c r="D18">
        <v>42</v>
      </c>
      <c r="E18">
        <v>7.1293540298938751E-2</v>
      </c>
      <c r="F18">
        <v>0.23145301640033722</v>
      </c>
    </row>
    <row r="19" spans="1:6" x14ac:dyDescent="0.3">
      <c r="A19" t="s">
        <v>130</v>
      </c>
      <c r="B19">
        <v>0.20472864806652069</v>
      </c>
      <c r="C19">
        <v>3.7764817476272583E-2</v>
      </c>
      <c r="D19">
        <v>42</v>
      </c>
      <c r="E19">
        <v>0.13070960342884064</v>
      </c>
      <c r="F19">
        <v>0.27874767780303955</v>
      </c>
    </row>
    <row r="20" spans="1:6" x14ac:dyDescent="0.3">
      <c r="A20" t="s">
        <v>369</v>
      </c>
      <c r="B20">
        <v>12.445428848266602</v>
      </c>
      <c r="C20">
        <v>62.754241943359375</v>
      </c>
      <c r="E20">
        <v>-110.55288696289062</v>
      </c>
      <c r="F20">
        <v>135.44374084472656</v>
      </c>
    </row>
    <row r="21" spans="1:6" x14ac:dyDescent="0.3">
      <c r="A21" t="s">
        <v>438</v>
      </c>
      <c r="B21">
        <v>11.944943428039551</v>
      </c>
      <c r="C21">
        <v>6.5606751441955566</v>
      </c>
      <c r="D21">
        <v>56</v>
      </c>
      <c r="E21">
        <v>-0.91397982835769653</v>
      </c>
      <c r="F21">
        <v>24.803867340087891</v>
      </c>
    </row>
    <row r="22" spans="1:6" x14ac:dyDescent="0.3">
      <c r="A22" t="s">
        <v>131</v>
      </c>
      <c r="B22">
        <v>24.390371322631836</v>
      </c>
      <c r="C22">
        <v>6.7576479911804199</v>
      </c>
      <c r="D22">
        <v>56</v>
      </c>
      <c r="E22">
        <v>11.145380973815918</v>
      </c>
      <c r="F22">
        <v>37.635360717773438</v>
      </c>
    </row>
    <row r="23" spans="1:6" x14ac:dyDescent="0.3">
      <c r="A23" t="s">
        <v>345</v>
      </c>
      <c r="B23">
        <v>-40.224609375</v>
      </c>
      <c r="C23">
        <v>47.521621704101563</v>
      </c>
      <c r="E23">
        <v>-133.36698913574219</v>
      </c>
      <c r="F23">
        <v>52.917770385742187</v>
      </c>
    </row>
    <row r="24" spans="1:6" x14ac:dyDescent="0.3">
      <c r="A24" t="s">
        <v>439</v>
      </c>
      <c r="B24">
        <v>78.910514831542969</v>
      </c>
      <c r="C24">
        <v>36.710174560546875</v>
      </c>
      <c r="D24">
        <v>42</v>
      </c>
      <c r="E24">
        <v>6.9585728645324707</v>
      </c>
      <c r="F24">
        <v>150.86245727539062</v>
      </c>
    </row>
    <row r="25" spans="1:6" x14ac:dyDescent="0.3">
      <c r="A25" t="s">
        <v>172</v>
      </c>
      <c r="B25">
        <v>119.13512420654297</v>
      </c>
      <c r="C25">
        <v>30.274103164672852</v>
      </c>
      <c r="D25">
        <v>56</v>
      </c>
      <c r="E25">
        <v>59.797882080078125</v>
      </c>
      <c r="F25">
        <v>178.47236633300781</v>
      </c>
    </row>
    <row r="26" spans="1:6" x14ac:dyDescent="0.3">
      <c r="A26" t="s">
        <v>290</v>
      </c>
      <c r="B26">
        <v>-7.7193800825625658E-4</v>
      </c>
      <c r="C26">
        <v>1.2936864513903856E-3</v>
      </c>
      <c r="E26">
        <v>-3.3075634855777025E-3</v>
      </c>
      <c r="F26">
        <v>1.7636874690651894E-3</v>
      </c>
    </row>
    <row r="27" spans="1:6" x14ac:dyDescent="0.3">
      <c r="A27" t="s">
        <v>440</v>
      </c>
      <c r="B27">
        <v>3.6891470663249493E-3</v>
      </c>
      <c r="C27">
        <v>9.9671119824051857E-4</v>
      </c>
      <c r="D27">
        <v>42</v>
      </c>
      <c r="E27">
        <v>1.735593075864017E-3</v>
      </c>
      <c r="F27">
        <v>5.6427009403705597E-3</v>
      </c>
    </row>
    <row r="28" spans="1:6" x14ac:dyDescent="0.3">
      <c r="A28" t="s">
        <v>173</v>
      </c>
      <c r="B28">
        <v>4.461084958165884E-3</v>
      </c>
      <c r="C28">
        <v>8.2099414430558681E-4</v>
      </c>
      <c r="D28">
        <v>56</v>
      </c>
      <c r="E28">
        <v>2.8519365005195141E-3</v>
      </c>
      <c r="F28">
        <v>6.070233415812254E-3</v>
      </c>
    </row>
    <row r="29" spans="1:6" x14ac:dyDescent="0.3">
      <c r="A29" t="s">
        <v>291</v>
      </c>
      <c r="B29">
        <v>-2.734034089371562E-3</v>
      </c>
      <c r="C29">
        <v>2.6110049802809954E-3</v>
      </c>
      <c r="E29">
        <v>-7.8516034409403801E-3</v>
      </c>
      <c r="F29">
        <v>2.3835357278585434E-3</v>
      </c>
    </row>
    <row r="30" spans="1:6" x14ac:dyDescent="0.3">
      <c r="A30" t="s">
        <v>441</v>
      </c>
      <c r="B30">
        <v>3.4948587417602539E-3</v>
      </c>
      <c r="C30">
        <v>1.9268791656941175E-3</v>
      </c>
      <c r="D30">
        <v>42</v>
      </c>
      <c r="E30">
        <v>-2.8182441019453108E-4</v>
      </c>
      <c r="F30">
        <v>7.2715417481958866E-3</v>
      </c>
    </row>
    <row r="31" spans="1:6" x14ac:dyDescent="0.3">
      <c r="A31" t="s">
        <v>174</v>
      </c>
      <c r="B31">
        <v>6.2288930639624596E-3</v>
      </c>
      <c r="C31">
        <v>1.7437102505937219E-3</v>
      </c>
      <c r="D31">
        <v>56</v>
      </c>
      <c r="E31">
        <v>2.8112209402024746E-3</v>
      </c>
      <c r="F31">
        <v>9.6465647220611572E-3</v>
      </c>
    </row>
    <row r="32" spans="1:6" x14ac:dyDescent="0.3">
      <c r="A32" t="s">
        <v>370</v>
      </c>
      <c r="B32">
        <v>1.7276808023452759</v>
      </c>
      <c r="C32">
        <v>0.25686606764793396</v>
      </c>
      <c r="E32">
        <v>1.224223256111145</v>
      </c>
      <c r="F32">
        <v>2.2311382293701172</v>
      </c>
    </row>
    <row r="33" spans="1:6" x14ac:dyDescent="0.3">
      <c r="A33" t="s">
        <v>442</v>
      </c>
      <c r="B33">
        <v>12.414820671081543</v>
      </c>
      <c r="C33">
        <v>0.42096555233001709</v>
      </c>
      <c r="D33">
        <v>3441</v>
      </c>
      <c r="E33">
        <v>11.589728355407715</v>
      </c>
      <c r="F33">
        <v>13.239912986755371</v>
      </c>
    </row>
    <row r="34" spans="1:6" x14ac:dyDescent="0.3">
      <c r="A34" t="s">
        <v>132</v>
      </c>
      <c r="B34">
        <v>14.142501831054688</v>
      </c>
      <c r="C34">
        <v>0.41662284731864929</v>
      </c>
      <c r="D34">
        <v>3441</v>
      </c>
      <c r="E34">
        <v>13.325921058654785</v>
      </c>
      <c r="F34">
        <v>14.95908260345459</v>
      </c>
    </row>
    <row r="35" spans="1:6" x14ac:dyDescent="0.3">
      <c r="A35" t="s">
        <v>371</v>
      </c>
      <c r="B35">
        <v>13.909282684326172</v>
      </c>
      <c r="C35">
        <v>485.74636840820312</v>
      </c>
      <c r="E35">
        <v>-938.15362548828125</v>
      </c>
      <c r="F35">
        <v>965.97216796875</v>
      </c>
    </row>
    <row r="36" spans="1:6" x14ac:dyDescent="0.3">
      <c r="A36" t="s">
        <v>443</v>
      </c>
      <c r="B36">
        <v>290.27603149414063</v>
      </c>
      <c r="C36">
        <v>19.244888305664062</v>
      </c>
      <c r="D36">
        <v>3747</v>
      </c>
      <c r="E36">
        <v>252.55604553222656</v>
      </c>
      <c r="F36">
        <v>327.99600219726562</v>
      </c>
    </row>
    <row r="37" spans="1:6" x14ac:dyDescent="0.3">
      <c r="A37" t="s">
        <v>133</v>
      </c>
      <c r="B37">
        <v>304.185302734375</v>
      </c>
      <c r="C37">
        <v>17.633424758911133</v>
      </c>
      <c r="D37">
        <v>3747</v>
      </c>
      <c r="E37">
        <v>269.623779296875</v>
      </c>
      <c r="F37">
        <v>338.746826171875</v>
      </c>
    </row>
    <row r="38" spans="1:6" x14ac:dyDescent="0.3">
      <c r="A38" t="s">
        <v>346</v>
      </c>
      <c r="B38">
        <v>1.8728178739547729</v>
      </c>
      <c r="C38">
        <v>1.6403754949569702</v>
      </c>
      <c r="E38">
        <v>-1.342318058013916</v>
      </c>
      <c r="F38">
        <v>5.087954044342041</v>
      </c>
    </row>
    <row r="39" spans="1:6" x14ac:dyDescent="0.3">
      <c r="A39" t="s">
        <v>444</v>
      </c>
      <c r="B39">
        <v>23.381410598754883</v>
      </c>
      <c r="C39">
        <v>1.3249548673629761</v>
      </c>
      <c r="D39">
        <v>3441</v>
      </c>
      <c r="E39">
        <v>20.78449821472168</v>
      </c>
      <c r="F39">
        <v>25.978322982788086</v>
      </c>
    </row>
    <row r="40" spans="1:6" x14ac:dyDescent="0.3">
      <c r="A40" t="s">
        <v>175</v>
      </c>
      <c r="B40">
        <v>21.50859260559082</v>
      </c>
      <c r="C40">
        <v>1.0625848770141602</v>
      </c>
      <c r="D40">
        <v>3747</v>
      </c>
      <c r="E40">
        <v>19.425926208496094</v>
      </c>
      <c r="F40">
        <v>23.591259002685547</v>
      </c>
    </row>
    <row r="41" spans="1:6" x14ac:dyDescent="0.3">
      <c r="A41" t="s">
        <v>292</v>
      </c>
      <c r="B41">
        <v>-5.604463629424572E-3</v>
      </c>
      <c r="C41">
        <v>1.0425800457596779E-2</v>
      </c>
      <c r="E41">
        <v>-2.6039032265543938E-2</v>
      </c>
      <c r="F41">
        <v>1.4830105006694794E-2</v>
      </c>
    </row>
    <row r="42" spans="1:6" x14ac:dyDescent="0.3">
      <c r="A42" t="s">
        <v>445</v>
      </c>
      <c r="B42">
        <v>0.30256396532058716</v>
      </c>
      <c r="C42">
        <v>9.2094764113426208E-3</v>
      </c>
      <c r="D42">
        <v>3441</v>
      </c>
      <c r="E42">
        <v>0.28451338410377502</v>
      </c>
      <c r="F42">
        <v>0.32061454653739929</v>
      </c>
    </row>
    <row r="43" spans="1:6" x14ac:dyDescent="0.3">
      <c r="A43" t="s">
        <v>176</v>
      </c>
      <c r="B43">
        <v>0.3081684410572052</v>
      </c>
      <c r="C43">
        <v>7.8759929165244102E-3</v>
      </c>
      <c r="D43">
        <v>3747</v>
      </c>
      <c r="E43">
        <v>0.29273149371147156</v>
      </c>
      <c r="F43">
        <v>0.32360538840293884</v>
      </c>
    </row>
    <row r="44" spans="1:6" x14ac:dyDescent="0.3">
      <c r="A44" t="s">
        <v>293</v>
      </c>
      <c r="B44">
        <v>7.2452952153980732E-3</v>
      </c>
      <c r="C44">
        <v>8.797328919172287E-3</v>
      </c>
      <c r="E44">
        <v>-9.9974693730473518E-3</v>
      </c>
      <c r="F44">
        <v>2.4488059803843498E-2</v>
      </c>
    </row>
    <row r="45" spans="1:6" x14ac:dyDescent="0.3">
      <c r="A45" t="s">
        <v>446</v>
      </c>
      <c r="B45">
        <v>8.4929130971431732E-2</v>
      </c>
      <c r="C45">
        <v>7.2345929220318794E-3</v>
      </c>
      <c r="D45">
        <v>3441</v>
      </c>
      <c r="E45">
        <v>7.0749327540397644E-2</v>
      </c>
      <c r="F45">
        <v>9.910893440246582E-2</v>
      </c>
    </row>
    <row r="46" spans="1:6" x14ac:dyDescent="0.3">
      <c r="A46" t="s">
        <v>177</v>
      </c>
      <c r="B46">
        <v>7.7683836221694946E-2</v>
      </c>
      <c r="C46">
        <v>5.6870733387768269E-3</v>
      </c>
      <c r="D46">
        <v>3747</v>
      </c>
      <c r="E46">
        <v>6.6537171602249146E-2</v>
      </c>
      <c r="F46">
        <v>8.8830500841140747E-2</v>
      </c>
    </row>
    <row r="47" spans="1:6" x14ac:dyDescent="0.3">
      <c r="A47" t="s">
        <v>372</v>
      </c>
      <c r="B47">
        <v>0.80027896165847778</v>
      </c>
      <c r="C47">
        <v>6.5146617591381073E-2</v>
      </c>
      <c r="E47">
        <v>0.67259156703948975</v>
      </c>
      <c r="F47">
        <v>0.92796635627746582</v>
      </c>
    </row>
    <row r="48" spans="1:6" x14ac:dyDescent="0.3">
      <c r="A48" t="s">
        <v>447</v>
      </c>
      <c r="B48">
        <v>2.5442578792572021</v>
      </c>
      <c r="C48">
        <v>0.21555940806865692</v>
      </c>
      <c r="D48">
        <v>814</v>
      </c>
      <c r="E48">
        <v>2.1217613220214844</v>
      </c>
      <c r="F48">
        <v>2.9667544364929199</v>
      </c>
    </row>
    <row r="49" spans="1:6" x14ac:dyDescent="0.3">
      <c r="A49" t="s">
        <v>134</v>
      </c>
      <c r="B49">
        <v>3.3445370197296143</v>
      </c>
      <c r="C49">
        <v>0.21065537631511688</v>
      </c>
      <c r="D49">
        <v>814</v>
      </c>
      <c r="E49">
        <v>2.9316525459289551</v>
      </c>
      <c r="F49">
        <v>3.7574214935302734</v>
      </c>
    </row>
    <row r="50" spans="1:6" x14ac:dyDescent="0.3">
      <c r="A50" t="s">
        <v>373</v>
      </c>
      <c r="B50">
        <v>226.54690551757813</v>
      </c>
      <c r="C50">
        <v>10915.0791015625</v>
      </c>
      <c r="E50">
        <v>-21167.0078125</v>
      </c>
      <c r="F50">
        <v>21620.1015625</v>
      </c>
    </row>
    <row r="51" spans="1:6" x14ac:dyDescent="0.3">
      <c r="A51" t="s">
        <v>448</v>
      </c>
      <c r="B51">
        <v>605.680419921875</v>
      </c>
      <c r="C51">
        <v>75.405174255371094</v>
      </c>
      <c r="D51">
        <v>895</v>
      </c>
      <c r="E51">
        <v>457.88629150390625</v>
      </c>
      <c r="F51">
        <v>753.47454833984375</v>
      </c>
    </row>
    <row r="52" spans="1:6" x14ac:dyDescent="0.3">
      <c r="A52" t="s">
        <v>135</v>
      </c>
      <c r="B52">
        <v>832.22735595703125</v>
      </c>
      <c r="C52">
        <v>96.500053405761719</v>
      </c>
      <c r="D52">
        <v>895</v>
      </c>
      <c r="E52">
        <v>643.0872802734375</v>
      </c>
      <c r="F52">
        <v>1021.367431640625</v>
      </c>
    </row>
    <row r="53" spans="1:6" x14ac:dyDescent="0.3">
      <c r="A53" t="s">
        <v>347</v>
      </c>
      <c r="B53">
        <v>-10.774070739746094</v>
      </c>
      <c r="C53">
        <v>34.536434173583984</v>
      </c>
      <c r="E53">
        <v>-78.465484619140625</v>
      </c>
      <c r="F53">
        <v>56.917339324951172</v>
      </c>
    </row>
    <row r="54" spans="1:6" x14ac:dyDescent="0.3">
      <c r="A54" t="s">
        <v>449</v>
      </c>
      <c r="B54">
        <v>238.05778503417969</v>
      </c>
      <c r="C54">
        <v>24.95555305480957</v>
      </c>
      <c r="D54">
        <v>814</v>
      </c>
      <c r="E54">
        <v>189.1448974609375</v>
      </c>
      <c r="F54">
        <v>286.97067260742187</v>
      </c>
    </row>
    <row r="55" spans="1:6" x14ac:dyDescent="0.3">
      <c r="A55" t="s">
        <v>178</v>
      </c>
      <c r="B55">
        <v>248.83186340332031</v>
      </c>
      <c r="C55">
        <v>24.095874786376953</v>
      </c>
      <c r="D55">
        <v>895</v>
      </c>
      <c r="E55">
        <v>201.60394287109375</v>
      </c>
      <c r="F55">
        <v>296.05978393554687</v>
      </c>
    </row>
    <row r="56" spans="1:6" x14ac:dyDescent="0.3">
      <c r="A56" t="s">
        <v>294</v>
      </c>
      <c r="B56">
        <v>-1.0871648788452148E-2</v>
      </c>
      <c r="C56">
        <v>6.0925581492483616E-3</v>
      </c>
      <c r="E56">
        <v>-2.2813063114881516E-2</v>
      </c>
      <c r="F56">
        <v>1.0697651887312531E-3</v>
      </c>
    </row>
    <row r="57" spans="1:6" x14ac:dyDescent="0.3">
      <c r="A57" t="s">
        <v>450</v>
      </c>
      <c r="B57">
        <v>6.2006596475839615E-2</v>
      </c>
      <c r="C57">
        <v>5.0529148429632187E-3</v>
      </c>
      <c r="D57">
        <v>814</v>
      </c>
      <c r="E57">
        <v>5.2102882415056229E-2</v>
      </c>
      <c r="F57">
        <v>7.1910306811332703E-2</v>
      </c>
    </row>
    <row r="58" spans="1:6" x14ac:dyDescent="0.3">
      <c r="A58" t="s">
        <v>179</v>
      </c>
      <c r="B58">
        <v>7.2878241539001465E-2</v>
      </c>
      <c r="C58">
        <v>4.3186447583138943E-3</v>
      </c>
      <c r="D58">
        <v>895</v>
      </c>
      <c r="E58">
        <v>6.4413696527481079E-2</v>
      </c>
      <c r="F58">
        <v>8.1342786550521851E-2</v>
      </c>
    </row>
    <row r="59" spans="1:6" x14ac:dyDescent="0.3">
      <c r="A59" t="s">
        <v>295</v>
      </c>
      <c r="B59">
        <v>-3.5326596349477768E-2</v>
      </c>
      <c r="C59">
        <v>2.6558307930827141E-2</v>
      </c>
      <c r="E59">
        <v>-8.7380878627300262E-2</v>
      </c>
      <c r="F59">
        <v>1.6727687790989876E-2</v>
      </c>
    </row>
    <row r="60" spans="1:6" x14ac:dyDescent="0.3">
      <c r="A60" t="s">
        <v>451</v>
      </c>
      <c r="B60">
        <v>0.17721034586429596</v>
      </c>
      <c r="C60">
        <v>1.6991684213280678E-2</v>
      </c>
      <c r="D60">
        <v>814</v>
      </c>
      <c r="E60">
        <v>0.14390663802623749</v>
      </c>
      <c r="F60">
        <v>0.21051405370235443</v>
      </c>
    </row>
    <row r="61" spans="1:6" x14ac:dyDescent="0.3">
      <c r="A61" t="s">
        <v>180</v>
      </c>
      <c r="B61">
        <v>0.21253693103790283</v>
      </c>
      <c r="C61">
        <v>2.0600108429789543E-2</v>
      </c>
      <c r="D61">
        <v>895</v>
      </c>
      <c r="E61">
        <v>0.17216071486473083</v>
      </c>
      <c r="F61">
        <v>0.25291314721107483</v>
      </c>
    </row>
    <row r="62" spans="1:6" x14ac:dyDescent="0.3">
      <c r="A62" t="s">
        <v>374</v>
      </c>
      <c r="B62">
        <v>-0.28706720471382141</v>
      </c>
      <c r="C62">
        <v>0.28005433082580566</v>
      </c>
      <c r="E62">
        <v>-0.83597368001937866</v>
      </c>
      <c r="F62">
        <v>0.26183927059173584</v>
      </c>
    </row>
    <row r="63" spans="1:6" x14ac:dyDescent="0.3">
      <c r="A63" t="s">
        <v>452</v>
      </c>
      <c r="B63">
        <v>8.6291532516479492</v>
      </c>
      <c r="C63">
        <v>0.4798484742641449</v>
      </c>
      <c r="D63">
        <v>2329</v>
      </c>
      <c r="E63">
        <v>7.6886501312255859</v>
      </c>
      <c r="F63">
        <v>9.5696563720703125</v>
      </c>
    </row>
    <row r="64" spans="1:6" x14ac:dyDescent="0.3">
      <c r="A64" t="s">
        <v>136</v>
      </c>
      <c r="B64">
        <v>8.3420858383178711</v>
      </c>
      <c r="C64">
        <v>0.3716774582862854</v>
      </c>
      <c r="D64">
        <v>2329</v>
      </c>
      <c r="E64">
        <v>7.6135978698730469</v>
      </c>
      <c r="F64">
        <v>9.0705738067626953</v>
      </c>
    </row>
    <row r="65" spans="1:6" x14ac:dyDescent="0.3">
      <c r="A65" t="s">
        <v>375</v>
      </c>
      <c r="B65">
        <v>-55.569202423095703</v>
      </c>
      <c r="C65">
        <v>2336.904296875</v>
      </c>
      <c r="E65">
        <v>-4635.90185546875</v>
      </c>
      <c r="F65">
        <v>4524.76318359375</v>
      </c>
    </row>
    <row r="66" spans="1:6" x14ac:dyDescent="0.3">
      <c r="A66" t="s">
        <v>453</v>
      </c>
      <c r="B66">
        <v>528.97894287109375</v>
      </c>
      <c r="C66">
        <v>46.396499633789063</v>
      </c>
      <c r="D66">
        <v>2356</v>
      </c>
      <c r="E66">
        <v>438.04180908203125</v>
      </c>
      <c r="F66">
        <v>619.91607666015625</v>
      </c>
    </row>
    <row r="67" spans="1:6" x14ac:dyDescent="0.3">
      <c r="A67" t="s">
        <v>137</v>
      </c>
      <c r="B67">
        <v>473.40972900390625</v>
      </c>
      <c r="C67">
        <v>29.543355941772461</v>
      </c>
      <c r="D67">
        <v>2356</v>
      </c>
      <c r="E67">
        <v>415.5047607421875</v>
      </c>
      <c r="F67">
        <v>531.314697265625</v>
      </c>
    </row>
    <row r="68" spans="1:6" x14ac:dyDescent="0.3">
      <c r="A68" t="s">
        <v>348</v>
      </c>
      <c r="B68">
        <v>4.5518097877502441</v>
      </c>
      <c r="C68">
        <v>5.0219402313232422</v>
      </c>
      <c r="E68">
        <v>-5.2911930084228516</v>
      </c>
      <c r="F68">
        <v>14.39481258392334</v>
      </c>
    </row>
    <row r="69" spans="1:6" x14ac:dyDescent="0.3">
      <c r="A69" t="s">
        <v>454</v>
      </c>
      <c r="B69">
        <v>61.301372528076172</v>
      </c>
      <c r="C69">
        <v>4.5012826919555664</v>
      </c>
      <c r="D69">
        <v>2329</v>
      </c>
      <c r="E69">
        <v>52.478858947753906</v>
      </c>
      <c r="F69">
        <v>70.123886108398437</v>
      </c>
    </row>
    <row r="70" spans="1:6" x14ac:dyDescent="0.3">
      <c r="A70" t="s">
        <v>181</v>
      </c>
      <c r="B70">
        <v>56.749565124511719</v>
      </c>
      <c r="C70">
        <v>2.6691708564758301</v>
      </c>
      <c r="D70">
        <v>2356</v>
      </c>
      <c r="E70">
        <v>51.517990112304687</v>
      </c>
      <c r="F70">
        <v>61.98114013671875</v>
      </c>
    </row>
    <row r="71" spans="1:6" x14ac:dyDescent="0.3">
      <c r="A71" t="s">
        <v>296</v>
      </c>
      <c r="B71">
        <v>2.8526725247502327E-2</v>
      </c>
      <c r="C71">
        <v>1.0739076882600784E-2</v>
      </c>
      <c r="E71">
        <v>7.4781347066164017E-3</v>
      </c>
      <c r="F71">
        <v>4.9575317651033401E-2</v>
      </c>
    </row>
    <row r="72" spans="1:6" x14ac:dyDescent="0.3">
      <c r="A72" t="s">
        <v>455</v>
      </c>
      <c r="B72">
        <v>0.21030274033546448</v>
      </c>
      <c r="C72">
        <v>1.0336874984204769E-2</v>
      </c>
      <c r="D72">
        <v>2329</v>
      </c>
      <c r="E72">
        <v>0.19004246592521667</v>
      </c>
      <c r="F72">
        <v>0.23056301474571228</v>
      </c>
    </row>
    <row r="73" spans="1:6" x14ac:dyDescent="0.3">
      <c r="A73" t="s">
        <v>182</v>
      </c>
      <c r="B73">
        <v>0.1817760169506073</v>
      </c>
      <c r="C73">
        <v>7.3401699773967266E-3</v>
      </c>
      <c r="D73">
        <v>2356</v>
      </c>
      <c r="E73">
        <v>0.16738928854465485</v>
      </c>
      <c r="F73">
        <v>0.19616274535655975</v>
      </c>
    </row>
    <row r="74" spans="1:6" x14ac:dyDescent="0.3">
      <c r="A74" t="s">
        <v>297</v>
      </c>
      <c r="B74">
        <v>3.3868048340082169E-2</v>
      </c>
      <c r="C74">
        <v>1.5359831973910332E-2</v>
      </c>
      <c r="E74">
        <v>3.7627776619046926E-3</v>
      </c>
      <c r="F74">
        <v>6.3973322510719299E-2</v>
      </c>
    </row>
    <row r="75" spans="1:6" x14ac:dyDescent="0.3">
      <c r="A75" t="s">
        <v>456</v>
      </c>
      <c r="B75">
        <v>0.15476897358894348</v>
      </c>
      <c r="C75">
        <v>1.3130953535437584E-2</v>
      </c>
      <c r="D75">
        <v>2329</v>
      </c>
      <c r="E75">
        <v>0.12903229892253876</v>
      </c>
      <c r="F75">
        <v>0.18050564825534821</v>
      </c>
    </row>
    <row r="76" spans="1:6" x14ac:dyDescent="0.3">
      <c r="A76" t="s">
        <v>183</v>
      </c>
      <c r="B76">
        <v>0.12090092897415161</v>
      </c>
      <c r="C76">
        <v>8.426952175796032E-3</v>
      </c>
      <c r="D76">
        <v>2356</v>
      </c>
      <c r="E76">
        <v>0.10438410192728043</v>
      </c>
      <c r="F76">
        <v>0.1374177485704422</v>
      </c>
    </row>
    <row r="77" spans="1:6" x14ac:dyDescent="0.3">
      <c r="A77" t="s">
        <v>376</v>
      </c>
      <c r="B77">
        <v>1.6849383115768433</v>
      </c>
      <c r="C77">
        <v>0.35736891627311707</v>
      </c>
      <c r="E77">
        <v>0.98449522256851196</v>
      </c>
      <c r="F77">
        <v>2.3853814601898193</v>
      </c>
    </row>
    <row r="78" spans="1:6" x14ac:dyDescent="0.3">
      <c r="A78" t="s">
        <v>457</v>
      </c>
      <c r="B78">
        <v>10.745909690856934</v>
      </c>
      <c r="C78">
        <v>0.52121096849441528</v>
      </c>
      <c r="D78">
        <v>2814</v>
      </c>
      <c r="E78">
        <v>9.7243366241455078</v>
      </c>
      <c r="F78">
        <v>11.767482757568359</v>
      </c>
    </row>
    <row r="79" spans="1:6" x14ac:dyDescent="0.3">
      <c r="A79" t="s">
        <v>138</v>
      </c>
      <c r="B79">
        <v>12.430848121643066</v>
      </c>
      <c r="C79">
        <v>0.46716472506523132</v>
      </c>
      <c r="D79">
        <v>2814</v>
      </c>
      <c r="E79">
        <v>11.515205383300781</v>
      </c>
      <c r="F79">
        <v>13.346490859985352</v>
      </c>
    </row>
    <row r="80" spans="1:6" x14ac:dyDescent="0.3">
      <c r="A80" t="s">
        <v>377</v>
      </c>
      <c r="B80">
        <v>42.178722381591797</v>
      </c>
      <c r="C80">
        <v>1530.91650390625</v>
      </c>
      <c r="E80">
        <v>-2958.417724609375</v>
      </c>
      <c r="F80">
        <v>3042.775146484375</v>
      </c>
    </row>
    <row r="81" spans="1:6" x14ac:dyDescent="0.3">
      <c r="A81" t="s">
        <v>458</v>
      </c>
      <c r="B81">
        <v>507.03952026367188</v>
      </c>
      <c r="C81">
        <v>35.681987762451172</v>
      </c>
      <c r="D81">
        <v>3322</v>
      </c>
      <c r="E81">
        <v>437.10281372070312</v>
      </c>
      <c r="F81">
        <v>576.9761962890625</v>
      </c>
    </row>
    <row r="82" spans="1:6" x14ac:dyDescent="0.3">
      <c r="A82" t="s">
        <v>139</v>
      </c>
      <c r="B82">
        <v>549.21826171875</v>
      </c>
      <c r="C82">
        <v>28.606845855712891</v>
      </c>
      <c r="D82">
        <v>3322</v>
      </c>
      <c r="E82">
        <v>493.14883422851562</v>
      </c>
      <c r="F82">
        <v>605.28765869140625</v>
      </c>
    </row>
    <row r="83" spans="1:6" x14ac:dyDescent="0.3">
      <c r="A83" t="s">
        <v>349</v>
      </c>
      <c r="B83">
        <v>3.0025396347045898</v>
      </c>
      <c r="C83">
        <v>3.0896360874176025</v>
      </c>
      <c r="E83">
        <v>-3.0531470775604248</v>
      </c>
      <c r="F83">
        <v>9.0582265853881836</v>
      </c>
    </row>
    <row r="84" spans="1:6" x14ac:dyDescent="0.3">
      <c r="A84" t="s">
        <v>459</v>
      </c>
      <c r="B84">
        <v>47.184421539306641</v>
      </c>
      <c r="C84">
        <v>2.7766263484954834</v>
      </c>
      <c r="D84">
        <v>2814</v>
      </c>
      <c r="E84">
        <v>41.742233276367188</v>
      </c>
      <c r="F84">
        <v>52.626609802246094</v>
      </c>
    </row>
    <row r="85" spans="1:6" x14ac:dyDescent="0.3">
      <c r="A85" t="s">
        <v>184</v>
      </c>
      <c r="B85">
        <v>44.181880950927734</v>
      </c>
      <c r="C85">
        <v>1.7532912492752075</v>
      </c>
      <c r="D85">
        <v>3322</v>
      </c>
      <c r="E85">
        <v>40.745429992675781</v>
      </c>
      <c r="F85">
        <v>47.618331909179688</v>
      </c>
    </row>
    <row r="86" spans="1:6" x14ac:dyDescent="0.3">
      <c r="A86" t="s">
        <v>298</v>
      </c>
      <c r="B86">
        <v>-8.9804818853735924E-3</v>
      </c>
      <c r="C86">
        <v>1.2045877054333687E-2</v>
      </c>
      <c r="E86">
        <v>-3.259040042757988E-2</v>
      </c>
      <c r="F86">
        <v>1.462943758815527E-2</v>
      </c>
    </row>
    <row r="87" spans="1:6" x14ac:dyDescent="0.3">
      <c r="A87" t="s">
        <v>460</v>
      </c>
      <c r="B87">
        <v>0.26189061999320984</v>
      </c>
      <c r="C87">
        <v>1.0736864060163498E-2</v>
      </c>
      <c r="D87">
        <v>2814</v>
      </c>
      <c r="E87">
        <v>0.24084636569023132</v>
      </c>
      <c r="F87">
        <v>0.28293487429618835</v>
      </c>
    </row>
    <row r="88" spans="1:6" x14ac:dyDescent="0.3">
      <c r="A88" t="s">
        <v>185</v>
      </c>
      <c r="B88">
        <v>0.27087110280990601</v>
      </c>
      <c r="C88">
        <v>8.5602505132555962E-3</v>
      </c>
      <c r="D88">
        <v>3322</v>
      </c>
      <c r="E88">
        <v>0.25409302115440369</v>
      </c>
      <c r="F88">
        <v>0.28764918446540833</v>
      </c>
    </row>
    <row r="89" spans="1:6" x14ac:dyDescent="0.3">
      <c r="A89" t="s">
        <v>299</v>
      </c>
      <c r="B89">
        <v>8.0887768417596817E-3</v>
      </c>
      <c r="C89">
        <v>1.454438827931881E-2</v>
      </c>
      <c r="E89">
        <v>-2.0418224856257439E-2</v>
      </c>
      <c r="F89">
        <v>3.6595776677131653E-2</v>
      </c>
    </row>
    <row r="90" spans="1:6" x14ac:dyDescent="0.3">
      <c r="A90" t="s">
        <v>461</v>
      </c>
      <c r="B90">
        <v>0.14834992587566376</v>
      </c>
      <c r="C90">
        <v>1.2583982199430466E-2</v>
      </c>
      <c r="D90">
        <v>2814</v>
      </c>
      <c r="E90">
        <v>0.123685322701931</v>
      </c>
      <c r="F90">
        <v>0.17301453649997711</v>
      </c>
    </row>
    <row r="91" spans="1:6" x14ac:dyDescent="0.3">
      <c r="A91" t="s">
        <v>186</v>
      </c>
      <c r="B91">
        <v>0.14026114344596863</v>
      </c>
      <c r="C91">
        <v>8.9727127924561501E-3</v>
      </c>
      <c r="D91">
        <v>3322</v>
      </c>
      <c r="E91">
        <v>0.12267462909221649</v>
      </c>
      <c r="F91">
        <v>0.15784765779972076</v>
      </c>
    </row>
    <row r="92" spans="1:6" x14ac:dyDescent="0.3">
      <c r="A92" t="s">
        <v>378</v>
      </c>
      <c r="B92">
        <v>0.46857920289039612</v>
      </c>
      <c r="C92">
        <v>1.5981925651431084E-2</v>
      </c>
      <c r="E92">
        <v>0.4372546374797821</v>
      </c>
      <c r="F92">
        <v>0.49990376830101013</v>
      </c>
    </row>
    <row r="93" spans="1:6" x14ac:dyDescent="0.3">
      <c r="A93" t="s">
        <v>462</v>
      </c>
      <c r="B93">
        <v>0.72482407093048096</v>
      </c>
      <c r="C93">
        <v>8.7401226162910461E-2</v>
      </c>
      <c r="D93">
        <v>222</v>
      </c>
      <c r="E93">
        <v>0.55351763963699341</v>
      </c>
      <c r="F93">
        <v>0.89613050222396851</v>
      </c>
    </row>
    <row r="94" spans="1:6" x14ac:dyDescent="0.3">
      <c r="A94" t="s">
        <v>140</v>
      </c>
      <c r="B94">
        <v>1.1934032440185547</v>
      </c>
      <c r="C94">
        <v>0.11806710809469223</v>
      </c>
      <c r="D94">
        <v>222</v>
      </c>
      <c r="E94">
        <v>0.96199172735214233</v>
      </c>
      <c r="F94">
        <v>1.4248148202896118</v>
      </c>
    </row>
    <row r="95" spans="1:6" x14ac:dyDescent="0.3">
      <c r="A95" t="s">
        <v>379</v>
      </c>
      <c r="B95">
        <v>16.439704895019531</v>
      </c>
      <c r="C95">
        <v>46.402103424072266</v>
      </c>
      <c r="E95">
        <v>-74.508415222167969</v>
      </c>
      <c r="F95">
        <v>107.38782501220703</v>
      </c>
    </row>
    <row r="96" spans="1:6" x14ac:dyDescent="0.3">
      <c r="A96" t="s">
        <v>463</v>
      </c>
      <c r="B96">
        <v>18.509223937988281</v>
      </c>
      <c r="C96">
        <v>4.226414680480957</v>
      </c>
      <c r="D96">
        <v>300</v>
      </c>
      <c r="E96">
        <v>10.225451469421387</v>
      </c>
      <c r="F96">
        <v>26.792997360229492</v>
      </c>
    </row>
    <row r="97" spans="1:6" x14ac:dyDescent="0.3">
      <c r="A97" t="s">
        <v>141</v>
      </c>
      <c r="B97">
        <v>34.948928833007812</v>
      </c>
      <c r="C97">
        <v>6.5355434417724609</v>
      </c>
      <c r="D97">
        <v>300</v>
      </c>
      <c r="E97">
        <v>22.139263153076172</v>
      </c>
      <c r="F97">
        <v>47.758594512939453</v>
      </c>
    </row>
    <row r="98" spans="1:6" x14ac:dyDescent="0.3">
      <c r="A98" t="s">
        <v>350</v>
      </c>
      <c r="B98">
        <v>-3.748934268951416</v>
      </c>
      <c r="C98">
        <v>6.9529623985290527</v>
      </c>
      <c r="E98">
        <v>-17.376741409301758</v>
      </c>
      <c r="F98">
        <v>9.8788719177246094</v>
      </c>
    </row>
    <row r="99" spans="1:6" x14ac:dyDescent="0.3">
      <c r="A99" t="s">
        <v>464</v>
      </c>
      <c r="B99">
        <v>25.536161422729492</v>
      </c>
      <c r="C99">
        <v>5.3024520874023437</v>
      </c>
      <c r="D99">
        <v>222</v>
      </c>
      <c r="E99">
        <v>15.143355369567871</v>
      </c>
      <c r="F99">
        <v>35.928966522216797</v>
      </c>
    </row>
    <row r="100" spans="1:6" x14ac:dyDescent="0.3">
      <c r="A100" t="s">
        <v>187</v>
      </c>
      <c r="B100">
        <v>29.28509521484375</v>
      </c>
      <c r="C100">
        <v>4.0486350059509277</v>
      </c>
      <c r="D100">
        <v>300</v>
      </c>
      <c r="E100">
        <v>21.349771499633789</v>
      </c>
      <c r="F100">
        <v>37.220420837402344</v>
      </c>
    </row>
    <row r="101" spans="1:6" x14ac:dyDescent="0.3">
      <c r="A101" t="s">
        <v>300</v>
      </c>
      <c r="B101">
        <v>-8.3397123962640762E-3</v>
      </c>
      <c r="C101">
        <v>3.1250300817191601E-3</v>
      </c>
      <c r="E101">
        <v>-1.4464771375060081E-2</v>
      </c>
      <c r="F101">
        <v>-2.214653417468071E-3</v>
      </c>
    </row>
    <row r="102" spans="1:6" x14ac:dyDescent="0.3">
      <c r="A102" t="s">
        <v>465</v>
      </c>
      <c r="B102">
        <v>1.7664825543761253E-2</v>
      </c>
      <c r="C102">
        <v>2.0901602692902088E-3</v>
      </c>
      <c r="D102">
        <v>222</v>
      </c>
      <c r="E102">
        <v>1.3568111695349216E-2</v>
      </c>
      <c r="F102">
        <v>2.1761540323495865E-2</v>
      </c>
    </row>
    <row r="103" spans="1:6" x14ac:dyDescent="0.3">
      <c r="A103" t="s">
        <v>188</v>
      </c>
      <c r="B103">
        <v>2.600453794002533E-2</v>
      </c>
      <c r="C103">
        <v>2.5680516846477985E-3</v>
      </c>
      <c r="D103">
        <v>300</v>
      </c>
      <c r="E103">
        <v>2.0971156656742096E-2</v>
      </c>
      <c r="F103">
        <v>3.1037919223308563E-2</v>
      </c>
    </row>
    <row r="104" spans="1:6" x14ac:dyDescent="0.3">
      <c r="A104" t="s">
        <v>301</v>
      </c>
      <c r="B104">
        <v>-3.5099317319691181E-3</v>
      </c>
      <c r="C104">
        <v>2.0701824687421322E-3</v>
      </c>
      <c r="E104">
        <v>-7.5674895197153091E-3</v>
      </c>
      <c r="F104">
        <v>5.4762588115409017E-4</v>
      </c>
    </row>
    <row r="105" spans="1:6" x14ac:dyDescent="0.3">
      <c r="A105" t="s">
        <v>466</v>
      </c>
      <c r="B105">
        <v>5.4154396057128906E-3</v>
      </c>
      <c r="C105">
        <v>1.2703987304121256E-3</v>
      </c>
      <c r="D105">
        <v>222</v>
      </c>
      <c r="E105">
        <v>2.9254581313580275E-3</v>
      </c>
      <c r="F105">
        <v>7.9054208472371101E-3</v>
      </c>
    </row>
    <row r="106" spans="1:6" x14ac:dyDescent="0.3">
      <c r="A106" t="s">
        <v>189</v>
      </c>
      <c r="B106">
        <v>8.9253718033432961E-3</v>
      </c>
      <c r="C106">
        <v>1.7246674979105592E-3</v>
      </c>
      <c r="D106">
        <v>300</v>
      </c>
      <c r="E106">
        <v>5.545023363083601E-3</v>
      </c>
      <c r="F106">
        <v>1.2305719777941704E-2</v>
      </c>
    </row>
    <row r="107" spans="1:6" x14ac:dyDescent="0.3">
      <c r="A107" t="s">
        <v>380</v>
      </c>
      <c r="B107">
        <v>0.11699786782264709</v>
      </c>
      <c r="C107">
        <v>5.134141817688942E-2</v>
      </c>
      <c r="E107">
        <v>1.6368689015507698E-2</v>
      </c>
      <c r="F107">
        <v>0.21762704849243164</v>
      </c>
    </row>
    <row r="108" spans="1:6" x14ac:dyDescent="0.3">
      <c r="A108" t="s">
        <v>467</v>
      </c>
      <c r="B108">
        <v>1.9722508192062378</v>
      </c>
      <c r="C108">
        <v>0.19855271279811859</v>
      </c>
      <c r="D108">
        <v>536</v>
      </c>
      <c r="E108">
        <v>1.5830874443054199</v>
      </c>
      <c r="F108">
        <v>2.3614141941070557</v>
      </c>
    </row>
    <row r="109" spans="1:6" x14ac:dyDescent="0.3">
      <c r="A109" t="s">
        <v>142</v>
      </c>
      <c r="B109">
        <v>2.0892486572265625</v>
      </c>
      <c r="C109">
        <v>0.18058712780475616</v>
      </c>
      <c r="D109">
        <v>536</v>
      </c>
      <c r="E109">
        <v>1.7352979183197021</v>
      </c>
      <c r="F109">
        <v>2.4431993961334229</v>
      </c>
    </row>
    <row r="110" spans="1:6" x14ac:dyDescent="0.3">
      <c r="A110" t="s">
        <v>381</v>
      </c>
      <c r="B110">
        <v>21.111804962158203</v>
      </c>
      <c r="C110">
        <v>11157.8837890625</v>
      </c>
      <c r="E110">
        <v>-21848.33984375</v>
      </c>
      <c r="F110">
        <v>21890.564453125</v>
      </c>
    </row>
    <row r="111" spans="1:6" x14ac:dyDescent="0.3">
      <c r="A111" t="s">
        <v>468</v>
      </c>
      <c r="B111">
        <v>611.42022705078125</v>
      </c>
      <c r="C111">
        <v>97.432884216308594</v>
      </c>
      <c r="D111">
        <v>573</v>
      </c>
      <c r="E111">
        <v>420.4517822265625</v>
      </c>
      <c r="F111">
        <v>802.388671875</v>
      </c>
    </row>
    <row r="112" spans="1:6" x14ac:dyDescent="0.3">
      <c r="A112" t="s">
        <v>143</v>
      </c>
      <c r="B112">
        <v>632.53204345703125</v>
      </c>
      <c r="C112">
        <v>76.498390197753906</v>
      </c>
      <c r="D112">
        <v>573</v>
      </c>
      <c r="E112">
        <v>482.59518432617187</v>
      </c>
      <c r="F112">
        <v>782.4688720703125</v>
      </c>
    </row>
    <row r="113" spans="1:6" x14ac:dyDescent="0.3">
      <c r="A113" t="s">
        <v>351</v>
      </c>
      <c r="B113">
        <v>7.2556552886962891</v>
      </c>
      <c r="C113">
        <v>55.117107391357422</v>
      </c>
      <c r="E113">
        <v>-100.77387237548828</v>
      </c>
      <c r="F113">
        <v>115.28518676757812</v>
      </c>
    </row>
    <row r="114" spans="1:6" x14ac:dyDescent="0.3">
      <c r="A114" t="s">
        <v>469</v>
      </c>
      <c r="B114">
        <v>310.01141357421875</v>
      </c>
      <c r="C114">
        <v>43.957695007324219</v>
      </c>
      <c r="D114">
        <v>536</v>
      </c>
      <c r="E114">
        <v>223.85432434082031</v>
      </c>
      <c r="F114">
        <v>396.16848754882812</v>
      </c>
    </row>
    <row r="115" spans="1:6" x14ac:dyDescent="0.3">
      <c r="A115" t="s">
        <v>190</v>
      </c>
      <c r="B115">
        <v>302.7557373046875</v>
      </c>
      <c r="C115">
        <v>33.775794982910156</v>
      </c>
      <c r="D115">
        <v>573</v>
      </c>
      <c r="E115">
        <v>236.55517578125</v>
      </c>
      <c r="F115">
        <v>368.956298828125</v>
      </c>
    </row>
    <row r="116" spans="1:6" x14ac:dyDescent="0.3">
      <c r="A116" t="s">
        <v>302</v>
      </c>
      <c r="B116">
        <v>2.5408815126866102E-3</v>
      </c>
      <c r="C116">
        <v>5.6650848127901554E-3</v>
      </c>
      <c r="E116">
        <v>-8.562684990465641E-3</v>
      </c>
      <c r="F116">
        <v>1.3644447550177574E-2</v>
      </c>
    </row>
    <row r="117" spans="1:6" x14ac:dyDescent="0.3">
      <c r="A117" t="s">
        <v>470</v>
      </c>
      <c r="B117">
        <v>4.8066101968288422E-2</v>
      </c>
      <c r="C117">
        <v>4.6044988557696342E-3</v>
      </c>
      <c r="D117">
        <v>536</v>
      </c>
      <c r="E117">
        <v>3.9041284471750259E-2</v>
      </c>
      <c r="F117">
        <v>5.7090919464826584E-2</v>
      </c>
    </row>
    <row r="118" spans="1:6" x14ac:dyDescent="0.3">
      <c r="A118" t="s">
        <v>191</v>
      </c>
      <c r="B118">
        <v>4.5525219291448593E-2</v>
      </c>
      <c r="C118">
        <v>3.6905515007674694E-3</v>
      </c>
      <c r="D118">
        <v>573</v>
      </c>
      <c r="E118">
        <v>3.829173743724823E-2</v>
      </c>
      <c r="F118">
        <v>5.2758701145648956E-2</v>
      </c>
    </row>
    <row r="119" spans="1:6" x14ac:dyDescent="0.3">
      <c r="A119" t="s">
        <v>303</v>
      </c>
      <c r="B119">
        <v>1.7351599410176277E-2</v>
      </c>
      <c r="C119">
        <v>2.9961993917822838E-2</v>
      </c>
      <c r="E119">
        <v>-4.1373908519744873E-2</v>
      </c>
      <c r="F119">
        <v>7.6077111065387726E-2</v>
      </c>
    </row>
    <row r="120" spans="1:6" x14ac:dyDescent="0.3">
      <c r="A120" t="s">
        <v>471</v>
      </c>
      <c r="B120">
        <v>0.17888970673084259</v>
      </c>
      <c r="C120">
        <v>2.500438317656517E-2</v>
      </c>
      <c r="D120">
        <v>536</v>
      </c>
      <c r="E120">
        <v>0.1298811137676239</v>
      </c>
      <c r="F120">
        <v>0.22789829969406128</v>
      </c>
    </row>
    <row r="121" spans="1:6" x14ac:dyDescent="0.3">
      <c r="A121" t="s">
        <v>192</v>
      </c>
      <c r="B121">
        <v>0.16153810918331146</v>
      </c>
      <c r="C121">
        <v>1.712106354534626E-2</v>
      </c>
      <c r="D121">
        <v>573</v>
      </c>
      <c r="E121">
        <v>0.12798082828521729</v>
      </c>
      <c r="F121">
        <v>0.19509539008140564</v>
      </c>
    </row>
    <row r="122" spans="1:6" x14ac:dyDescent="0.3">
      <c r="A122" t="s">
        <v>382</v>
      </c>
      <c r="B122">
        <v>0.6266208291053772</v>
      </c>
      <c r="C122">
        <v>4.2455330491065979E-2</v>
      </c>
      <c r="E122">
        <v>0.54340839385986328</v>
      </c>
      <c r="F122">
        <v>0.70983326435089111</v>
      </c>
    </row>
    <row r="123" spans="1:6" x14ac:dyDescent="0.3">
      <c r="A123" t="s">
        <v>472</v>
      </c>
      <c r="B123">
        <v>1.6601797342300415</v>
      </c>
      <c r="C123">
        <v>0.16580533981323242</v>
      </c>
      <c r="D123">
        <v>536</v>
      </c>
      <c r="E123">
        <v>1.3352012634277344</v>
      </c>
      <c r="F123">
        <v>1.9851582050323486</v>
      </c>
    </row>
    <row r="124" spans="1:6" x14ac:dyDescent="0.3">
      <c r="A124" t="s">
        <v>144</v>
      </c>
      <c r="B124">
        <v>2.2868006229400635</v>
      </c>
      <c r="C124">
        <v>0.17925706505775452</v>
      </c>
      <c r="D124">
        <v>536</v>
      </c>
      <c r="E124">
        <v>1.9354567527770996</v>
      </c>
      <c r="F124">
        <v>2.6381444931030273</v>
      </c>
    </row>
    <row r="125" spans="1:6" x14ac:dyDescent="0.3">
      <c r="A125" t="s">
        <v>383</v>
      </c>
      <c r="B125">
        <v>246.42646789550781</v>
      </c>
      <c r="C125">
        <v>9800.591796875</v>
      </c>
      <c r="E125">
        <v>-18962.734375</v>
      </c>
      <c r="F125">
        <v>19455.5859375</v>
      </c>
    </row>
    <row r="126" spans="1:6" x14ac:dyDescent="0.3">
      <c r="A126" t="s">
        <v>473</v>
      </c>
      <c r="B126">
        <v>424.47988891601562</v>
      </c>
      <c r="C126">
        <v>56.100631713867188</v>
      </c>
      <c r="D126">
        <v>633</v>
      </c>
      <c r="E126">
        <v>314.52264404296875</v>
      </c>
      <c r="F126">
        <v>534.4371337890625</v>
      </c>
    </row>
    <row r="127" spans="1:6" x14ac:dyDescent="0.3">
      <c r="A127" t="s">
        <v>145</v>
      </c>
      <c r="B127">
        <v>670.9063720703125</v>
      </c>
      <c r="C127">
        <v>96.321662902832031</v>
      </c>
      <c r="D127">
        <v>633</v>
      </c>
      <c r="E127">
        <v>482.11590576171875</v>
      </c>
      <c r="F127">
        <v>859.69683837890625</v>
      </c>
    </row>
    <row r="128" spans="1:6" x14ac:dyDescent="0.3">
      <c r="A128" t="s">
        <v>352</v>
      </c>
      <c r="B128">
        <v>-37.699005126953125</v>
      </c>
      <c r="C128">
        <v>43.650875091552734</v>
      </c>
      <c r="E128">
        <v>-123.25472259521484</v>
      </c>
      <c r="F128">
        <v>47.856708526611328</v>
      </c>
    </row>
    <row r="129" spans="1:6" x14ac:dyDescent="0.3">
      <c r="A129" t="s">
        <v>474</v>
      </c>
      <c r="B129">
        <v>255.68309020996094</v>
      </c>
      <c r="C129">
        <v>25.126754760742187</v>
      </c>
      <c r="D129">
        <v>536</v>
      </c>
      <c r="E129">
        <v>206.43464660644531</v>
      </c>
      <c r="F129">
        <v>304.9315185546875</v>
      </c>
    </row>
    <row r="130" spans="1:6" x14ac:dyDescent="0.3">
      <c r="A130" t="s">
        <v>193</v>
      </c>
      <c r="B130">
        <v>293.38211059570312</v>
      </c>
      <c r="C130">
        <v>36.061725616455078</v>
      </c>
      <c r="D130">
        <v>633</v>
      </c>
      <c r="E130">
        <v>222.70112609863281</v>
      </c>
      <c r="F130">
        <v>364.06307983398437</v>
      </c>
    </row>
    <row r="131" spans="1:6" x14ac:dyDescent="0.3">
      <c r="A131" t="s">
        <v>304</v>
      </c>
      <c r="B131">
        <v>-9.3693649396300316E-3</v>
      </c>
      <c r="C131">
        <v>5.1083932630717754E-3</v>
      </c>
      <c r="E131">
        <v>-1.9381815567612648E-2</v>
      </c>
      <c r="F131">
        <v>6.4308586297556758E-4</v>
      </c>
    </row>
    <row r="132" spans="1:6" x14ac:dyDescent="0.3">
      <c r="A132" t="s">
        <v>475</v>
      </c>
      <c r="B132">
        <v>4.0460556745529175E-2</v>
      </c>
      <c r="C132">
        <v>3.8568910676985979E-3</v>
      </c>
      <c r="D132">
        <v>536</v>
      </c>
      <c r="E132">
        <v>3.290104866027832E-2</v>
      </c>
      <c r="F132">
        <v>4.8020064830780029E-2</v>
      </c>
    </row>
    <row r="133" spans="1:6" x14ac:dyDescent="0.3">
      <c r="A133" t="s">
        <v>194</v>
      </c>
      <c r="B133">
        <v>4.9829922616481781E-2</v>
      </c>
      <c r="C133">
        <v>3.6713196896016598E-3</v>
      </c>
      <c r="D133">
        <v>633</v>
      </c>
      <c r="E133">
        <v>4.2634136974811554E-2</v>
      </c>
      <c r="F133">
        <v>5.7025708258152008E-2</v>
      </c>
    </row>
    <row r="134" spans="1:6" x14ac:dyDescent="0.3">
      <c r="A134" t="s">
        <v>305</v>
      </c>
      <c r="B134">
        <v>-4.714367538690567E-2</v>
      </c>
      <c r="C134">
        <v>2.594323456287384E-2</v>
      </c>
      <c r="E134">
        <v>-9.7992412745952606E-2</v>
      </c>
      <c r="F134">
        <v>3.7050643004477024E-3</v>
      </c>
    </row>
    <row r="135" spans="1:6" x14ac:dyDescent="0.3">
      <c r="A135" t="s">
        <v>476</v>
      </c>
      <c r="B135">
        <v>0.12419458478689194</v>
      </c>
      <c r="C135">
        <v>1.5831012278795242E-2</v>
      </c>
      <c r="D135">
        <v>536</v>
      </c>
      <c r="E135">
        <v>9.3165799975395203E-2</v>
      </c>
      <c r="F135">
        <v>0.15522336959838867</v>
      </c>
    </row>
    <row r="136" spans="1:6" x14ac:dyDescent="0.3">
      <c r="A136" t="s">
        <v>195</v>
      </c>
      <c r="B136">
        <v>0.17133826017379761</v>
      </c>
      <c r="C136">
        <v>2.1035177633166313E-2</v>
      </c>
      <c r="D136">
        <v>633</v>
      </c>
      <c r="E136">
        <v>0.13010931015014648</v>
      </c>
      <c r="F136">
        <v>0.21256721019744873</v>
      </c>
    </row>
    <row r="137" spans="1:6" x14ac:dyDescent="0.3">
      <c r="A137" t="s">
        <v>384</v>
      </c>
      <c r="B137">
        <v>-3.0652495101094246E-2</v>
      </c>
      <c r="C137">
        <v>1.9586775451898575E-3</v>
      </c>
      <c r="E137">
        <v>-3.4491501748561859E-2</v>
      </c>
      <c r="F137">
        <v>-2.6813486590981483E-2</v>
      </c>
    </row>
    <row r="138" spans="1:6" x14ac:dyDescent="0.3">
      <c r="A138" t="s">
        <v>477</v>
      </c>
      <c r="B138">
        <v>0.11690417677164078</v>
      </c>
      <c r="C138">
        <v>4.2938113212585449E-2</v>
      </c>
      <c r="D138">
        <v>20</v>
      </c>
      <c r="E138">
        <v>3.2745473086833954E-2</v>
      </c>
      <c r="F138">
        <v>0.201062873005867</v>
      </c>
    </row>
    <row r="139" spans="1:6" x14ac:dyDescent="0.3">
      <c r="A139" t="s">
        <v>146</v>
      </c>
      <c r="B139">
        <v>8.6251683533191681E-2</v>
      </c>
      <c r="C139">
        <v>2.5714490562677383E-2</v>
      </c>
      <c r="D139">
        <v>20</v>
      </c>
      <c r="E139">
        <v>3.5851281136274338E-2</v>
      </c>
      <c r="F139">
        <v>0.13665208220481873</v>
      </c>
    </row>
    <row r="140" spans="1:6" x14ac:dyDescent="0.3">
      <c r="A140" t="s">
        <v>385</v>
      </c>
      <c r="B140">
        <v>-0.17452569305896759</v>
      </c>
      <c r="C140">
        <v>290.38235473632812</v>
      </c>
      <c r="E140">
        <v>-569.32391357421875</v>
      </c>
      <c r="F140">
        <v>568.97491455078125</v>
      </c>
    </row>
    <row r="141" spans="1:6" x14ac:dyDescent="0.3">
      <c r="A141" t="s">
        <v>478</v>
      </c>
      <c r="B141">
        <v>32.1627197265625</v>
      </c>
      <c r="C141">
        <v>15.312782287597656</v>
      </c>
      <c r="D141">
        <v>20</v>
      </c>
      <c r="E141">
        <v>2.1496665477752686</v>
      </c>
      <c r="F141">
        <v>62.175773620605469</v>
      </c>
    </row>
    <row r="142" spans="1:6" x14ac:dyDescent="0.3">
      <c r="A142" t="s">
        <v>147</v>
      </c>
      <c r="B142">
        <v>31.988193511962891</v>
      </c>
      <c r="C142">
        <v>13.087777137756348</v>
      </c>
      <c r="D142">
        <v>20</v>
      </c>
      <c r="E142">
        <v>6.3361501693725586</v>
      </c>
      <c r="F142">
        <v>57.640235900878906</v>
      </c>
    </row>
    <row r="143" spans="1:6" x14ac:dyDescent="0.3">
      <c r="A143" t="s">
        <v>353</v>
      </c>
      <c r="B143">
        <v>-95.750015258789063</v>
      </c>
      <c r="C143">
        <v>150.50054931640625</v>
      </c>
      <c r="E143">
        <v>-390.7310791015625</v>
      </c>
      <c r="F143">
        <v>199.23106384277344</v>
      </c>
    </row>
    <row r="144" spans="1:6" x14ac:dyDescent="0.3">
      <c r="A144" t="s">
        <v>479</v>
      </c>
      <c r="B144">
        <v>275.120361328125</v>
      </c>
      <c r="C144">
        <v>113.81690979003906</v>
      </c>
      <c r="D144">
        <v>20</v>
      </c>
      <c r="E144">
        <v>52.039218902587891</v>
      </c>
      <c r="F144">
        <v>498.20150756835937</v>
      </c>
    </row>
    <row r="145" spans="1:6" x14ac:dyDescent="0.3">
      <c r="A145" t="s">
        <v>196</v>
      </c>
      <c r="B145">
        <v>370.870361328125</v>
      </c>
      <c r="C145">
        <v>98.468917846679688</v>
      </c>
      <c r="D145">
        <v>20</v>
      </c>
      <c r="E145">
        <v>177.87127685546875</v>
      </c>
      <c r="F145">
        <v>563.86944580078125</v>
      </c>
    </row>
    <row r="146" spans="1:6" x14ac:dyDescent="0.3">
      <c r="A146" t="s">
        <v>306</v>
      </c>
      <c r="B146">
        <v>9.6964958356693387E-4</v>
      </c>
      <c r="C146">
        <v>1.1829379945993423E-3</v>
      </c>
      <c r="E146">
        <v>-1.3489088742062449E-3</v>
      </c>
      <c r="F146">
        <v>3.2882080413401127E-3</v>
      </c>
    </row>
    <row r="147" spans="1:6" x14ac:dyDescent="0.3">
      <c r="A147" t="s">
        <v>480</v>
      </c>
      <c r="B147">
        <v>2.849093871191144E-3</v>
      </c>
      <c r="C147">
        <v>1.0415370343253016E-3</v>
      </c>
      <c r="D147">
        <v>20</v>
      </c>
      <c r="E147">
        <v>8.0768129555508494E-4</v>
      </c>
      <c r="F147">
        <v>4.8905066214501858E-3</v>
      </c>
    </row>
    <row r="148" spans="1:6" x14ac:dyDescent="0.3">
      <c r="A148" t="s">
        <v>197</v>
      </c>
      <c r="B148">
        <v>1.879444345831871E-3</v>
      </c>
      <c r="C148">
        <v>5.6231807684525847E-4</v>
      </c>
      <c r="D148">
        <v>20</v>
      </c>
      <c r="E148">
        <v>7.7730091288685799E-4</v>
      </c>
      <c r="F148">
        <v>2.9815877787768841E-3</v>
      </c>
    </row>
    <row r="149" spans="1:6" x14ac:dyDescent="0.3">
      <c r="A149" t="s">
        <v>307</v>
      </c>
      <c r="B149">
        <v>1.2409382034093142E-3</v>
      </c>
      <c r="C149">
        <v>5.5811451748013496E-3</v>
      </c>
      <c r="E149">
        <v>-9.698105975985527E-3</v>
      </c>
      <c r="F149">
        <v>1.2179982848465443E-2</v>
      </c>
    </row>
    <row r="150" spans="1:6" x14ac:dyDescent="0.3">
      <c r="A150" t="s">
        <v>481</v>
      </c>
      <c r="B150">
        <v>9.4101876020431519E-3</v>
      </c>
      <c r="C150">
        <v>4.4699613936245441E-3</v>
      </c>
      <c r="D150">
        <v>20</v>
      </c>
      <c r="E150">
        <v>6.4906326588243246E-4</v>
      </c>
      <c r="F150">
        <v>1.8171312287449837E-2</v>
      </c>
    </row>
    <row r="151" spans="1:6" x14ac:dyDescent="0.3">
      <c r="A151" t="s">
        <v>198</v>
      </c>
      <c r="B151">
        <v>8.1692496314644814E-3</v>
      </c>
      <c r="C151">
        <v>3.3494408708065748E-3</v>
      </c>
      <c r="D151">
        <v>20</v>
      </c>
      <c r="E151">
        <v>1.6043455107137561E-3</v>
      </c>
      <c r="F151">
        <v>1.4734153635799885E-2</v>
      </c>
    </row>
    <row r="152" spans="1:6" x14ac:dyDescent="0.3">
      <c r="A152" t="s">
        <v>386</v>
      </c>
      <c r="B152">
        <v>-1.64995938539505E-2</v>
      </c>
      <c r="C152">
        <v>4.6490919776260853E-3</v>
      </c>
      <c r="E152">
        <v>-2.5611814111471176E-2</v>
      </c>
      <c r="F152">
        <v>-7.3873735964298248E-3</v>
      </c>
    </row>
    <row r="153" spans="1:6" x14ac:dyDescent="0.3">
      <c r="A153" t="s">
        <v>482</v>
      </c>
      <c r="B153">
        <v>0.33270531892776489</v>
      </c>
      <c r="C153">
        <v>6.3614398241043091E-2</v>
      </c>
      <c r="D153">
        <v>105</v>
      </c>
      <c r="E153">
        <v>0.20802110433578491</v>
      </c>
      <c r="F153">
        <v>0.45738953351974487</v>
      </c>
    </row>
    <row r="154" spans="1:6" x14ac:dyDescent="0.3">
      <c r="A154" t="s">
        <v>148</v>
      </c>
      <c r="B154">
        <v>0.3162057101726532</v>
      </c>
      <c r="C154">
        <v>4.7486215829849243E-2</v>
      </c>
      <c r="D154">
        <v>105</v>
      </c>
      <c r="E154">
        <v>0.22313272953033447</v>
      </c>
      <c r="F154">
        <v>0.40927869081497192</v>
      </c>
    </row>
    <row r="155" spans="1:6" x14ac:dyDescent="0.3">
      <c r="A155" t="s">
        <v>387</v>
      </c>
      <c r="B155">
        <v>6.4001240730285645</v>
      </c>
      <c r="C155">
        <v>15.562724113464355</v>
      </c>
      <c r="E155">
        <v>-24.102815628051758</v>
      </c>
      <c r="F155">
        <v>36.903064727783203</v>
      </c>
    </row>
    <row r="156" spans="1:6" x14ac:dyDescent="0.3">
      <c r="A156" t="s">
        <v>483</v>
      </c>
      <c r="B156">
        <v>10.830941200256348</v>
      </c>
      <c r="C156">
        <v>2.2000839710235596</v>
      </c>
      <c r="D156">
        <v>88</v>
      </c>
      <c r="E156">
        <v>6.5187764167785645</v>
      </c>
      <c r="F156">
        <v>15.143105506896973</v>
      </c>
    </row>
    <row r="157" spans="1:6" x14ac:dyDescent="0.3">
      <c r="A157" t="s">
        <v>149</v>
      </c>
      <c r="B157">
        <v>17.231063842773437</v>
      </c>
      <c r="C157">
        <v>3.8441553115844727</v>
      </c>
      <c r="D157">
        <v>88</v>
      </c>
      <c r="E157">
        <v>9.6965198516845703</v>
      </c>
      <c r="F157">
        <v>24.765607833862305</v>
      </c>
    </row>
    <row r="158" spans="1:6" x14ac:dyDescent="0.3">
      <c r="A158" t="s">
        <v>354</v>
      </c>
      <c r="B158">
        <v>-21.939054489135742</v>
      </c>
      <c r="C158">
        <v>12.612488746643066</v>
      </c>
      <c r="E158">
        <v>-46.659530639648438</v>
      </c>
      <c r="F158">
        <v>2.7814235687255859</v>
      </c>
    </row>
    <row r="159" spans="1:6" x14ac:dyDescent="0.3">
      <c r="A159" t="s">
        <v>484</v>
      </c>
      <c r="B159">
        <v>32.554157257080078</v>
      </c>
      <c r="C159">
        <v>5.7407975196838379</v>
      </c>
      <c r="D159">
        <v>105</v>
      </c>
      <c r="E159">
        <v>21.302194595336914</v>
      </c>
      <c r="F159">
        <v>43.806121826171875</v>
      </c>
    </row>
    <row r="160" spans="1:6" x14ac:dyDescent="0.3">
      <c r="A160" t="s">
        <v>199</v>
      </c>
      <c r="B160">
        <v>54.493209838867188</v>
      </c>
      <c r="C160">
        <v>10.882635116577148</v>
      </c>
      <c r="D160">
        <v>88</v>
      </c>
      <c r="E160">
        <v>33.163246154785156</v>
      </c>
      <c r="F160">
        <v>75.823173522949219</v>
      </c>
    </row>
    <row r="161" spans="1:6" x14ac:dyDescent="0.3">
      <c r="A161" t="s">
        <v>308</v>
      </c>
      <c r="B161">
        <v>1.2182277860119939E-3</v>
      </c>
      <c r="C161">
        <v>1.7672769026830792E-3</v>
      </c>
      <c r="E161">
        <v>-2.2456350270658731E-3</v>
      </c>
      <c r="F161">
        <v>4.6820905990898609E-3</v>
      </c>
    </row>
    <row r="162" spans="1:6" x14ac:dyDescent="0.3">
      <c r="A162" t="s">
        <v>485</v>
      </c>
      <c r="B162">
        <v>8.1084249541163445E-3</v>
      </c>
      <c r="C162">
        <v>1.5395581722259521E-3</v>
      </c>
      <c r="D162">
        <v>105</v>
      </c>
      <c r="E162">
        <v>5.0908909179270267E-3</v>
      </c>
      <c r="F162">
        <v>1.1125958524644375E-2</v>
      </c>
    </row>
    <row r="163" spans="1:6" x14ac:dyDescent="0.3">
      <c r="A163" t="s">
        <v>200</v>
      </c>
      <c r="B163">
        <v>6.8901968188583851E-3</v>
      </c>
      <c r="C163">
        <v>1.0191324399784207E-3</v>
      </c>
      <c r="D163">
        <v>88</v>
      </c>
      <c r="E163">
        <v>4.8926970921456814E-3</v>
      </c>
      <c r="F163">
        <v>8.8876960799098015E-3</v>
      </c>
    </row>
    <row r="164" spans="1:6" x14ac:dyDescent="0.3">
      <c r="A164" t="s">
        <v>309</v>
      </c>
      <c r="B164">
        <v>-1.2316025095060468E-3</v>
      </c>
      <c r="C164">
        <v>1.1666602222248912E-3</v>
      </c>
      <c r="E164">
        <v>-3.5182565916329622E-3</v>
      </c>
      <c r="F164">
        <v>1.0550515726208687E-3</v>
      </c>
    </row>
    <row r="165" spans="1:6" x14ac:dyDescent="0.3">
      <c r="A165" t="s">
        <v>486</v>
      </c>
      <c r="B165">
        <v>3.1689230818301439E-3</v>
      </c>
      <c r="C165">
        <v>6.6704145865514874E-4</v>
      </c>
      <c r="D165">
        <v>105</v>
      </c>
      <c r="E165">
        <v>1.8615218577906489E-3</v>
      </c>
      <c r="F165">
        <v>4.4763241894543171E-3</v>
      </c>
    </row>
    <row r="166" spans="1:6" x14ac:dyDescent="0.3">
      <c r="A166" t="s">
        <v>201</v>
      </c>
      <c r="B166">
        <v>4.4005257077515125E-3</v>
      </c>
      <c r="C166">
        <v>9.9835521541535854E-4</v>
      </c>
      <c r="D166">
        <v>88</v>
      </c>
      <c r="E166">
        <v>2.4437494575977325E-3</v>
      </c>
      <c r="F166">
        <v>6.3573019579052925E-3</v>
      </c>
    </row>
    <row r="167" spans="1:6" x14ac:dyDescent="0.3">
      <c r="A167" t="s">
        <v>388</v>
      </c>
      <c r="B167">
        <v>2.5015730410814285E-2</v>
      </c>
      <c r="C167">
        <v>4.3813330121338367E-3</v>
      </c>
      <c r="E167">
        <v>1.6428317874670029E-2</v>
      </c>
      <c r="F167">
        <v>3.3603142946958542E-2</v>
      </c>
    </row>
    <row r="168" spans="1:6" x14ac:dyDescent="0.3">
      <c r="A168" t="s">
        <v>487</v>
      </c>
      <c r="B168">
        <v>0.34064003825187683</v>
      </c>
      <c r="C168">
        <v>6.0220398008823395E-2</v>
      </c>
      <c r="D168">
        <v>102</v>
      </c>
      <c r="E168">
        <v>0.2226080596446991</v>
      </c>
      <c r="F168">
        <v>0.45867201685905457</v>
      </c>
    </row>
    <row r="169" spans="1:6" x14ac:dyDescent="0.3">
      <c r="A169" t="s">
        <v>150</v>
      </c>
      <c r="B169">
        <v>0.36565577983856201</v>
      </c>
      <c r="C169">
        <v>4.958324134349823E-2</v>
      </c>
      <c r="D169">
        <v>102</v>
      </c>
      <c r="E169">
        <v>0.26847261190414429</v>
      </c>
      <c r="F169">
        <v>0.46283894777297974</v>
      </c>
    </row>
    <row r="170" spans="1:6" x14ac:dyDescent="0.3">
      <c r="A170" t="s">
        <v>389</v>
      </c>
      <c r="B170">
        <v>-63.914608001708984</v>
      </c>
      <c r="C170">
        <v>8870.9736328125</v>
      </c>
      <c r="E170">
        <v>-17451.0234375</v>
      </c>
      <c r="F170">
        <v>17323.193359375</v>
      </c>
    </row>
    <row r="171" spans="1:6" x14ac:dyDescent="0.3">
      <c r="A171" t="s">
        <v>488</v>
      </c>
      <c r="B171">
        <v>231.21043395996094</v>
      </c>
      <c r="C171">
        <v>87.094833374023438</v>
      </c>
      <c r="D171">
        <v>96</v>
      </c>
      <c r="E171">
        <v>60.504562377929687</v>
      </c>
      <c r="F171">
        <v>401.91632080078125</v>
      </c>
    </row>
    <row r="172" spans="1:6" x14ac:dyDescent="0.3">
      <c r="A172" t="s">
        <v>151</v>
      </c>
      <c r="B172">
        <v>167.29582214355469</v>
      </c>
      <c r="C172">
        <v>67.818466186523438</v>
      </c>
      <c r="D172">
        <v>96</v>
      </c>
      <c r="E172">
        <v>34.371627807617187</v>
      </c>
      <c r="F172">
        <v>300.22000122070312</v>
      </c>
    </row>
    <row r="173" spans="1:6" x14ac:dyDescent="0.3">
      <c r="A173" t="s">
        <v>355</v>
      </c>
      <c r="B173">
        <v>221.230224609375</v>
      </c>
      <c r="C173">
        <v>297.55075073242187</v>
      </c>
      <c r="E173">
        <v>-361.96923828125</v>
      </c>
      <c r="F173">
        <v>804.4296875</v>
      </c>
    </row>
    <row r="174" spans="1:6" x14ac:dyDescent="0.3">
      <c r="A174" t="s">
        <v>489</v>
      </c>
      <c r="B174">
        <v>678.7529296875</v>
      </c>
      <c r="C174">
        <v>238.77494812011719</v>
      </c>
      <c r="D174">
        <v>102</v>
      </c>
      <c r="E174">
        <v>210.7540283203125</v>
      </c>
      <c r="F174">
        <v>1146.7518310546875</v>
      </c>
    </row>
    <row r="175" spans="1:6" x14ac:dyDescent="0.3">
      <c r="A175" t="s">
        <v>202</v>
      </c>
      <c r="B175">
        <v>457.522705078125</v>
      </c>
      <c r="C175">
        <v>177.763427734375</v>
      </c>
      <c r="D175">
        <v>96</v>
      </c>
      <c r="E175">
        <v>109.10638427734375</v>
      </c>
      <c r="F175">
        <v>805.93902587890625</v>
      </c>
    </row>
    <row r="176" spans="1:6" x14ac:dyDescent="0.3">
      <c r="A176" t="s">
        <v>310</v>
      </c>
      <c r="B176">
        <v>3.3407832961529493E-4</v>
      </c>
      <c r="C176">
        <v>1.7916348297148943E-3</v>
      </c>
      <c r="E176">
        <v>-3.1775259412825108E-3</v>
      </c>
      <c r="F176">
        <v>3.8456826005131006E-3</v>
      </c>
    </row>
    <row r="177" spans="1:6" x14ac:dyDescent="0.3">
      <c r="A177" t="s">
        <v>490</v>
      </c>
      <c r="B177">
        <v>8.3018038421869278E-3</v>
      </c>
      <c r="C177">
        <v>1.4324014773592353E-3</v>
      </c>
      <c r="D177">
        <v>102</v>
      </c>
      <c r="E177">
        <v>5.4942970164120197E-3</v>
      </c>
      <c r="F177">
        <v>1.1109311133623123E-2</v>
      </c>
    </row>
    <row r="178" spans="1:6" x14ac:dyDescent="0.3">
      <c r="A178" t="s">
        <v>203</v>
      </c>
      <c r="B178">
        <v>7.967725396156311E-3</v>
      </c>
      <c r="C178">
        <v>1.0618320666253567E-3</v>
      </c>
      <c r="D178">
        <v>96</v>
      </c>
      <c r="E178">
        <v>5.8865346945822239E-3</v>
      </c>
      <c r="F178">
        <v>1.0048916563391685E-2</v>
      </c>
    </row>
    <row r="179" spans="1:6" x14ac:dyDescent="0.3">
      <c r="A179" t="s">
        <v>311</v>
      </c>
      <c r="B179">
        <v>2.4923132732510567E-2</v>
      </c>
      <c r="C179">
        <v>2.8505681082606316E-2</v>
      </c>
      <c r="E179">
        <v>-3.0948001891374588E-2</v>
      </c>
      <c r="F179">
        <v>8.0794267356395721E-2</v>
      </c>
    </row>
    <row r="180" spans="1:6" x14ac:dyDescent="0.3">
      <c r="A180" t="s">
        <v>491</v>
      </c>
      <c r="B180">
        <v>6.7647688090801239E-2</v>
      </c>
      <c r="C180">
        <v>2.3114727810025215E-2</v>
      </c>
      <c r="D180">
        <v>102</v>
      </c>
      <c r="E180">
        <v>2.2342821583151817E-2</v>
      </c>
      <c r="F180">
        <v>0.11295255273580551</v>
      </c>
    </row>
    <row r="181" spans="1:6" x14ac:dyDescent="0.3">
      <c r="A181" t="s">
        <v>204</v>
      </c>
      <c r="B181">
        <v>4.2724553495645523E-2</v>
      </c>
      <c r="C181">
        <v>1.6652433201670647E-2</v>
      </c>
      <c r="D181">
        <v>96</v>
      </c>
      <c r="E181">
        <v>1.0085784830152988E-2</v>
      </c>
      <c r="F181">
        <v>7.5363323092460632E-2</v>
      </c>
    </row>
    <row r="182" spans="1:6" x14ac:dyDescent="0.3">
      <c r="A182" t="s">
        <v>390</v>
      </c>
      <c r="B182">
        <v>-9.4878137111663818E-2</v>
      </c>
      <c r="C182">
        <v>8.4052961319684982E-3</v>
      </c>
      <c r="E182">
        <v>-0.11135251820087433</v>
      </c>
      <c r="F182">
        <v>-7.8403756022453308E-2</v>
      </c>
    </row>
    <row r="183" spans="1:6" x14ac:dyDescent="0.3">
      <c r="A183" t="s">
        <v>492</v>
      </c>
      <c r="B183">
        <v>0.30520126223564148</v>
      </c>
      <c r="C183">
        <v>9.0942621231079102E-2</v>
      </c>
      <c r="D183">
        <v>46</v>
      </c>
      <c r="E183">
        <v>0.12695372104644775</v>
      </c>
      <c r="F183">
        <v>0.48344880342483521</v>
      </c>
    </row>
    <row r="184" spans="1:6" x14ac:dyDescent="0.3">
      <c r="A184" t="s">
        <v>152</v>
      </c>
      <c r="B184">
        <v>0.21032314002513885</v>
      </c>
      <c r="C184">
        <v>3.8117349147796631E-2</v>
      </c>
      <c r="D184">
        <v>46</v>
      </c>
      <c r="E184">
        <v>0.13561312854290009</v>
      </c>
      <c r="F184">
        <v>0.28503313660621643</v>
      </c>
    </row>
    <row r="185" spans="1:6" x14ac:dyDescent="0.3">
      <c r="A185" t="s">
        <v>391</v>
      </c>
      <c r="B185">
        <v>3.3651893138885498</v>
      </c>
      <c r="C185">
        <v>139.26881408691406</v>
      </c>
      <c r="E185">
        <v>-269.6016845703125</v>
      </c>
      <c r="F185">
        <v>276.33206176757812</v>
      </c>
    </row>
    <row r="186" spans="1:6" x14ac:dyDescent="0.3">
      <c r="A186" t="s">
        <v>493</v>
      </c>
      <c r="B186">
        <v>23.569395065307617</v>
      </c>
      <c r="C186">
        <v>10.302800178527832</v>
      </c>
      <c r="D186">
        <v>58</v>
      </c>
      <c r="E186">
        <v>3.3759067058563232</v>
      </c>
      <c r="F186">
        <v>43.762882232666016</v>
      </c>
    </row>
    <row r="187" spans="1:6" x14ac:dyDescent="0.3">
      <c r="A187" t="s">
        <v>153</v>
      </c>
      <c r="B187">
        <v>26.93458366394043</v>
      </c>
      <c r="C187">
        <v>9.4951114654541016</v>
      </c>
      <c r="D187">
        <v>58</v>
      </c>
      <c r="E187">
        <v>8.3241653442382812</v>
      </c>
      <c r="F187">
        <v>45.545001983642578</v>
      </c>
    </row>
    <row r="188" spans="1:6" x14ac:dyDescent="0.3">
      <c r="A188" t="s">
        <v>356</v>
      </c>
      <c r="B188">
        <v>-50.837127685546875</v>
      </c>
      <c r="C188">
        <v>46.802322387695313</v>
      </c>
      <c r="E188">
        <v>-142.56968688964844</v>
      </c>
      <c r="F188">
        <v>40.895423889160156</v>
      </c>
    </row>
    <row r="189" spans="1:6" x14ac:dyDescent="0.3">
      <c r="A189" t="s">
        <v>494</v>
      </c>
      <c r="B189">
        <v>77.225738525390625</v>
      </c>
      <c r="C189">
        <v>33.571884155273438</v>
      </c>
      <c r="D189">
        <v>46</v>
      </c>
      <c r="E189">
        <v>11.424845695495605</v>
      </c>
      <c r="F189">
        <v>143.02662658691406</v>
      </c>
    </row>
    <row r="190" spans="1:6" x14ac:dyDescent="0.3">
      <c r="A190" t="s">
        <v>205</v>
      </c>
      <c r="B190">
        <v>128.0628662109375</v>
      </c>
      <c r="C190">
        <v>33.623794555664062</v>
      </c>
      <c r="D190">
        <v>58</v>
      </c>
      <c r="E190">
        <v>62.160228729248047</v>
      </c>
      <c r="F190">
        <v>193.96549987792969</v>
      </c>
    </row>
    <row r="191" spans="1:6" x14ac:dyDescent="0.3">
      <c r="A191" t="s">
        <v>312</v>
      </c>
      <c r="B191">
        <v>2.8551279101520777E-3</v>
      </c>
      <c r="C191">
        <v>2.2860090248286724E-3</v>
      </c>
      <c r="E191">
        <v>-1.6254497459158301E-3</v>
      </c>
      <c r="F191">
        <v>7.3357056826353073E-3</v>
      </c>
    </row>
    <row r="192" spans="1:6" x14ac:dyDescent="0.3">
      <c r="A192" t="s">
        <v>495</v>
      </c>
      <c r="B192">
        <v>7.4381185695528984E-3</v>
      </c>
      <c r="C192">
        <v>2.1920786239206791E-3</v>
      </c>
      <c r="D192">
        <v>46</v>
      </c>
      <c r="E192">
        <v>3.1416444107890129E-3</v>
      </c>
      <c r="F192">
        <v>1.1734592728316784E-2</v>
      </c>
    </row>
    <row r="193" spans="1:6" x14ac:dyDescent="0.3">
      <c r="A193" t="s">
        <v>206</v>
      </c>
      <c r="B193">
        <v>4.5829904265701771E-3</v>
      </c>
      <c r="C193">
        <v>8.2626997027546167E-4</v>
      </c>
      <c r="D193">
        <v>58</v>
      </c>
      <c r="E193">
        <v>2.9635012615472078E-3</v>
      </c>
      <c r="F193">
        <v>6.2024793587625027E-3</v>
      </c>
    </row>
    <row r="194" spans="1:6" x14ac:dyDescent="0.3">
      <c r="A194" t="s">
        <v>313</v>
      </c>
      <c r="B194">
        <v>1.7305546862189658E-5</v>
      </c>
      <c r="C194">
        <v>3.8702953606843948E-3</v>
      </c>
      <c r="E194">
        <v>-7.5684734620153904E-3</v>
      </c>
      <c r="F194">
        <v>7.6030846685171127E-3</v>
      </c>
    </row>
    <row r="195" spans="1:6" x14ac:dyDescent="0.3">
      <c r="A195" t="s">
        <v>496</v>
      </c>
      <c r="B195">
        <v>6.8959477357566357E-3</v>
      </c>
      <c r="C195">
        <v>3.0093477107584476E-3</v>
      </c>
      <c r="D195">
        <v>46</v>
      </c>
      <c r="E195">
        <v>9.9762622267007828E-4</v>
      </c>
      <c r="F195">
        <v>1.2794269248843193E-2</v>
      </c>
    </row>
    <row r="196" spans="1:6" x14ac:dyDescent="0.3">
      <c r="A196" t="s">
        <v>207</v>
      </c>
      <c r="B196">
        <v>6.8786418996751308E-3</v>
      </c>
      <c r="C196">
        <v>2.4321114178746939E-3</v>
      </c>
      <c r="D196">
        <v>58</v>
      </c>
      <c r="E196">
        <v>2.1117036230862141E-3</v>
      </c>
      <c r="F196">
        <v>1.1645580641925335E-2</v>
      </c>
    </row>
    <row r="197" spans="1:6" x14ac:dyDescent="0.3">
      <c r="A197" t="s">
        <v>392</v>
      </c>
      <c r="B197">
        <v>-0.25211301445960999</v>
      </c>
      <c r="C197">
        <v>2.0580723881721497E-2</v>
      </c>
      <c r="E197">
        <v>-0.29245123267173767</v>
      </c>
      <c r="F197">
        <v>-0.2117747962474823</v>
      </c>
    </row>
    <row r="198" spans="1:6" x14ac:dyDescent="0.3">
      <c r="A198" t="s">
        <v>497</v>
      </c>
      <c r="B198">
        <v>0.85343092679977417</v>
      </c>
      <c r="C198">
        <v>0.14023509621620178</v>
      </c>
      <c r="D198">
        <v>192</v>
      </c>
      <c r="E198">
        <v>0.57857012748718262</v>
      </c>
      <c r="F198">
        <v>1.1282917261123657</v>
      </c>
    </row>
    <row r="199" spans="1:6" x14ac:dyDescent="0.3">
      <c r="A199" t="s">
        <v>154</v>
      </c>
      <c r="B199">
        <v>0.6013178825378418</v>
      </c>
      <c r="C199">
        <v>6.7333005368709564E-2</v>
      </c>
      <c r="D199">
        <v>192</v>
      </c>
      <c r="E199">
        <v>0.46934518218040466</v>
      </c>
      <c r="F199">
        <v>0.73329055309295654</v>
      </c>
    </row>
    <row r="200" spans="1:6" x14ac:dyDescent="0.3">
      <c r="A200" t="s">
        <v>393</v>
      </c>
      <c r="B200">
        <v>34.888027191162109</v>
      </c>
      <c r="C200">
        <v>1479.5394287109375</v>
      </c>
      <c r="E200">
        <v>-2865.00927734375</v>
      </c>
      <c r="F200">
        <v>2934.785400390625</v>
      </c>
    </row>
    <row r="201" spans="1:6" x14ac:dyDescent="0.3">
      <c r="A201" t="s">
        <v>498</v>
      </c>
      <c r="B201">
        <v>77.895782470703125</v>
      </c>
      <c r="C201">
        <v>30.912689208984375</v>
      </c>
      <c r="D201">
        <v>171</v>
      </c>
      <c r="E201">
        <v>17.306911468505859</v>
      </c>
      <c r="F201">
        <v>138.48464965820313</v>
      </c>
    </row>
    <row r="202" spans="1:6" x14ac:dyDescent="0.3">
      <c r="A202" t="s">
        <v>155</v>
      </c>
      <c r="B202">
        <v>112.78380584716797</v>
      </c>
      <c r="C202">
        <v>33.608646392822266</v>
      </c>
      <c r="D202">
        <v>171</v>
      </c>
      <c r="E202">
        <v>46.910858154296875</v>
      </c>
      <c r="F202">
        <v>178.65675354003906</v>
      </c>
    </row>
    <row r="203" spans="1:6" x14ac:dyDescent="0.3">
      <c r="A203" t="s">
        <v>357</v>
      </c>
      <c r="B203">
        <v>-96.287353515625</v>
      </c>
      <c r="C203">
        <v>60.097614288330078</v>
      </c>
      <c r="E203">
        <v>-214.07867431640625</v>
      </c>
      <c r="F203">
        <v>21.503971099853516</v>
      </c>
    </row>
    <row r="204" spans="1:6" x14ac:dyDescent="0.3">
      <c r="A204" t="s">
        <v>499</v>
      </c>
      <c r="B204">
        <v>91.273681640625</v>
      </c>
      <c r="C204">
        <v>33.249179840087891</v>
      </c>
      <c r="D204">
        <v>192</v>
      </c>
      <c r="E204">
        <v>26.105289459228516</v>
      </c>
      <c r="F204">
        <v>156.44207763671875</v>
      </c>
    </row>
    <row r="205" spans="1:6" x14ac:dyDescent="0.3">
      <c r="A205" t="s">
        <v>208</v>
      </c>
      <c r="B205">
        <v>187.56103515625</v>
      </c>
      <c r="C205">
        <v>51.909709930419922</v>
      </c>
      <c r="D205">
        <v>171</v>
      </c>
      <c r="E205">
        <v>85.818000793457031</v>
      </c>
      <c r="F205">
        <v>289.3040771484375</v>
      </c>
    </row>
    <row r="206" spans="1:6" x14ac:dyDescent="0.3">
      <c r="A206" t="s">
        <v>314</v>
      </c>
      <c r="B206">
        <v>7.6962690800428391E-3</v>
      </c>
      <c r="C206">
        <v>3.2449387945234776E-3</v>
      </c>
      <c r="E206">
        <v>1.3361889868974686E-3</v>
      </c>
      <c r="F206">
        <v>1.405634917318821E-2</v>
      </c>
    </row>
    <row r="207" spans="1:6" x14ac:dyDescent="0.3">
      <c r="A207" t="s">
        <v>500</v>
      </c>
      <c r="B207">
        <v>2.0799128338694572E-2</v>
      </c>
      <c r="C207">
        <v>3.3730859868228436E-3</v>
      </c>
      <c r="D207">
        <v>192</v>
      </c>
      <c r="E207">
        <v>1.4187879860401154E-2</v>
      </c>
      <c r="F207">
        <v>2.7410376816987991E-2</v>
      </c>
    </row>
    <row r="208" spans="1:6" x14ac:dyDescent="0.3">
      <c r="A208" t="s">
        <v>209</v>
      </c>
      <c r="B208">
        <v>1.3102858327329159E-2</v>
      </c>
      <c r="C208">
        <v>1.457098638638854E-3</v>
      </c>
      <c r="D208">
        <v>171</v>
      </c>
      <c r="E208">
        <v>1.0246944613754749E-2</v>
      </c>
      <c r="F208">
        <v>1.5958771109580994E-2</v>
      </c>
    </row>
    <row r="209" spans="1:6" x14ac:dyDescent="0.3">
      <c r="A209" t="s">
        <v>315</v>
      </c>
      <c r="B209">
        <v>-6.0123037546873093E-3</v>
      </c>
      <c r="C209">
        <v>1.2251695618033409E-2</v>
      </c>
      <c r="E209">
        <v>-3.0025627464056015E-2</v>
      </c>
      <c r="F209">
        <v>1.8001019954681396E-2</v>
      </c>
    </row>
    <row r="210" spans="1:6" x14ac:dyDescent="0.3">
      <c r="A210" t="s">
        <v>501</v>
      </c>
      <c r="B210">
        <v>2.279079332947731E-2</v>
      </c>
      <c r="C210">
        <v>8.8741332292556763E-3</v>
      </c>
      <c r="D210">
        <v>192</v>
      </c>
      <c r="E210">
        <v>5.3974920883774757E-3</v>
      </c>
      <c r="F210">
        <v>4.0184095501899719E-2</v>
      </c>
    </row>
    <row r="211" spans="1:6" x14ac:dyDescent="0.3">
      <c r="A211" t="s">
        <v>210</v>
      </c>
      <c r="B211">
        <v>2.8803097084164619E-2</v>
      </c>
      <c r="C211">
        <v>8.4268059581518173E-3</v>
      </c>
      <c r="D211">
        <v>171</v>
      </c>
      <c r="E211">
        <v>1.228655781596899E-2</v>
      </c>
      <c r="F211">
        <v>4.5319635421037674E-2</v>
      </c>
    </row>
    <row r="212" spans="1:6" x14ac:dyDescent="0.3">
      <c r="A212" t="s">
        <v>394</v>
      </c>
      <c r="B212">
        <v>3.7806756794452667E-2</v>
      </c>
      <c r="C212">
        <v>3.826748114079237E-3</v>
      </c>
      <c r="E212">
        <v>3.0306329950690269E-2</v>
      </c>
      <c r="F212">
        <v>4.5307181775569916E-2</v>
      </c>
    </row>
    <row r="213" spans="1:6" x14ac:dyDescent="0.3">
      <c r="A213" t="s">
        <v>502</v>
      </c>
      <c r="B213">
        <v>0.24040216207504272</v>
      </c>
      <c r="C213">
        <v>5.130324512720108E-2</v>
      </c>
      <c r="D213">
        <v>46</v>
      </c>
      <c r="E213">
        <v>0.13984780013561249</v>
      </c>
      <c r="F213">
        <v>0.34095650911331177</v>
      </c>
    </row>
    <row r="214" spans="1:6" x14ac:dyDescent="0.3">
      <c r="A214" t="s">
        <v>156</v>
      </c>
      <c r="B214">
        <v>0.27820891141891479</v>
      </c>
      <c r="C214">
        <v>5.2704926580190659E-2</v>
      </c>
      <c r="D214">
        <v>46</v>
      </c>
      <c r="E214">
        <v>0.17490725219249725</v>
      </c>
      <c r="F214">
        <v>0.38151055574417114</v>
      </c>
    </row>
    <row r="215" spans="1:6" x14ac:dyDescent="0.3">
      <c r="A215" t="s">
        <v>395</v>
      </c>
      <c r="B215">
        <v>-6.2316303253173828</v>
      </c>
      <c r="C215">
        <v>274.49493408203125</v>
      </c>
      <c r="E215">
        <v>-544.24169921875</v>
      </c>
      <c r="F215">
        <v>531.7784423828125</v>
      </c>
    </row>
    <row r="216" spans="1:6" x14ac:dyDescent="0.3">
      <c r="A216" t="s">
        <v>503</v>
      </c>
      <c r="B216">
        <v>43.863124847412109</v>
      </c>
      <c r="C216">
        <v>15.072729110717773</v>
      </c>
      <c r="D216">
        <v>69</v>
      </c>
      <c r="E216">
        <v>14.320575714111328</v>
      </c>
      <c r="F216">
        <v>73.405670166015625</v>
      </c>
    </row>
    <row r="217" spans="1:6" x14ac:dyDescent="0.3">
      <c r="A217" t="s">
        <v>157</v>
      </c>
      <c r="B217">
        <v>37.631492614746094</v>
      </c>
      <c r="C217">
        <v>12.411903381347656</v>
      </c>
      <c r="D217">
        <v>69</v>
      </c>
      <c r="E217">
        <v>13.30416202545166</v>
      </c>
      <c r="F217">
        <v>61.958824157714844</v>
      </c>
    </row>
    <row r="218" spans="1:6" x14ac:dyDescent="0.3">
      <c r="A218" t="s">
        <v>358</v>
      </c>
      <c r="B218">
        <v>47.193843841552734</v>
      </c>
      <c r="C218">
        <v>61.052593231201172</v>
      </c>
      <c r="E218">
        <v>-72.46923828125</v>
      </c>
      <c r="F218">
        <v>166.85693359375</v>
      </c>
    </row>
    <row r="219" spans="1:6" x14ac:dyDescent="0.3">
      <c r="A219" t="s">
        <v>504</v>
      </c>
      <c r="B219">
        <v>182.457275390625</v>
      </c>
      <c r="C219">
        <v>46.124526977539063</v>
      </c>
      <c r="D219">
        <v>46</v>
      </c>
      <c r="E219">
        <v>92.053199768066406</v>
      </c>
      <c r="F219">
        <v>272.86135864257812</v>
      </c>
    </row>
    <row r="220" spans="1:6" x14ac:dyDescent="0.3">
      <c r="A220" t="s">
        <v>211</v>
      </c>
      <c r="B220">
        <v>135.263427734375</v>
      </c>
      <c r="C220">
        <v>39.999336242675781</v>
      </c>
      <c r="D220">
        <v>69</v>
      </c>
      <c r="E220">
        <v>56.864727020263672</v>
      </c>
      <c r="F220">
        <v>213.66212463378906</v>
      </c>
    </row>
    <row r="221" spans="1:6" x14ac:dyDescent="0.3">
      <c r="A221" t="s">
        <v>316</v>
      </c>
      <c r="B221">
        <v>-2.0335070439614356E-4</v>
      </c>
      <c r="C221">
        <v>1.6920840134844184E-3</v>
      </c>
      <c r="E221">
        <v>-3.5198354162275791E-3</v>
      </c>
      <c r="F221">
        <v>3.1131340656429529E-3</v>
      </c>
    </row>
    <row r="222" spans="1:6" x14ac:dyDescent="0.3">
      <c r="A222" t="s">
        <v>505</v>
      </c>
      <c r="B222">
        <v>5.8588869869709015E-3</v>
      </c>
      <c r="C222">
        <v>1.2514222180470824E-3</v>
      </c>
      <c r="D222">
        <v>46</v>
      </c>
      <c r="E222">
        <v>3.406099509447813E-3</v>
      </c>
      <c r="F222">
        <v>8.3116749301552773E-3</v>
      </c>
    </row>
    <row r="223" spans="1:6" x14ac:dyDescent="0.3">
      <c r="A223" t="s">
        <v>212</v>
      </c>
      <c r="B223">
        <v>6.0622375458478928E-3</v>
      </c>
      <c r="C223">
        <v>1.1348702246323228E-3</v>
      </c>
      <c r="D223">
        <v>69</v>
      </c>
      <c r="E223">
        <v>3.8378918543457985E-3</v>
      </c>
      <c r="F223">
        <v>8.286583237349987E-3</v>
      </c>
    </row>
    <row r="224" spans="1:6" x14ac:dyDescent="0.3">
      <c r="A224" t="s">
        <v>317</v>
      </c>
      <c r="B224">
        <v>3.2230452634394169E-3</v>
      </c>
      <c r="C224">
        <v>5.4703722707927227E-3</v>
      </c>
      <c r="E224">
        <v>-7.4988845735788345E-3</v>
      </c>
      <c r="F224">
        <v>1.3944975100457668E-2</v>
      </c>
    </row>
    <row r="225" spans="1:6" x14ac:dyDescent="0.3">
      <c r="A225" t="s">
        <v>506</v>
      </c>
      <c r="B225">
        <v>1.2833499349653721E-2</v>
      </c>
      <c r="C225">
        <v>4.4305124320089817E-3</v>
      </c>
      <c r="D225">
        <v>46</v>
      </c>
      <c r="E225">
        <v>4.1496949270367622E-3</v>
      </c>
      <c r="F225">
        <v>2.1517302840948105E-2</v>
      </c>
    </row>
    <row r="226" spans="1:6" x14ac:dyDescent="0.3">
      <c r="A226" t="s">
        <v>213</v>
      </c>
      <c r="B226">
        <v>9.6104536205530167E-3</v>
      </c>
      <c r="C226">
        <v>3.1646776478737593E-3</v>
      </c>
      <c r="D226">
        <v>69</v>
      </c>
      <c r="E226">
        <v>3.4076853189617395E-3</v>
      </c>
      <c r="F226">
        <v>1.5813222154974937E-2</v>
      </c>
    </row>
    <row r="227" spans="1:6" x14ac:dyDescent="0.3">
      <c r="A227" t="s">
        <v>396</v>
      </c>
      <c r="B227">
        <v>3.1323826313018799</v>
      </c>
      <c r="C227">
        <v>0.94666767120361328</v>
      </c>
      <c r="E227">
        <v>1.2769140005111694</v>
      </c>
      <c r="F227">
        <v>4.9878511428833008</v>
      </c>
    </row>
    <row r="228" spans="1:6" x14ac:dyDescent="0.3">
      <c r="A228" t="s">
        <v>507</v>
      </c>
      <c r="B228">
        <v>28.617233276367188</v>
      </c>
      <c r="C228">
        <v>0.84813481569290161</v>
      </c>
      <c r="D228">
        <v>7804</v>
      </c>
      <c r="E228">
        <v>26.954889297485352</v>
      </c>
      <c r="F228">
        <v>30.279577255249023</v>
      </c>
    </row>
    <row r="229" spans="1:6" x14ac:dyDescent="0.3">
      <c r="A229" t="s">
        <v>158</v>
      </c>
      <c r="B229">
        <v>31.749614715576172</v>
      </c>
      <c r="C229">
        <v>0.75864732265472412</v>
      </c>
      <c r="D229">
        <v>7804</v>
      </c>
      <c r="E229">
        <v>30.262666702270508</v>
      </c>
      <c r="F229">
        <v>33.236564636230469</v>
      </c>
    </row>
    <row r="230" spans="1:6" x14ac:dyDescent="0.3">
      <c r="A230" t="s">
        <v>397</v>
      </c>
      <c r="B230">
        <v>483.91241455078125</v>
      </c>
      <c r="C230">
        <v>56408.48828125</v>
      </c>
      <c r="E230">
        <v>-110076.7265625</v>
      </c>
      <c r="F230">
        <v>111044.546875</v>
      </c>
    </row>
    <row r="231" spans="1:6" x14ac:dyDescent="0.3">
      <c r="A231" t="s">
        <v>508</v>
      </c>
      <c r="B231">
        <v>3127.585693359375</v>
      </c>
      <c r="C231">
        <v>204.67288208007812</v>
      </c>
      <c r="D231">
        <v>8637</v>
      </c>
      <c r="E231">
        <v>2726.4267578125</v>
      </c>
      <c r="F231">
        <v>3528.74462890625</v>
      </c>
    </row>
    <row r="232" spans="1:6" x14ac:dyDescent="0.3">
      <c r="A232" t="s">
        <v>164</v>
      </c>
      <c r="B232">
        <v>3611.498046875</v>
      </c>
      <c r="C232">
        <v>193.95248413085937</v>
      </c>
      <c r="D232">
        <v>8637</v>
      </c>
      <c r="E232">
        <v>3231.35107421875</v>
      </c>
      <c r="F232">
        <v>3991.64501953125</v>
      </c>
    </row>
    <row r="233" spans="1:6" x14ac:dyDescent="0.3">
      <c r="A233" t="s">
        <v>359</v>
      </c>
      <c r="B233">
        <v>-4.4590592384338379</v>
      </c>
      <c r="C233">
        <v>8.2825584411621094</v>
      </c>
      <c r="E233">
        <v>-20.692873001098633</v>
      </c>
      <c r="F233">
        <v>11.774755477905273</v>
      </c>
    </row>
    <row r="234" spans="1:6" x14ac:dyDescent="0.3">
      <c r="A234" t="s">
        <v>509</v>
      </c>
      <c r="B234">
        <v>109.29029083251953</v>
      </c>
      <c r="C234">
        <v>6.4133234024047852</v>
      </c>
      <c r="D234">
        <v>7804</v>
      </c>
      <c r="E234">
        <v>96.720176696777344</v>
      </c>
      <c r="F234">
        <v>121.86040496826172</v>
      </c>
    </row>
    <row r="235" spans="1:6" x14ac:dyDescent="0.3">
      <c r="A235" t="s">
        <v>216</v>
      </c>
      <c r="B235">
        <v>113.74935150146484</v>
      </c>
      <c r="C235">
        <v>5.3978323936462402</v>
      </c>
      <c r="D235">
        <v>8637</v>
      </c>
      <c r="E235">
        <v>103.16960144042969</v>
      </c>
      <c r="F235">
        <v>124.3291015625</v>
      </c>
    </row>
    <row r="236" spans="1:6" x14ac:dyDescent="0.3">
      <c r="A236" t="s">
        <v>318</v>
      </c>
      <c r="B236">
        <v>5.604463629424572E-3</v>
      </c>
      <c r="C236">
        <v>1.0425800457596779E-2</v>
      </c>
      <c r="E236">
        <v>-1.4830105006694794E-2</v>
      </c>
      <c r="F236">
        <v>2.6039032265543938E-2</v>
      </c>
    </row>
    <row r="237" spans="1:6" x14ac:dyDescent="0.3">
      <c r="A237" t="s">
        <v>510</v>
      </c>
      <c r="B237">
        <v>0.69743603467941284</v>
      </c>
      <c r="C237">
        <v>9.2094764113426208E-3</v>
      </c>
      <c r="D237">
        <v>7804</v>
      </c>
      <c r="E237">
        <v>0.6793854832649231</v>
      </c>
      <c r="F237">
        <v>0.71548658609390259</v>
      </c>
    </row>
    <row r="238" spans="1:6" x14ac:dyDescent="0.3">
      <c r="A238" t="s">
        <v>217</v>
      </c>
      <c r="B238">
        <v>0.69183158874511719</v>
      </c>
      <c r="C238">
        <v>7.8759929165244102E-3</v>
      </c>
      <c r="D238">
        <v>8637</v>
      </c>
      <c r="E238">
        <v>0.67639464139938354</v>
      </c>
      <c r="F238">
        <v>0.70726853609085083</v>
      </c>
    </row>
    <row r="239" spans="1:6" x14ac:dyDescent="0.3">
      <c r="A239" t="s">
        <v>319</v>
      </c>
      <c r="B239">
        <v>-7.2452952153980732E-3</v>
      </c>
      <c r="C239">
        <v>8.797328919172287E-3</v>
      </c>
      <c r="E239">
        <v>-2.4488059803843498E-2</v>
      </c>
      <c r="F239">
        <v>9.9974693730473518E-3</v>
      </c>
    </row>
    <row r="240" spans="1:6" x14ac:dyDescent="0.3">
      <c r="A240" t="s">
        <v>511</v>
      </c>
      <c r="B240">
        <v>0.91507089138031006</v>
      </c>
      <c r="C240">
        <v>7.2345929220318794E-3</v>
      </c>
      <c r="D240">
        <v>7804</v>
      </c>
      <c r="E240">
        <v>0.90089106559753418</v>
      </c>
      <c r="F240">
        <v>0.92925071716308594</v>
      </c>
    </row>
    <row r="241" spans="1:6" x14ac:dyDescent="0.3">
      <c r="A241" t="s">
        <v>218</v>
      </c>
      <c r="B241">
        <v>0.92231613397598267</v>
      </c>
      <c r="C241">
        <v>5.6870733387768269E-3</v>
      </c>
      <c r="D241">
        <v>8637</v>
      </c>
      <c r="E241">
        <v>0.91116946935653687</v>
      </c>
      <c r="F241">
        <v>0.93346279859542847</v>
      </c>
    </row>
    <row r="242" spans="1:6" x14ac:dyDescent="0.3">
      <c r="A242" t="s">
        <v>398</v>
      </c>
      <c r="B242">
        <v>0.7696264386177063</v>
      </c>
      <c r="C242">
        <v>6.6350817680358887E-2</v>
      </c>
      <c r="E242">
        <v>0.63957881927490234</v>
      </c>
      <c r="F242">
        <v>0.89967405796051025</v>
      </c>
    </row>
    <row r="243" spans="1:6" x14ac:dyDescent="0.3">
      <c r="A243" t="s">
        <v>512</v>
      </c>
      <c r="B243">
        <v>2.6611621379852295</v>
      </c>
      <c r="C243">
        <v>0.2189355343580246</v>
      </c>
      <c r="D243">
        <v>834</v>
      </c>
      <c r="E243">
        <v>2.232048511505127</v>
      </c>
      <c r="F243">
        <v>3.090275764465332</v>
      </c>
    </row>
    <row r="244" spans="1:6" x14ac:dyDescent="0.3">
      <c r="A244" t="s">
        <v>159</v>
      </c>
      <c r="B244">
        <v>3.430788516998291</v>
      </c>
      <c r="C244">
        <v>0.21130070090293884</v>
      </c>
      <c r="D244">
        <v>834</v>
      </c>
      <c r="E244">
        <v>3.016639232635498</v>
      </c>
      <c r="F244">
        <v>3.844937801361084</v>
      </c>
    </row>
    <row r="245" spans="1:6" x14ac:dyDescent="0.3">
      <c r="A245" t="s">
        <v>399</v>
      </c>
      <c r="B245">
        <v>226.37239074707031</v>
      </c>
      <c r="C245">
        <v>11133.6494140625</v>
      </c>
      <c r="E245">
        <v>-21595.580078125</v>
      </c>
      <c r="F245">
        <v>22048.326171875</v>
      </c>
    </row>
    <row r="246" spans="1:6" x14ac:dyDescent="0.3">
      <c r="A246" t="s">
        <v>513</v>
      </c>
      <c r="B246">
        <v>637.8431396484375</v>
      </c>
      <c r="C246">
        <v>76.755867004394531</v>
      </c>
      <c r="D246">
        <v>915</v>
      </c>
      <c r="E246">
        <v>487.40164184570312</v>
      </c>
      <c r="F246">
        <v>788.28466796875</v>
      </c>
    </row>
    <row r="247" spans="1:6" x14ac:dyDescent="0.3">
      <c r="A247" t="s">
        <v>165</v>
      </c>
      <c r="B247">
        <v>864.21551513671875</v>
      </c>
      <c r="C247">
        <v>97.17449951171875</v>
      </c>
      <c r="D247">
        <v>915</v>
      </c>
      <c r="E247">
        <v>673.75347900390625</v>
      </c>
      <c r="F247">
        <v>1054.677490234375</v>
      </c>
    </row>
    <row r="248" spans="1:6" x14ac:dyDescent="0.3">
      <c r="A248" t="s">
        <v>360</v>
      </c>
      <c r="B248">
        <v>-12.214028358459473</v>
      </c>
      <c r="C248">
        <v>33.796623229980469</v>
      </c>
      <c r="E248">
        <v>-78.455406188964844</v>
      </c>
      <c r="F248">
        <v>54.027351379394531</v>
      </c>
    </row>
    <row r="249" spans="1:6" x14ac:dyDescent="0.3">
      <c r="A249" t="s">
        <v>514</v>
      </c>
      <c r="B249">
        <v>239.68594360351562</v>
      </c>
      <c r="C249">
        <v>24.369775772094727</v>
      </c>
      <c r="D249">
        <v>834</v>
      </c>
      <c r="E249">
        <v>191.92118835449219</v>
      </c>
      <c r="F249">
        <v>287.45071411132812</v>
      </c>
    </row>
    <row r="250" spans="1:6" x14ac:dyDescent="0.3">
      <c r="A250" t="s">
        <v>219</v>
      </c>
      <c r="B250">
        <v>251.89996337890625</v>
      </c>
      <c r="C250">
        <v>23.640407562255859</v>
      </c>
      <c r="D250">
        <v>915</v>
      </c>
      <c r="E250">
        <v>205.56475830078125</v>
      </c>
      <c r="F250">
        <v>298.23516845703125</v>
      </c>
    </row>
    <row r="251" spans="1:6" x14ac:dyDescent="0.3">
      <c r="A251" t="s">
        <v>320</v>
      </c>
      <c r="B251">
        <v>-9.9019985646009445E-3</v>
      </c>
      <c r="C251">
        <v>6.1533339321613312E-3</v>
      </c>
      <c r="E251">
        <v>-2.196253277361393E-2</v>
      </c>
      <c r="F251">
        <v>2.1585358772426844E-3</v>
      </c>
    </row>
    <row r="252" spans="1:6" x14ac:dyDescent="0.3">
      <c r="A252" t="s">
        <v>515</v>
      </c>
      <c r="B252">
        <v>6.4855687320232391E-2</v>
      </c>
      <c r="C252">
        <v>5.1063303835690022E-3</v>
      </c>
      <c r="D252">
        <v>834</v>
      </c>
      <c r="E252">
        <v>5.484728142619133E-2</v>
      </c>
      <c r="F252">
        <v>7.4864096939563751E-2</v>
      </c>
    </row>
    <row r="253" spans="1:6" x14ac:dyDescent="0.3">
      <c r="A253" t="s">
        <v>220</v>
      </c>
      <c r="B253">
        <v>7.4757687747478485E-2</v>
      </c>
      <c r="C253">
        <v>4.3366574682295322E-3</v>
      </c>
      <c r="D253">
        <v>915</v>
      </c>
      <c r="E253">
        <v>6.6257841885089874E-2</v>
      </c>
      <c r="F253">
        <v>8.3257533609867096E-2</v>
      </c>
    </row>
    <row r="254" spans="1:6" x14ac:dyDescent="0.3">
      <c r="A254" t="s">
        <v>321</v>
      </c>
      <c r="B254">
        <v>-3.4085657447576523E-2</v>
      </c>
      <c r="C254">
        <v>2.6723951101303101E-2</v>
      </c>
      <c r="E254">
        <v>-8.6464598774909973E-2</v>
      </c>
      <c r="F254">
        <v>1.8293287605047226E-2</v>
      </c>
    </row>
    <row r="255" spans="1:6" x14ac:dyDescent="0.3">
      <c r="A255" t="s">
        <v>516</v>
      </c>
      <c r="B255">
        <v>0.18662053346633911</v>
      </c>
      <c r="C255">
        <v>1.7145680263638496E-2</v>
      </c>
      <c r="D255">
        <v>834</v>
      </c>
      <c r="E255">
        <v>0.15301500260829926</v>
      </c>
      <c r="F255">
        <v>0.22022606432437897</v>
      </c>
    </row>
    <row r="256" spans="1:6" x14ac:dyDescent="0.3">
      <c r="A256" t="s">
        <v>221</v>
      </c>
      <c r="B256">
        <v>0.22070619463920593</v>
      </c>
      <c r="C256">
        <v>2.0666960626840591E-2</v>
      </c>
      <c r="D256">
        <v>915</v>
      </c>
      <c r="E256">
        <v>0.18019895255565643</v>
      </c>
      <c r="F256">
        <v>0.26121345162391663</v>
      </c>
    </row>
    <row r="257" spans="1:6" x14ac:dyDescent="0.3">
      <c r="A257" t="s">
        <v>400</v>
      </c>
      <c r="B257">
        <v>2.497307300567627</v>
      </c>
      <c r="C257">
        <v>0.33107367157936096</v>
      </c>
      <c r="E257">
        <v>1.8484028577804565</v>
      </c>
      <c r="F257">
        <v>3.1462116241455078</v>
      </c>
    </row>
    <row r="258" spans="1:6" x14ac:dyDescent="0.3">
      <c r="A258" t="s">
        <v>517</v>
      </c>
      <c r="B258">
        <v>15.075983047485352</v>
      </c>
      <c r="C258">
        <v>0.47525253891944885</v>
      </c>
      <c r="D258">
        <v>4275</v>
      </c>
      <c r="E258">
        <v>14.144488334655762</v>
      </c>
      <c r="F258">
        <v>16.007478713989258</v>
      </c>
    </row>
    <row r="259" spans="1:6" x14ac:dyDescent="0.3">
      <c r="A259" t="s">
        <v>160</v>
      </c>
      <c r="B259">
        <v>17.57328987121582</v>
      </c>
      <c r="C259">
        <v>0.47668659687042236</v>
      </c>
      <c r="D259">
        <v>4275</v>
      </c>
      <c r="E259">
        <v>16.638984680175781</v>
      </c>
      <c r="F259">
        <v>18.507595062255859</v>
      </c>
    </row>
    <row r="260" spans="1:6" x14ac:dyDescent="0.3">
      <c r="A260" t="s">
        <v>401</v>
      </c>
      <c r="B260">
        <v>240.28166198730469</v>
      </c>
      <c r="C260">
        <v>11610.1884765625</v>
      </c>
      <c r="E260">
        <v>-22515.6875</v>
      </c>
      <c r="F260">
        <v>22996.251953125</v>
      </c>
    </row>
    <row r="261" spans="1:6" x14ac:dyDescent="0.3">
      <c r="A261" t="s">
        <v>518</v>
      </c>
      <c r="B261">
        <v>928.11920166015625</v>
      </c>
      <c r="C261">
        <v>79.404632568359375</v>
      </c>
      <c r="D261">
        <v>4662</v>
      </c>
      <c r="E261">
        <v>772.48614501953125</v>
      </c>
      <c r="F261">
        <v>1083.7523193359375</v>
      </c>
    </row>
    <row r="262" spans="1:6" x14ac:dyDescent="0.3">
      <c r="A262" t="s">
        <v>166</v>
      </c>
      <c r="B262">
        <v>1168.40087890625</v>
      </c>
      <c r="C262">
        <v>98.706069946289062</v>
      </c>
      <c r="D262">
        <v>4662</v>
      </c>
      <c r="E262">
        <v>974.93701171875</v>
      </c>
      <c r="F262">
        <v>1361.86474609375</v>
      </c>
    </row>
    <row r="263" spans="1:6" x14ac:dyDescent="0.3">
      <c r="A263" t="s">
        <v>361</v>
      </c>
      <c r="B263">
        <v>-4.9245495796203613</v>
      </c>
      <c r="C263">
        <v>7.0967779159545898</v>
      </c>
      <c r="E263">
        <v>-18.834234237670898</v>
      </c>
      <c r="F263">
        <v>8.9851350784301758</v>
      </c>
    </row>
    <row r="264" spans="1:6" x14ac:dyDescent="0.3">
      <c r="A264" t="s">
        <v>519</v>
      </c>
      <c r="B264">
        <v>61.562763214111328</v>
      </c>
      <c r="C264">
        <v>4.8299918174743652</v>
      </c>
      <c r="D264">
        <v>4275</v>
      </c>
      <c r="E264">
        <v>52.095977783203125</v>
      </c>
      <c r="F264">
        <v>71.029548645019531</v>
      </c>
    </row>
    <row r="265" spans="1:6" x14ac:dyDescent="0.3">
      <c r="A265" t="s">
        <v>222</v>
      </c>
      <c r="B265">
        <v>66.487312316894531</v>
      </c>
      <c r="C265">
        <v>5.3122873306274414</v>
      </c>
      <c r="D265">
        <v>4662</v>
      </c>
      <c r="E265">
        <v>56.075229644775391</v>
      </c>
      <c r="F265">
        <v>76.899398803710938</v>
      </c>
    </row>
    <row r="266" spans="1:6" x14ac:dyDescent="0.3">
      <c r="A266" t="s">
        <v>322</v>
      </c>
      <c r="B266">
        <v>-1.5506462194025517E-2</v>
      </c>
      <c r="C266">
        <v>1.1099756695330143E-2</v>
      </c>
      <c r="E266">
        <v>-3.7261985242366791E-2</v>
      </c>
      <c r="F266">
        <v>6.2490608543157578E-3</v>
      </c>
    </row>
    <row r="267" spans="1:6" x14ac:dyDescent="0.3">
      <c r="A267" t="s">
        <v>520</v>
      </c>
      <c r="B267">
        <v>0.36741966009140015</v>
      </c>
      <c r="C267">
        <v>9.7857369109988213E-3</v>
      </c>
      <c r="D267">
        <v>4275</v>
      </c>
      <c r="E267">
        <v>0.34823963046073914</v>
      </c>
      <c r="F267">
        <v>0.38659968972206116</v>
      </c>
    </row>
    <row r="268" spans="1:6" x14ac:dyDescent="0.3">
      <c r="A268" t="s">
        <v>223</v>
      </c>
      <c r="B268">
        <v>0.38292613625526428</v>
      </c>
      <c r="C268">
        <v>8.3848461508750916E-3</v>
      </c>
      <c r="D268">
        <v>4662</v>
      </c>
      <c r="E268">
        <v>0.36649182438850403</v>
      </c>
      <c r="F268">
        <v>0.39936044812202454</v>
      </c>
    </row>
    <row r="269" spans="1:6" x14ac:dyDescent="0.3">
      <c r="A269" t="s">
        <v>323</v>
      </c>
      <c r="B269">
        <v>-2.6840360835194588E-2</v>
      </c>
      <c r="C269">
        <v>2.6708880439400673E-2</v>
      </c>
      <c r="E269">
        <v>-7.9189769923686981E-2</v>
      </c>
      <c r="F269">
        <v>2.5509044528007507E-2</v>
      </c>
    </row>
    <row r="270" spans="1:6" x14ac:dyDescent="0.3">
      <c r="A270" t="s">
        <v>521</v>
      </c>
      <c r="B270">
        <v>0.27154967188835144</v>
      </c>
      <c r="C270">
        <v>1.7309801653027534E-2</v>
      </c>
      <c r="D270">
        <v>4275</v>
      </c>
      <c r="E270">
        <v>0.2376224547624588</v>
      </c>
      <c r="F270">
        <v>0.30547687411308289</v>
      </c>
    </row>
    <row r="271" spans="1:6" x14ac:dyDescent="0.3">
      <c r="A271" t="s">
        <v>224</v>
      </c>
      <c r="B271">
        <v>0.29839003086090088</v>
      </c>
      <c r="C271">
        <v>2.0654074847698212E-2</v>
      </c>
      <c r="D271">
        <v>4662</v>
      </c>
      <c r="E271">
        <v>0.25790804624557495</v>
      </c>
      <c r="F271">
        <v>0.33887201547622681</v>
      </c>
    </row>
    <row r="272" spans="1:6" x14ac:dyDescent="0.3">
      <c r="A272" t="s">
        <v>402</v>
      </c>
      <c r="B272">
        <v>1.866450309753418</v>
      </c>
      <c r="C272">
        <v>0.5536576509475708</v>
      </c>
      <c r="E272">
        <v>0.78128129243850708</v>
      </c>
      <c r="F272">
        <v>2.9516193866729736</v>
      </c>
    </row>
    <row r="273" spans="1:6" x14ac:dyDescent="0.3">
      <c r="A273" t="s">
        <v>522</v>
      </c>
      <c r="B273">
        <v>20.099885940551758</v>
      </c>
      <c r="C273">
        <v>0.65993905067443848</v>
      </c>
      <c r="D273">
        <v>5365</v>
      </c>
      <c r="E273">
        <v>18.806406021118164</v>
      </c>
      <c r="F273">
        <v>21.393365859985352</v>
      </c>
    </row>
    <row r="274" spans="1:6" x14ac:dyDescent="0.3">
      <c r="A274" t="s">
        <v>161</v>
      </c>
      <c r="B274">
        <v>21.966337203979492</v>
      </c>
      <c r="C274">
        <v>0.56264322996139526</v>
      </c>
      <c r="D274">
        <v>5365</v>
      </c>
      <c r="E274">
        <v>20.863555908203125</v>
      </c>
      <c r="F274">
        <v>23.069118499755859</v>
      </c>
    </row>
    <row r="275" spans="1:6" x14ac:dyDescent="0.3">
      <c r="A275" t="s">
        <v>403</v>
      </c>
      <c r="B275">
        <v>3.0492269992828369</v>
      </c>
      <c r="C275">
        <v>3721.57080078125</v>
      </c>
      <c r="E275">
        <v>-7291.2294921875</v>
      </c>
      <c r="F275">
        <v>7297.328125</v>
      </c>
    </row>
    <row r="276" spans="1:6" x14ac:dyDescent="0.3">
      <c r="A276" t="s">
        <v>523</v>
      </c>
      <c r="B276">
        <v>1054.5277099609375</v>
      </c>
      <c r="C276">
        <v>57.786994934082031</v>
      </c>
      <c r="D276">
        <v>5978</v>
      </c>
      <c r="E276">
        <v>941.26519775390625</v>
      </c>
      <c r="F276">
        <v>1167.7901611328125</v>
      </c>
    </row>
    <row r="277" spans="1:6" x14ac:dyDescent="0.3">
      <c r="A277" t="s">
        <v>167</v>
      </c>
      <c r="B277">
        <v>1057.576904296875</v>
      </c>
      <c r="C277">
        <v>39.938686370849609</v>
      </c>
      <c r="D277">
        <v>5978</v>
      </c>
      <c r="E277">
        <v>979.29705810546875</v>
      </c>
      <c r="F277">
        <v>1135.856689453125</v>
      </c>
    </row>
    <row r="278" spans="1:6" x14ac:dyDescent="0.3">
      <c r="A278" t="s">
        <v>362</v>
      </c>
      <c r="B278">
        <v>4.3190131187438965</v>
      </c>
      <c r="C278">
        <v>2.7414147853851318</v>
      </c>
      <c r="E278">
        <v>-1.0541598796844482</v>
      </c>
      <c r="F278">
        <v>9.6921863555908203</v>
      </c>
    </row>
    <row r="279" spans="1:6" x14ac:dyDescent="0.3">
      <c r="A279" t="s">
        <v>524</v>
      </c>
      <c r="B279">
        <v>52.464359283447266</v>
      </c>
      <c r="C279">
        <v>2.4641222953796387</v>
      </c>
      <c r="D279">
        <v>5365</v>
      </c>
      <c r="E279">
        <v>47.634677886962891</v>
      </c>
      <c r="F279">
        <v>57.294040679931641</v>
      </c>
    </row>
    <row r="280" spans="1:6" x14ac:dyDescent="0.3">
      <c r="A280" t="s">
        <v>225</v>
      </c>
      <c r="B280">
        <v>48.145347595214844</v>
      </c>
      <c r="C280">
        <v>1.4465794563293457</v>
      </c>
      <c r="D280">
        <v>5978</v>
      </c>
      <c r="E280">
        <v>45.310050964355469</v>
      </c>
      <c r="F280">
        <v>50.980644226074219</v>
      </c>
    </row>
    <row r="281" spans="1:6" x14ac:dyDescent="0.3">
      <c r="A281" t="s">
        <v>324</v>
      </c>
      <c r="B281">
        <v>1.1206530965864658E-2</v>
      </c>
      <c r="C281">
        <v>1.1463647708296776E-2</v>
      </c>
      <c r="E281">
        <v>-1.1262218467891216E-2</v>
      </c>
      <c r="F281">
        <v>3.3675279468297958E-2</v>
      </c>
    </row>
    <row r="282" spans="1:6" x14ac:dyDescent="0.3">
      <c r="A282" t="s">
        <v>525</v>
      </c>
      <c r="B282">
        <v>0.48985818028450012</v>
      </c>
      <c r="C282">
        <v>9.9075231701135635E-3</v>
      </c>
      <c r="D282">
        <v>5365</v>
      </c>
      <c r="E282">
        <v>0.47043943405151367</v>
      </c>
      <c r="F282">
        <v>0.50927692651748657</v>
      </c>
    </row>
    <row r="283" spans="1:6" x14ac:dyDescent="0.3">
      <c r="A283" t="s">
        <v>226</v>
      </c>
      <c r="B283">
        <v>0.47865164279937744</v>
      </c>
      <c r="C283">
        <v>8.08685552328825E-3</v>
      </c>
      <c r="D283">
        <v>5978</v>
      </c>
      <c r="E283">
        <v>0.46280139684677124</v>
      </c>
      <c r="F283">
        <v>0.49450188875198364</v>
      </c>
    </row>
    <row r="284" spans="1:6" x14ac:dyDescent="0.3">
      <c r="A284" t="s">
        <v>325</v>
      </c>
      <c r="B284">
        <v>3.8446895778179169E-2</v>
      </c>
      <c r="C284">
        <v>2.3601757362484932E-2</v>
      </c>
      <c r="E284">
        <v>-7.81254842877388E-3</v>
      </c>
      <c r="F284">
        <v>8.4706343710422516E-2</v>
      </c>
    </row>
    <row r="285" spans="1:6" x14ac:dyDescent="0.3">
      <c r="A285" t="s">
        <v>526</v>
      </c>
      <c r="B285">
        <v>0.30853435397148132</v>
      </c>
      <c r="C285">
        <v>1.9228516146540642E-2</v>
      </c>
      <c r="D285">
        <v>5365</v>
      </c>
      <c r="E285">
        <v>0.27084645628929138</v>
      </c>
      <c r="F285">
        <v>0.34622225165367126</v>
      </c>
    </row>
    <row r="286" spans="1:6" x14ac:dyDescent="0.3">
      <c r="A286" t="s">
        <v>227</v>
      </c>
      <c r="B286">
        <v>0.27008745074272156</v>
      </c>
      <c r="C286">
        <v>1.3909326866269112E-2</v>
      </c>
      <c r="D286">
        <v>5978</v>
      </c>
      <c r="E286">
        <v>0.24282516539096832</v>
      </c>
      <c r="F286">
        <v>0.2973497211933136</v>
      </c>
    </row>
    <row r="287" spans="1:6" x14ac:dyDescent="0.3">
      <c r="A287" t="s">
        <v>404</v>
      </c>
      <c r="B287">
        <v>0.74361872673034668</v>
      </c>
      <c r="C287">
        <v>0.10472030937671661</v>
      </c>
      <c r="E287">
        <v>0.53836691379547119</v>
      </c>
      <c r="F287">
        <v>0.94887053966522217</v>
      </c>
    </row>
    <row r="288" spans="1:6" x14ac:dyDescent="0.3">
      <c r="A288" t="s">
        <v>527</v>
      </c>
      <c r="B288">
        <v>3.6324305534362793</v>
      </c>
      <c r="C288">
        <v>0.26324623823165894</v>
      </c>
      <c r="D288">
        <v>1072</v>
      </c>
      <c r="E288">
        <v>3.1164679527282715</v>
      </c>
      <c r="F288">
        <v>4.1483931541442871</v>
      </c>
    </row>
    <row r="289" spans="1:6" x14ac:dyDescent="0.3">
      <c r="A289" t="s">
        <v>162</v>
      </c>
      <c r="B289">
        <v>4.3760495185852051</v>
      </c>
      <c r="C289">
        <v>0.279185950756073</v>
      </c>
      <c r="D289">
        <v>1072</v>
      </c>
      <c r="E289">
        <v>3.8288450241088867</v>
      </c>
      <c r="F289">
        <v>4.9232540130615234</v>
      </c>
    </row>
    <row r="290" spans="1:6" x14ac:dyDescent="0.3">
      <c r="A290" t="s">
        <v>405</v>
      </c>
      <c r="B290">
        <v>267.53826904296875</v>
      </c>
      <c r="C290">
        <v>20471.310546875</v>
      </c>
      <c r="E290">
        <v>-39856.23046875</v>
      </c>
      <c r="F290">
        <v>40391.30859375</v>
      </c>
    </row>
    <row r="291" spans="1:6" x14ac:dyDescent="0.3">
      <c r="A291" t="s">
        <v>528</v>
      </c>
      <c r="B291">
        <v>1035.900146484375</v>
      </c>
      <c r="C291">
        <v>112.39034271240234</v>
      </c>
      <c r="D291">
        <v>1206</v>
      </c>
      <c r="E291">
        <v>815.61505126953125</v>
      </c>
      <c r="F291">
        <v>1256.1851806640625</v>
      </c>
    </row>
    <row r="292" spans="1:6" x14ac:dyDescent="0.3">
      <c r="A292" t="s">
        <v>168</v>
      </c>
      <c r="B292">
        <v>1303.4383544921875</v>
      </c>
      <c r="C292">
        <v>126.86003112792969</v>
      </c>
      <c r="D292">
        <v>1206</v>
      </c>
      <c r="E292">
        <v>1054.792724609375</v>
      </c>
      <c r="F292">
        <v>1552.083984375</v>
      </c>
    </row>
    <row r="293" spans="1:6" x14ac:dyDescent="0.3">
      <c r="A293" t="s">
        <v>363</v>
      </c>
      <c r="B293">
        <v>-12.676353454589844</v>
      </c>
      <c r="C293">
        <v>36.83056640625</v>
      </c>
      <c r="E293">
        <v>-84.864265441894531</v>
      </c>
      <c r="F293">
        <v>59.511558532714844</v>
      </c>
    </row>
    <row r="294" spans="1:6" x14ac:dyDescent="0.3">
      <c r="A294" t="s">
        <v>529</v>
      </c>
      <c r="B294">
        <v>285.18099975585937</v>
      </c>
      <c r="C294">
        <v>26.520410537719727</v>
      </c>
      <c r="D294">
        <v>1072</v>
      </c>
      <c r="E294">
        <v>233.20098876953125</v>
      </c>
      <c r="F294">
        <v>337.1610107421875</v>
      </c>
    </row>
    <row r="295" spans="1:6" x14ac:dyDescent="0.3">
      <c r="A295" t="s">
        <v>228</v>
      </c>
      <c r="B295">
        <v>297.85733032226562</v>
      </c>
      <c r="C295">
        <v>25.628637313842773</v>
      </c>
      <c r="D295">
        <v>1206</v>
      </c>
      <c r="E295">
        <v>247.62519836425781</v>
      </c>
      <c r="F295">
        <v>348.08944702148437</v>
      </c>
    </row>
    <row r="296" spans="1:6" x14ac:dyDescent="0.3">
      <c r="A296" t="s">
        <v>326</v>
      </c>
      <c r="B296">
        <v>-6.8284831941127777E-3</v>
      </c>
      <c r="C296">
        <v>7.6606180518865585E-3</v>
      </c>
      <c r="E296">
        <v>-2.1843293681740761E-2</v>
      </c>
      <c r="F296">
        <v>8.18632822483778E-3</v>
      </c>
    </row>
    <row r="297" spans="1:6" x14ac:dyDescent="0.3">
      <c r="A297" t="s">
        <v>530</v>
      </c>
      <c r="B297">
        <v>8.8526658713817596E-2</v>
      </c>
      <c r="C297">
        <v>5.8226273395121098E-3</v>
      </c>
      <c r="D297">
        <v>1072</v>
      </c>
      <c r="E297">
        <v>7.7114306390285492E-2</v>
      </c>
      <c r="F297">
        <v>9.9939011037349701E-2</v>
      </c>
    </row>
    <row r="298" spans="1:6" x14ac:dyDescent="0.3">
      <c r="A298" t="s">
        <v>229</v>
      </c>
      <c r="B298">
        <v>9.5355145633220673E-2</v>
      </c>
      <c r="C298">
        <v>5.4498319514095783E-3</v>
      </c>
      <c r="D298">
        <v>1206</v>
      </c>
      <c r="E298">
        <v>8.4673471748828888E-2</v>
      </c>
      <c r="F298">
        <v>0.10603681951761246</v>
      </c>
    </row>
    <row r="299" spans="1:6" x14ac:dyDescent="0.3">
      <c r="A299" t="s">
        <v>327</v>
      </c>
      <c r="B299">
        <v>-2.9792075976729393E-2</v>
      </c>
      <c r="C299">
        <v>3.5222206264734268E-2</v>
      </c>
      <c r="E299">
        <v>-9.8827600479125977E-2</v>
      </c>
      <c r="F299">
        <v>3.9243448525667191E-2</v>
      </c>
    </row>
    <row r="300" spans="1:6" x14ac:dyDescent="0.3">
      <c r="A300" t="s">
        <v>531</v>
      </c>
      <c r="B300">
        <v>0.30308428406715393</v>
      </c>
      <c r="C300">
        <v>2.6793364435434341E-2</v>
      </c>
      <c r="D300">
        <v>1072</v>
      </c>
      <c r="E300">
        <v>0.25056928396224976</v>
      </c>
      <c r="F300">
        <v>0.35559928417205811</v>
      </c>
    </row>
    <row r="301" spans="1:6" x14ac:dyDescent="0.3">
      <c r="A301" t="s">
        <v>230</v>
      </c>
      <c r="B301">
        <v>0.33287635445594788</v>
      </c>
      <c r="C301">
        <v>2.3478006944060326E-2</v>
      </c>
      <c r="D301">
        <v>1206</v>
      </c>
      <c r="E301">
        <v>0.28685945272445679</v>
      </c>
      <c r="F301">
        <v>0.37889325618743896</v>
      </c>
    </row>
    <row r="302" spans="1:6" x14ac:dyDescent="0.3">
      <c r="A302" t="s">
        <v>406</v>
      </c>
      <c r="B302">
        <v>-0.24731290340423584</v>
      </c>
      <c r="C302">
        <v>4.3978720903396606E-2</v>
      </c>
      <c r="E302">
        <v>-0.33351120352745056</v>
      </c>
      <c r="F302">
        <v>-0.16111460328102112</v>
      </c>
    </row>
    <row r="303" spans="1:6" x14ac:dyDescent="0.3">
      <c r="A303" t="s">
        <v>532</v>
      </c>
      <c r="B303">
        <v>2.2237529754638672</v>
      </c>
      <c r="C303">
        <v>0.20085515081882477</v>
      </c>
      <c r="D303">
        <v>533</v>
      </c>
      <c r="E303">
        <v>1.8300769329071045</v>
      </c>
      <c r="F303">
        <v>2.6174290180206299</v>
      </c>
    </row>
    <row r="304" spans="1:6" x14ac:dyDescent="0.3">
      <c r="A304" t="s">
        <v>163</v>
      </c>
      <c r="B304">
        <v>1.9764400720596313</v>
      </c>
      <c r="C304">
        <v>0.12934641540050507</v>
      </c>
      <c r="D304">
        <v>533</v>
      </c>
      <c r="E304">
        <v>1.7229211330413818</v>
      </c>
      <c r="F304">
        <v>2.2299590110778809</v>
      </c>
    </row>
    <row r="305" spans="1:6" x14ac:dyDescent="0.3">
      <c r="A305" t="s">
        <v>407</v>
      </c>
      <c r="B305">
        <v>-13.047469139099121</v>
      </c>
      <c r="C305">
        <v>10813.0732421875</v>
      </c>
      <c r="E305">
        <v>-21206.671875</v>
      </c>
      <c r="F305">
        <v>21180.576171875</v>
      </c>
    </row>
    <row r="306" spans="1:6" x14ac:dyDescent="0.3">
      <c r="A306" t="s">
        <v>533</v>
      </c>
      <c r="B306">
        <v>399.31460571289062</v>
      </c>
      <c r="C306">
        <v>94.266883850097656</v>
      </c>
      <c r="D306">
        <v>538</v>
      </c>
      <c r="E306">
        <v>214.551513671875</v>
      </c>
      <c r="F306">
        <v>584.07769775390625</v>
      </c>
    </row>
    <row r="307" spans="1:6" x14ac:dyDescent="0.3">
      <c r="A307" t="s">
        <v>169</v>
      </c>
      <c r="B307">
        <v>386.26715087890625</v>
      </c>
      <c r="C307">
        <v>78.490684509277344</v>
      </c>
      <c r="D307">
        <v>538</v>
      </c>
      <c r="E307">
        <v>232.4254150390625</v>
      </c>
      <c r="F307">
        <v>540.10888671875</v>
      </c>
    </row>
    <row r="308" spans="1:6" x14ac:dyDescent="0.3">
      <c r="A308" t="s">
        <v>364</v>
      </c>
      <c r="B308">
        <v>-15.867916107177734</v>
      </c>
      <c r="C308">
        <v>55.765960693359375</v>
      </c>
      <c r="E308">
        <v>-125.16919708251953</v>
      </c>
      <c r="F308">
        <v>93.433364868164063</v>
      </c>
    </row>
    <row r="309" spans="1:6" x14ac:dyDescent="0.3">
      <c r="A309" t="s">
        <v>534</v>
      </c>
      <c r="B309">
        <v>179.56788635253906</v>
      </c>
      <c r="C309">
        <v>41.528656005859375</v>
      </c>
      <c r="D309">
        <v>533</v>
      </c>
      <c r="E309">
        <v>98.171722412109375</v>
      </c>
      <c r="F309">
        <v>260.96405029296875</v>
      </c>
    </row>
    <row r="310" spans="1:6" x14ac:dyDescent="0.3">
      <c r="A310" t="s">
        <v>231</v>
      </c>
      <c r="B310">
        <v>195.43580627441406</v>
      </c>
      <c r="C310">
        <v>38.086090087890625</v>
      </c>
      <c r="D310">
        <v>538</v>
      </c>
      <c r="E310">
        <v>120.78707122802734</v>
      </c>
      <c r="F310">
        <v>270.08453369140625</v>
      </c>
    </row>
    <row r="311" spans="1:6" x14ac:dyDescent="0.3">
      <c r="A311" t="s">
        <v>328</v>
      </c>
      <c r="B311">
        <v>1.1128414422273636E-2</v>
      </c>
      <c r="C311">
        <v>5.0276205874979496E-3</v>
      </c>
      <c r="E311">
        <v>1.2742780381813645E-3</v>
      </c>
      <c r="F311">
        <v>2.0982550457119942E-2</v>
      </c>
    </row>
    <row r="312" spans="1:6" x14ac:dyDescent="0.3">
      <c r="A312" t="s">
        <v>535</v>
      </c>
      <c r="B312">
        <v>5.4195508360862732E-2</v>
      </c>
      <c r="C312">
        <v>4.6428125351667404E-3</v>
      </c>
      <c r="D312">
        <v>533</v>
      </c>
      <c r="E312">
        <v>4.5095596462488174E-2</v>
      </c>
      <c r="F312">
        <v>6.3295423984527588E-2</v>
      </c>
    </row>
    <row r="313" spans="1:6" x14ac:dyDescent="0.3">
      <c r="A313" t="s">
        <v>232</v>
      </c>
      <c r="B313">
        <v>4.3067093938589096E-2</v>
      </c>
      <c r="C313">
        <v>2.6670705992728472E-3</v>
      </c>
      <c r="D313">
        <v>538</v>
      </c>
      <c r="E313">
        <v>3.7839636206626892E-2</v>
      </c>
      <c r="F313">
        <v>4.82945516705513E-2</v>
      </c>
    </row>
    <row r="314" spans="1:6" x14ac:dyDescent="0.3">
      <c r="A314" t="s">
        <v>329</v>
      </c>
      <c r="B314">
        <v>1.8185542896389961E-2</v>
      </c>
      <c r="C314">
        <v>2.9785465449094772E-2</v>
      </c>
      <c r="E314">
        <v>-4.0193967521190643E-2</v>
      </c>
      <c r="F314">
        <v>7.6565057039260864E-2</v>
      </c>
    </row>
    <row r="315" spans="1:6" x14ac:dyDescent="0.3">
      <c r="A315" t="s">
        <v>536</v>
      </c>
      <c r="B315">
        <v>0.1168317124247551</v>
      </c>
      <c r="C315">
        <v>2.3442499339580536E-2</v>
      </c>
      <c r="D315">
        <v>533</v>
      </c>
      <c r="E315">
        <v>7.088441401720047E-2</v>
      </c>
      <c r="F315">
        <v>0.16277901828289032</v>
      </c>
    </row>
    <row r="316" spans="1:6" x14ac:dyDescent="0.3">
      <c r="A316" t="s">
        <v>233</v>
      </c>
      <c r="B316">
        <v>9.8646163940429688E-2</v>
      </c>
      <c r="C316">
        <v>1.8500259146094322E-2</v>
      </c>
      <c r="D316">
        <v>538</v>
      </c>
      <c r="E316">
        <v>6.238565593957901E-2</v>
      </c>
      <c r="F316">
        <v>0.13490666449069977</v>
      </c>
    </row>
    <row r="317" spans="1:6" x14ac:dyDescent="0.3">
      <c r="A317" t="s">
        <v>408</v>
      </c>
      <c r="B317">
        <v>0.74361872673034668</v>
      </c>
      <c r="C317">
        <v>0.10472030937671661</v>
      </c>
      <c r="E317">
        <v>0.53836691379547119</v>
      </c>
      <c r="F317">
        <v>0.94887053966522217</v>
      </c>
    </row>
    <row r="318" spans="1:6" x14ac:dyDescent="0.3">
      <c r="A318" t="s">
        <v>537</v>
      </c>
      <c r="B318">
        <v>3.6324305534362793</v>
      </c>
      <c r="C318">
        <v>0.26324623823165894</v>
      </c>
      <c r="D318">
        <v>1072</v>
      </c>
      <c r="E318">
        <v>3.1164679527282715</v>
      </c>
      <c r="F318">
        <v>4.1483931541442871</v>
      </c>
    </row>
    <row r="319" spans="1:6" x14ac:dyDescent="0.3">
      <c r="A319" t="s">
        <v>409</v>
      </c>
      <c r="B319">
        <v>4.3760495185852051</v>
      </c>
      <c r="C319">
        <v>0.279185950756073</v>
      </c>
      <c r="D319">
        <v>1072</v>
      </c>
      <c r="E319">
        <v>3.8288450241088867</v>
      </c>
      <c r="F319">
        <v>4.9232540130615234</v>
      </c>
    </row>
    <row r="320" spans="1:6" x14ac:dyDescent="0.3">
      <c r="A320" t="s">
        <v>410</v>
      </c>
      <c r="B320">
        <v>267.53826904296875</v>
      </c>
      <c r="C320">
        <v>20471.310546875</v>
      </c>
      <c r="E320">
        <v>-39856.23046875</v>
      </c>
      <c r="F320">
        <v>40391.30859375</v>
      </c>
    </row>
    <row r="321" spans="1:6" x14ac:dyDescent="0.3">
      <c r="A321" t="s">
        <v>538</v>
      </c>
      <c r="B321">
        <v>1035.900146484375</v>
      </c>
      <c r="C321">
        <v>112.39034271240234</v>
      </c>
      <c r="D321">
        <v>1206</v>
      </c>
      <c r="E321">
        <v>815.61505126953125</v>
      </c>
      <c r="F321">
        <v>1256.1851806640625</v>
      </c>
    </row>
    <row r="322" spans="1:6" x14ac:dyDescent="0.3">
      <c r="A322" t="s">
        <v>411</v>
      </c>
      <c r="B322">
        <v>1303.4383544921875</v>
      </c>
      <c r="C322">
        <v>126.86003112792969</v>
      </c>
      <c r="D322">
        <v>1206</v>
      </c>
      <c r="E322">
        <v>1054.792724609375</v>
      </c>
      <c r="F322">
        <v>1552.083984375</v>
      </c>
    </row>
    <row r="323" spans="1:6" x14ac:dyDescent="0.3">
      <c r="A323" t="s">
        <v>412</v>
      </c>
      <c r="B323">
        <v>-12.676353454589844</v>
      </c>
      <c r="C323">
        <v>36.83056640625</v>
      </c>
      <c r="E323">
        <v>-84.864265441894531</v>
      </c>
      <c r="F323">
        <v>59.511558532714844</v>
      </c>
    </row>
    <row r="324" spans="1:6" x14ac:dyDescent="0.3">
      <c r="A324" t="s">
        <v>539</v>
      </c>
      <c r="B324">
        <v>285.18099975585937</v>
      </c>
      <c r="C324">
        <v>26.520410537719727</v>
      </c>
      <c r="D324">
        <v>1072</v>
      </c>
      <c r="E324">
        <v>233.20098876953125</v>
      </c>
      <c r="F324">
        <v>337.1610107421875</v>
      </c>
    </row>
    <row r="325" spans="1:6" x14ac:dyDescent="0.3">
      <c r="A325" t="s">
        <v>413</v>
      </c>
      <c r="B325">
        <v>297.85733032226562</v>
      </c>
      <c r="C325">
        <v>25.628637313842773</v>
      </c>
      <c r="D325">
        <v>1206</v>
      </c>
      <c r="E325">
        <v>247.62519836425781</v>
      </c>
      <c r="F325">
        <v>348.08944702148437</v>
      </c>
    </row>
    <row r="326" spans="1:6" x14ac:dyDescent="0.3">
      <c r="A326" t="s">
        <v>414</v>
      </c>
      <c r="B326">
        <v>-6.8284831941127777E-3</v>
      </c>
      <c r="C326">
        <v>7.6606180518865585E-3</v>
      </c>
      <c r="E326">
        <v>-2.1843293681740761E-2</v>
      </c>
      <c r="F326">
        <v>8.18632822483778E-3</v>
      </c>
    </row>
    <row r="327" spans="1:6" x14ac:dyDescent="0.3">
      <c r="A327" t="s">
        <v>540</v>
      </c>
      <c r="B327">
        <v>8.8526658713817596E-2</v>
      </c>
      <c r="C327">
        <v>5.8226273395121098E-3</v>
      </c>
      <c r="D327">
        <v>1072</v>
      </c>
      <c r="E327">
        <v>7.7114306390285492E-2</v>
      </c>
      <c r="F327">
        <v>9.9939011037349701E-2</v>
      </c>
    </row>
    <row r="328" spans="1:6" x14ac:dyDescent="0.3">
      <c r="A328" t="s">
        <v>415</v>
      </c>
      <c r="B328">
        <v>9.5355145633220673E-2</v>
      </c>
      <c r="C328">
        <v>5.4498319514095783E-3</v>
      </c>
      <c r="D328">
        <v>1206</v>
      </c>
      <c r="E328">
        <v>8.4673471748828888E-2</v>
      </c>
      <c r="F328">
        <v>0.10603681951761246</v>
      </c>
    </row>
    <row r="329" spans="1:6" x14ac:dyDescent="0.3">
      <c r="A329" t="s">
        <v>416</v>
      </c>
      <c r="B329">
        <v>-2.9792075976729393E-2</v>
      </c>
      <c r="C329">
        <v>3.5222206264734268E-2</v>
      </c>
      <c r="E329">
        <v>-9.8827600479125977E-2</v>
      </c>
      <c r="F329">
        <v>3.9243448525667191E-2</v>
      </c>
    </row>
    <row r="330" spans="1:6" x14ac:dyDescent="0.3">
      <c r="A330" t="s">
        <v>541</v>
      </c>
      <c r="B330">
        <v>0.30308428406715393</v>
      </c>
      <c r="C330">
        <v>2.6793364435434341E-2</v>
      </c>
      <c r="D330">
        <v>1072</v>
      </c>
      <c r="E330">
        <v>0.25056928396224976</v>
      </c>
      <c r="F330">
        <v>0.35559928417205811</v>
      </c>
    </row>
    <row r="331" spans="1:6" x14ac:dyDescent="0.3">
      <c r="A331" t="s">
        <v>417</v>
      </c>
      <c r="B331">
        <v>0.33287635445594788</v>
      </c>
      <c r="C331">
        <v>2.3478006944060326E-2</v>
      </c>
      <c r="D331">
        <v>1206</v>
      </c>
      <c r="E331">
        <v>0.28685945272445679</v>
      </c>
      <c r="F331">
        <v>0.37889325618743896</v>
      </c>
    </row>
    <row r="332" spans="1:6" x14ac:dyDescent="0.3">
      <c r="A332" t="s">
        <v>418</v>
      </c>
      <c r="B332">
        <v>1.2659322023391724</v>
      </c>
      <c r="C332">
        <v>0.24414962530136108</v>
      </c>
      <c r="E332">
        <v>0.78739893436431885</v>
      </c>
      <c r="F332">
        <v>1.7444654703140259</v>
      </c>
    </row>
    <row r="333" spans="1:6" x14ac:dyDescent="0.3">
      <c r="A333" t="s">
        <v>542</v>
      </c>
      <c r="B333">
        <v>8.5173454284667969</v>
      </c>
      <c r="C333">
        <v>0.42422470450401306</v>
      </c>
      <c r="D333">
        <v>2439</v>
      </c>
      <c r="E333">
        <v>7.6858649253845215</v>
      </c>
      <c r="F333">
        <v>9.3488254547119141</v>
      </c>
    </row>
    <row r="334" spans="1:6" x14ac:dyDescent="0.3">
      <c r="A334" t="s">
        <v>419</v>
      </c>
      <c r="B334">
        <v>9.7832784652709961</v>
      </c>
      <c r="C334">
        <v>0.40269383788108826</v>
      </c>
      <c r="D334">
        <v>2439</v>
      </c>
      <c r="E334">
        <v>8.9939985275268555</v>
      </c>
      <c r="F334">
        <v>10.572558403015137</v>
      </c>
    </row>
    <row r="335" spans="1:6" x14ac:dyDescent="0.3">
      <c r="A335" t="s">
        <v>420</v>
      </c>
      <c r="B335">
        <v>480.86318969726562</v>
      </c>
      <c r="C335">
        <v>49148.13671875</v>
      </c>
      <c r="E335">
        <v>-95849.484375</v>
      </c>
      <c r="F335">
        <v>96811.2109375</v>
      </c>
    </row>
    <row r="336" spans="1:6" x14ac:dyDescent="0.3">
      <c r="A336" t="s">
        <v>543</v>
      </c>
      <c r="B336">
        <v>2073.057861328125</v>
      </c>
      <c r="C336">
        <v>188.08511352539062</v>
      </c>
      <c r="D336">
        <v>2659</v>
      </c>
      <c r="E336">
        <v>1704.4110107421875</v>
      </c>
      <c r="F336">
        <v>2441.70458984375</v>
      </c>
    </row>
    <row r="337" spans="1:6" x14ac:dyDescent="0.3">
      <c r="A337" t="s">
        <v>421</v>
      </c>
      <c r="B337">
        <v>2553.921142578125</v>
      </c>
      <c r="C337">
        <v>184.59976196289062</v>
      </c>
      <c r="D337">
        <v>2659</v>
      </c>
      <c r="E337">
        <v>2192.105712890625</v>
      </c>
      <c r="F337">
        <v>2915.736572265625</v>
      </c>
    </row>
    <row r="338" spans="1:6" x14ac:dyDescent="0.3">
      <c r="A338" t="s">
        <v>422</v>
      </c>
      <c r="B338">
        <v>-17.657148361206055</v>
      </c>
      <c r="C338">
        <v>25.396522521972656</v>
      </c>
      <c r="E338">
        <v>-67.434333801269531</v>
      </c>
      <c r="F338">
        <v>32.120037078857422</v>
      </c>
    </row>
    <row r="339" spans="1:6" x14ac:dyDescent="0.3">
      <c r="A339" t="s">
        <v>544</v>
      </c>
      <c r="B339">
        <v>243.39248657226562</v>
      </c>
      <c r="C339">
        <v>19.632596969604492</v>
      </c>
      <c r="D339">
        <v>2439</v>
      </c>
      <c r="E339">
        <v>204.91259765625</v>
      </c>
      <c r="F339">
        <v>281.87237548828125</v>
      </c>
    </row>
    <row r="340" spans="1:6" x14ac:dyDescent="0.3">
      <c r="A340" t="s">
        <v>423</v>
      </c>
      <c r="B340">
        <v>261.04962158203125</v>
      </c>
      <c r="C340">
        <v>16.359533309936523</v>
      </c>
      <c r="D340">
        <v>2659</v>
      </c>
      <c r="E340">
        <v>228.98493957519531</v>
      </c>
      <c r="F340">
        <v>293.11431884765625</v>
      </c>
    </row>
    <row r="341" spans="1:6" x14ac:dyDescent="0.3">
      <c r="A341" t="s">
        <v>424</v>
      </c>
      <c r="B341">
        <v>-5.6020673364400864E-3</v>
      </c>
      <c r="C341">
        <v>1.0474108159542084E-2</v>
      </c>
      <c r="E341">
        <v>-2.6131318882107735E-2</v>
      </c>
      <c r="F341">
        <v>1.4927184209227562E-2</v>
      </c>
    </row>
    <row r="342" spans="1:6" x14ac:dyDescent="0.3">
      <c r="A342" t="s">
        <v>545</v>
      </c>
      <c r="B342">
        <v>0.20757785439491272</v>
      </c>
      <c r="C342">
        <v>8.543599396944046E-3</v>
      </c>
      <c r="D342">
        <v>2439</v>
      </c>
      <c r="E342">
        <v>0.19083240628242493</v>
      </c>
      <c r="F342">
        <v>0.22432330250740051</v>
      </c>
    </row>
    <row r="343" spans="1:6" x14ac:dyDescent="0.3">
      <c r="A343" t="s">
        <v>425</v>
      </c>
      <c r="B343">
        <v>0.21317993104457855</v>
      </c>
      <c r="C343">
        <v>7.0514092221856117E-3</v>
      </c>
      <c r="D343">
        <v>2659</v>
      </c>
      <c r="E343">
        <v>0.19935916364192963</v>
      </c>
      <c r="F343">
        <v>0.22700069844722748</v>
      </c>
    </row>
    <row r="344" spans="1:6" x14ac:dyDescent="0.3">
      <c r="A344" t="s">
        <v>426</v>
      </c>
      <c r="B344">
        <v>-4.5692190527915955E-2</v>
      </c>
      <c r="C344">
        <v>2.8363367542624474E-2</v>
      </c>
      <c r="E344">
        <v>-0.10128439217805862</v>
      </c>
      <c r="F344">
        <v>9.9000101909041405E-3</v>
      </c>
    </row>
    <row r="345" spans="1:6" x14ac:dyDescent="0.3">
      <c r="A345" t="s">
        <v>546</v>
      </c>
      <c r="B345">
        <v>0.60653650760650635</v>
      </c>
      <c r="C345">
        <v>2.2829623892903328E-2</v>
      </c>
      <c r="D345">
        <v>2439</v>
      </c>
      <c r="E345">
        <v>0.56179046630859375</v>
      </c>
      <c r="F345">
        <v>0.65128254890441895</v>
      </c>
    </row>
    <row r="346" spans="1:6" x14ac:dyDescent="0.3">
      <c r="A346" t="s">
        <v>427</v>
      </c>
      <c r="B346">
        <v>0.6522287130355835</v>
      </c>
      <c r="C346">
        <v>1.7159167677164078E-2</v>
      </c>
      <c r="D346">
        <v>2659</v>
      </c>
      <c r="E346">
        <v>0.61859673261642456</v>
      </c>
      <c r="F346">
        <v>0.68586069345474243</v>
      </c>
    </row>
    <row r="347" spans="1:6" x14ac:dyDescent="0.3">
      <c r="A347" t="s">
        <v>2033</v>
      </c>
      <c r="B347">
        <v>1.5438976287841797</v>
      </c>
      <c r="C347">
        <v>0.18509234488010406</v>
      </c>
      <c r="E347">
        <v>1.1811165809631348</v>
      </c>
      <c r="F347">
        <v>1.9066786766052246</v>
      </c>
    </row>
    <row r="348" spans="1:6" x14ac:dyDescent="0.3">
      <c r="A348" t="s">
        <v>2034</v>
      </c>
      <c r="B348">
        <v>6.1766886711120605</v>
      </c>
      <c r="C348">
        <v>0.35708761215209961</v>
      </c>
      <c r="D348">
        <v>1886</v>
      </c>
      <c r="E348">
        <v>5.4767971038818359</v>
      </c>
      <c r="F348">
        <v>6.8765802383422852</v>
      </c>
    </row>
    <row r="349" spans="1:6" x14ac:dyDescent="0.3">
      <c r="A349" t="s">
        <v>2035</v>
      </c>
      <c r="B349">
        <v>7.7205862998962402</v>
      </c>
      <c r="C349">
        <v>0.36338505148887634</v>
      </c>
      <c r="D349">
        <v>1886</v>
      </c>
      <c r="E349">
        <v>7.0083518028259277</v>
      </c>
      <c r="F349">
        <v>8.4328212738037109</v>
      </c>
    </row>
    <row r="350" spans="1:6" x14ac:dyDescent="0.3">
      <c r="A350" t="s">
        <v>2036</v>
      </c>
      <c r="B350">
        <v>494.08517456054687</v>
      </c>
      <c r="C350">
        <v>33281.5546875</v>
      </c>
      <c r="E350">
        <v>-64737.76171875</v>
      </c>
      <c r="F350">
        <v>65725.9296875</v>
      </c>
    </row>
    <row r="351" spans="1:6" x14ac:dyDescent="0.3">
      <c r="A351" t="s">
        <v>2037</v>
      </c>
      <c r="B351">
        <v>1641.58056640625</v>
      </c>
      <c r="C351">
        <v>138.17945861816406</v>
      </c>
      <c r="D351">
        <v>2101</v>
      </c>
      <c r="E351">
        <v>1370.748779296875</v>
      </c>
      <c r="F351">
        <v>1912.412353515625</v>
      </c>
    </row>
    <row r="352" spans="1:6" x14ac:dyDescent="0.3">
      <c r="A352" t="s">
        <v>2038</v>
      </c>
      <c r="B352">
        <v>2135.665771484375</v>
      </c>
      <c r="C352">
        <v>164.98110961914062</v>
      </c>
      <c r="D352">
        <v>2101</v>
      </c>
      <c r="E352">
        <v>1812.3028564453125</v>
      </c>
      <c r="F352">
        <v>2459.02880859375</v>
      </c>
    </row>
    <row r="353" spans="1:6" x14ac:dyDescent="0.3">
      <c r="A353" t="s">
        <v>2039</v>
      </c>
      <c r="B353">
        <v>-10.84930419921875</v>
      </c>
      <c r="C353">
        <v>25.915987014770508</v>
      </c>
      <c r="E353">
        <v>-61.644638061523438</v>
      </c>
      <c r="F353">
        <v>39.946029663085938</v>
      </c>
    </row>
    <row r="354" spans="1:6" x14ac:dyDescent="0.3">
      <c r="A354" t="s">
        <v>2040</v>
      </c>
      <c r="B354">
        <v>265.77032470703125</v>
      </c>
      <c r="C354">
        <v>18.736854553222656</v>
      </c>
      <c r="D354">
        <v>1886</v>
      </c>
      <c r="E354">
        <v>229.04609680175781</v>
      </c>
      <c r="F354">
        <v>302.49456787109375</v>
      </c>
    </row>
    <row r="355" spans="1:6" x14ac:dyDescent="0.3">
      <c r="A355" t="s">
        <v>2041</v>
      </c>
      <c r="B355">
        <v>276.61962890625</v>
      </c>
      <c r="C355">
        <v>18.183826446533203</v>
      </c>
      <c r="D355">
        <v>2101</v>
      </c>
      <c r="E355">
        <v>240.97932434082031</v>
      </c>
      <c r="F355">
        <v>312.25991821289062</v>
      </c>
    </row>
    <row r="356" spans="1:6" x14ac:dyDescent="0.3">
      <c r="A356" t="s">
        <v>2042</v>
      </c>
      <c r="B356">
        <v>-1.7700131982564926E-2</v>
      </c>
      <c r="C356">
        <v>9.5380358397960663E-3</v>
      </c>
      <c r="E356">
        <v>-3.639468178153038E-2</v>
      </c>
      <c r="F356">
        <v>9.9441828206181526E-4</v>
      </c>
    </row>
    <row r="357" spans="1:6" x14ac:dyDescent="0.3">
      <c r="A357" t="s">
        <v>2043</v>
      </c>
      <c r="B357">
        <v>0.15053325891494751</v>
      </c>
      <c r="C357">
        <v>7.6405769214034081E-3</v>
      </c>
      <c r="D357">
        <v>1886</v>
      </c>
      <c r="E357">
        <v>0.13555772602558136</v>
      </c>
      <c r="F357">
        <v>0.16550879180431366</v>
      </c>
    </row>
    <row r="358" spans="1:6" x14ac:dyDescent="0.3">
      <c r="A358" t="s">
        <v>2044</v>
      </c>
      <c r="B358">
        <v>0.16823337972164154</v>
      </c>
      <c r="C358">
        <v>6.6497256048023701E-3</v>
      </c>
      <c r="D358">
        <v>2101</v>
      </c>
      <c r="E358">
        <v>0.15519991517066956</v>
      </c>
      <c r="F358">
        <v>0.18126684427261353</v>
      </c>
    </row>
    <row r="359" spans="1:6" x14ac:dyDescent="0.3">
      <c r="A359" t="s">
        <v>2045</v>
      </c>
      <c r="B359">
        <v>-6.5118670463562012E-2</v>
      </c>
      <c r="C359">
        <v>3.1506471335887909E-2</v>
      </c>
      <c r="E359">
        <v>-0.12687134742736816</v>
      </c>
      <c r="F359">
        <v>-3.3659867476671934E-3</v>
      </c>
    </row>
    <row r="360" spans="1:6" x14ac:dyDescent="0.3">
      <c r="A360" t="s">
        <v>2046</v>
      </c>
      <c r="B360">
        <v>0.4802946150302887</v>
      </c>
      <c r="C360">
        <v>2.2844487801194191E-2</v>
      </c>
      <c r="D360">
        <v>1886</v>
      </c>
      <c r="E360">
        <v>0.43551942706108093</v>
      </c>
      <c r="F360">
        <v>0.52506983280181885</v>
      </c>
    </row>
    <row r="361" spans="1:6" x14ac:dyDescent="0.3">
      <c r="A361" t="s">
        <v>2047</v>
      </c>
      <c r="B361">
        <v>0.5454133152961731</v>
      </c>
      <c r="C361">
        <v>2.2113487124443054E-2</v>
      </c>
      <c r="D361">
        <v>2101</v>
      </c>
      <c r="E361">
        <v>0.50207090377807617</v>
      </c>
      <c r="F361">
        <v>0.58875572681427002</v>
      </c>
    </row>
    <row r="362" spans="1:6" x14ac:dyDescent="0.3">
      <c r="A362" t="s">
        <v>848</v>
      </c>
      <c r="B362">
        <v>-4.8555243760347366E-2</v>
      </c>
      <c r="C362">
        <v>2.2122666239738464E-2</v>
      </c>
      <c r="E362">
        <v>-9.1915667057037354E-2</v>
      </c>
      <c r="F362">
        <v>-5.1948181353509426E-3</v>
      </c>
    </row>
    <row r="363" spans="1:6" x14ac:dyDescent="0.3">
      <c r="A363" t="s">
        <v>849</v>
      </c>
      <c r="B363">
        <v>1.2189488410949707</v>
      </c>
      <c r="C363">
        <v>0.1413087397813797</v>
      </c>
      <c r="D363">
        <v>299</v>
      </c>
      <c r="E363">
        <v>0.94198369979858398</v>
      </c>
      <c r="F363">
        <v>1.4959139823913574</v>
      </c>
    </row>
    <row r="364" spans="1:6" x14ac:dyDescent="0.3">
      <c r="A364" t="s">
        <v>850</v>
      </c>
      <c r="B364">
        <v>1.1703935861587524</v>
      </c>
      <c r="C364">
        <v>9.7235485911369324E-2</v>
      </c>
      <c r="D364">
        <v>299</v>
      </c>
      <c r="E364">
        <v>0.97981202602386475</v>
      </c>
      <c r="F364">
        <v>1.3609751462936401</v>
      </c>
    </row>
    <row r="365" spans="1:6" x14ac:dyDescent="0.3">
      <c r="A365" t="s">
        <v>851</v>
      </c>
      <c r="B365">
        <v>-60.380928039550781</v>
      </c>
      <c r="C365">
        <v>9280.4443359375</v>
      </c>
      <c r="E365">
        <v>-18250.052734375</v>
      </c>
      <c r="F365">
        <v>18129.2890625</v>
      </c>
    </row>
    <row r="366" spans="1:6" x14ac:dyDescent="0.3">
      <c r="A366" t="s">
        <v>852</v>
      </c>
      <c r="B366">
        <v>309.47390747070312</v>
      </c>
      <c r="C366">
        <v>88.933189392089844</v>
      </c>
      <c r="D366">
        <v>311</v>
      </c>
      <c r="E366">
        <v>135.16485595703125</v>
      </c>
      <c r="F366">
        <v>483.782958984375</v>
      </c>
    </row>
    <row r="367" spans="1:6" x14ac:dyDescent="0.3">
      <c r="A367" t="s">
        <v>853</v>
      </c>
      <c r="B367">
        <v>249.09297180175781</v>
      </c>
      <c r="C367">
        <v>69.678985595703125</v>
      </c>
      <c r="D367">
        <v>311</v>
      </c>
      <c r="E367">
        <v>112.52216339111328</v>
      </c>
      <c r="F367">
        <v>385.66378784179687</v>
      </c>
    </row>
    <row r="368" spans="1:6" x14ac:dyDescent="0.3">
      <c r="A368" t="s">
        <v>854</v>
      </c>
      <c r="B368">
        <v>41.057502746582031</v>
      </c>
      <c r="C368">
        <v>92.262245178222656</v>
      </c>
      <c r="E368">
        <v>-139.77650451660156</v>
      </c>
      <c r="F368">
        <v>221.89151000976562</v>
      </c>
    </row>
    <row r="369" spans="1:6" x14ac:dyDescent="0.3">
      <c r="A369" t="s">
        <v>855</v>
      </c>
      <c r="B369">
        <v>253.88587951660156</v>
      </c>
      <c r="C369">
        <v>72.181358337402344</v>
      </c>
      <c r="D369">
        <v>299</v>
      </c>
      <c r="E369">
        <v>112.41041564941406</v>
      </c>
      <c r="F369">
        <v>395.361328125</v>
      </c>
    </row>
    <row r="370" spans="1:6" x14ac:dyDescent="0.3">
      <c r="A370" t="s">
        <v>856</v>
      </c>
      <c r="B370">
        <v>212.82838439941406</v>
      </c>
      <c r="C370">
        <v>57.860500335693359</v>
      </c>
      <c r="D370">
        <v>311</v>
      </c>
      <c r="E370">
        <v>99.421806335449219</v>
      </c>
      <c r="F370">
        <v>326.23495483398437</v>
      </c>
    </row>
    <row r="371" spans="1:6" x14ac:dyDescent="0.3">
      <c r="A371" t="s">
        <v>857</v>
      </c>
      <c r="B371">
        <v>4.2040832340717316E-3</v>
      </c>
      <c r="C371">
        <v>3.7823694292455912E-3</v>
      </c>
      <c r="E371">
        <v>-3.2093608751893044E-3</v>
      </c>
      <c r="F371">
        <v>1.1617527343332767E-2</v>
      </c>
    </row>
    <row r="372" spans="1:6" x14ac:dyDescent="0.3">
      <c r="A372" t="s">
        <v>858</v>
      </c>
      <c r="B372">
        <v>2.9707234352827072E-2</v>
      </c>
      <c r="C372">
        <v>3.310331841930747E-3</v>
      </c>
      <c r="D372">
        <v>299</v>
      </c>
      <c r="E372">
        <v>2.321898378431797E-2</v>
      </c>
      <c r="F372">
        <v>3.6195483058691025E-2</v>
      </c>
    </row>
    <row r="373" spans="1:6" x14ac:dyDescent="0.3">
      <c r="A373" t="s">
        <v>859</v>
      </c>
      <c r="B373">
        <v>2.5503151118755341E-2</v>
      </c>
      <c r="C373">
        <v>2.018126891925931E-3</v>
      </c>
      <c r="D373">
        <v>311</v>
      </c>
      <c r="E373">
        <v>2.1547622978687286E-2</v>
      </c>
      <c r="F373">
        <v>2.9458679258823395E-2</v>
      </c>
    </row>
    <row r="374" spans="1:6" x14ac:dyDescent="0.3">
      <c r="A374" t="s">
        <v>860</v>
      </c>
      <c r="B374">
        <v>2.6931881904602051E-2</v>
      </c>
      <c r="C374">
        <v>2.8428018093109131E-2</v>
      </c>
      <c r="E374">
        <v>-2.8787033632397652E-2</v>
      </c>
      <c r="F374">
        <v>8.2650795578956604E-2</v>
      </c>
    </row>
    <row r="375" spans="1:6" x14ac:dyDescent="0.3">
      <c r="A375" t="s">
        <v>861</v>
      </c>
      <c r="B375">
        <v>9.0546056628227234E-2</v>
      </c>
      <c r="C375">
        <v>2.2908542305231094E-2</v>
      </c>
      <c r="D375">
        <v>299</v>
      </c>
      <c r="E375">
        <v>4.5645315200090408E-2</v>
      </c>
      <c r="F375">
        <v>0.13544680178165436</v>
      </c>
    </row>
    <row r="376" spans="1:6" x14ac:dyDescent="0.3">
      <c r="A376" t="s">
        <v>862</v>
      </c>
      <c r="B376">
        <v>6.3614174723625183E-2</v>
      </c>
      <c r="C376">
        <v>1.6837162896990776E-2</v>
      </c>
      <c r="D376">
        <v>311</v>
      </c>
      <c r="E376">
        <v>3.0613334849476814E-2</v>
      </c>
      <c r="F376">
        <v>9.6615016460418701E-2</v>
      </c>
    </row>
    <row r="377" spans="1:6" x14ac:dyDescent="0.3">
      <c r="A377" t="s">
        <v>863</v>
      </c>
      <c r="B377">
        <v>-0.19875764846801758</v>
      </c>
      <c r="C377">
        <v>2.2438071668148041E-2</v>
      </c>
      <c r="E377">
        <v>-0.24273626506328583</v>
      </c>
      <c r="F377">
        <v>-0.15477903187274933</v>
      </c>
    </row>
    <row r="378" spans="1:6" x14ac:dyDescent="0.3">
      <c r="A378" t="s">
        <v>846</v>
      </c>
      <c r="B378">
        <v>1.004804253578186</v>
      </c>
      <c r="C378">
        <v>0.14580188691616058</v>
      </c>
      <c r="D378">
        <v>234</v>
      </c>
      <c r="E378">
        <v>0.71903252601623535</v>
      </c>
      <c r="F378">
        <v>1.2905759811401367</v>
      </c>
    </row>
    <row r="379" spans="1:6" x14ac:dyDescent="0.3">
      <c r="A379" t="s">
        <v>864</v>
      </c>
      <c r="B379">
        <v>0.80604654550552368</v>
      </c>
      <c r="C379">
        <v>7.6537221670150757E-2</v>
      </c>
      <c r="D379">
        <v>234</v>
      </c>
      <c r="E379">
        <v>0.65603357553482056</v>
      </c>
      <c r="F379">
        <v>0.95605951547622681</v>
      </c>
    </row>
    <row r="380" spans="1:6" x14ac:dyDescent="0.3">
      <c r="A380" t="s">
        <v>865</v>
      </c>
      <c r="B380">
        <v>47.333457946777344</v>
      </c>
      <c r="C380">
        <v>1540.6959228515625</v>
      </c>
      <c r="E380">
        <v>-2972.4306640625</v>
      </c>
      <c r="F380">
        <v>3067.097412109375</v>
      </c>
    </row>
    <row r="381" spans="1:6" x14ac:dyDescent="0.3">
      <c r="A381" t="s">
        <v>847</v>
      </c>
      <c r="B381">
        <v>89.840721130371094</v>
      </c>
      <c r="C381">
        <v>31.565242767333984</v>
      </c>
      <c r="D381">
        <v>227</v>
      </c>
      <c r="E381">
        <v>27.972845077514648</v>
      </c>
      <c r="F381">
        <v>151.70860290527344</v>
      </c>
    </row>
    <row r="382" spans="1:6" x14ac:dyDescent="0.3">
      <c r="A382" t="s">
        <v>866</v>
      </c>
      <c r="B382">
        <v>137.17417907714844</v>
      </c>
      <c r="C382">
        <v>34.243812561035156</v>
      </c>
      <c r="D382">
        <v>227</v>
      </c>
      <c r="E382">
        <v>70.056304931640625</v>
      </c>
      <c r="F382">
        <v>204.29205322265625</v>
      </c>
    </row>
    <row r="383" spans="1:6" x14ac:dyDescent="0.3">
      <c r="A383" t="s">
        <v>867</v>
      </c>
      <c r="B383">
        <v>-80.770286560058594</v>
      </c>
      <c r="C383">
        <v>47.198551177978516</v>
      </c>
      <c r="E383">
        <v>-173.27944946289062</v>
      </c>
      <c r="F383">
        <v>11.738873481750488</v>
      </c>
    </row>
    <row r="384" spans="1:6" x14ac:dyDescent="0.3">
      <c r="A384" t="s">
        <v>868</v>
      </c>
      <c r="B384">
        <v>89.411170959472656</v>
      </c>
      <c r="C384">
        <v>28.770915985107422</v>
      </c>
      <c r="D384">
        <v>234</v>
      </c>
      <c r="E384">
        <v>33.020175933837891</v>
      </c>
      <c r="F384">
        <v>145.80216979980469</v>
      </c>
    </row>
    <row r="385" spans="1:6" x14ac:dyDescent="0.3">
      <c r="A385" t="s">
        <v>869</v>
      </c>
      <c r="B385">
        <v>170.18145751953125</v>
      </c>
      <c r="C385">
        <v>39.690528869628906</v>
      </c>
      <c r="D385">
        <v>227</v>
      </c>
      <c r="E385">
        <v>92.388023376464844</v>
      </c>
      <c r="F385">
        <v>247.97489929199219</v>
      </c>
    </row>
    <row r="386" spans="1:6" x14ac:dyDescent="0.3">
      <c r="A386" t="s">
        <v>870</v>
      </c>
      <c r="B386">
        <v>6.9243311882019043E-3</v>
      </c>
      <c r="C386">
        <v>3.4645900595933199E-3</v>
      </c>
      <c r="E386">
        <v>1.3373467663768679E-4</v>
      </c>
      <c r="F386">
        <v>1.371492724865675E-2</v>
      </c>
    </row>
    <row r="387" spans="1:6" x14ac:dyDescent="0.3">
      <c r="A387" t="s">
        <v>871</v>
      </c>
      <c r="B387">
        <v>2.448827400803566E-2</v>
      </c>
      <c r="C387">
        <v>3.5046630073338747E-3</v>
      </c>
      <c r="D387">
        <v>234</v>
      </c>
      <c r="E387">
        <v>1.7619134858250618E-2</v>
      </c>
      <c r="F387">
        <v>3.1357415020465851E-2</v>
      </c>
    </row>
    <row r="388" spans="1:6" x14ac:dyDescent="0.3">
      <c r="A388" t="s">
        <v>872</v>
      </c>
      <c r="B388">
        <v>1.7563942819833755E-2</v>
      </c>
      <c r="C388">
        <v>1.6521108336746693E-3</v>
      </c>
      <c r="D388">
        <v>227</v>
      </c>
      <c r="E388">
        <v>1.4325805939733982E-2</v>
      </c>
      <c r="F388">
        <v>2.0802080631256104E-2</v>
      </c>
    </row>
    <row r="389" spans="1:6" x14ac:dyDescent="0.3">
      <c r="A389" t="s">
        <v>873</v>
      </c>
      <c r="B389">
        <v>-8.7463380768895149E-3</v>
      </c>
      <c r="C389">
        <v>1.2153169140219688E-2</v>
      </c>
      <c r="E389">
        <v>-3.2566551119089127E-2</v>
      </c>
      <c r="F389">
        <v>1.5073873102664948E-2</v>
      </c>
    </row>
    <row r="390" spans="1:6" x14ac:dyDescent="0.3">
      <c r="A390" t="s">
        <v>874</v>
      </c>
      <c r="B390">
        <v>2.6285652071237564E-2</v>
      </c>
      <c r="C390">
        <v>9.0545583516359329E-3</v>
      </c>
      <c r="D390">
        <v>234</v>
      </c>
      <c r="E390">
        <v>8.5387174040079117E-3</v>
      </c>
      <c r="F390">
        <v>4.4032584875822067E-2</v>
      </c>
    </row>
    <row r="391" spans="1:6" x14ac:dyDescent="0.3">
      <c r="A391" t="s">
        <v>875</v>
      </c>
      <c r="B391">
        <v>3.5031989216804504E-2</v>
      </c>
      <c r="C391">
        <v>8.5788527503609657E-3</v>
      </c>
      <c r="D391">
        <v>227</v>
      </c>
      <c r="E391">
        <v>1.8217436969280243E-2</v>
      </c>
      <c r="F391">
        <v>5.1846541464328766E-2</v>
      </c>
    </row>
    <row r="392" spans="1:6" x14ac:dyDescent="0.3">
      <c r="A392" t="s">
        <v>891</v>
      </c>
      <c r="B392">
        <v>1.6601903438568115</v>
      </c>
      <c r="C392">
        <v>0.87706923484802246</v>
      </c>
      <c r="E392">
        <v>-5.886535719037056E-2</v>
      </c>
      <c r="F392">
        <v>3.3792459964752197</v>
      </c>
    </row>
    <row r="393" spans="1:6" x14ac:dyDescent="0.3">
      <c r="A393" t="s">
        <v>892</v>
      </c>
      <c r="B393">
        <v>32.234771728515625</v>
      </c>
      <c r="C393">
        <v>0.83443814516067505</v>
      </c>
      <c r="D393">
        <v>8879</v>
      </c>
      <c r="E393">
        <v>30.599273681640625</v>
      </c>
      <c r="F393">
        <v>33.870269775390625</v>
      </c>
    </row>
    <row r="394" spans="1:6" x14ac:dyDescent="0.3">
      <c r="A394" t="s">
        <v>893</v>
      </c>
      <c r="B394">
        <v>33.894962310791016</v>
      </c>
      <c r="C394">
        <v>0.69675749540328979</v>
      </c>
      <c r="D394">
        <v>8879</v>
      </c>
      <c r="E394">
        <v>32.529315948486328</v>
      </c>
      <c r="F394">
        <v>35.260608673095703</v>
      </c>
    </row>
    <row r="395" spans="1:6" x14ac:dyDescent="0.3">
      <c r="A395" t="s">
        <v>894</v>
      </c>
      <c r="B395">
        <v>-106.54768371582031</v>
      </c>
      <c r="C395">
        <v>20323.990234375</v>
      </c>
      <c r="E395">
        <v>-39941.5703125</v>
      </c>
      <c r="F395">
        <v>39728.47265625</v>
      </c>
    </row>
    <row r="396" spans="1:6" x14ac:dyDescent="0.3">
      <c r="A396" t="s">
        <v>895</v>
      </c>
      <c r="B396">
        <v>1413.13330078125</v>
      </c>
      <c r="C396">
        <v>136.48637390136719</v>
      </c>
      <c r="D396">
        <v>9182</v>
      </c>
      <c r="E396">
        <v>1145.6199951171875</v>
      </c>
      <c r="F396">
        <v>1680.6466064453125</v>
      </c>
    </row>
    <row r="397" spans="1:6" x14ac:dyDescent="0.3">
      <c r="A397" t="s">
        <v>896</v>
      </c>
      <c r="B397">
        <v>1306.585693359375</v>
      </c>
      <c r="C397">
        <v>90.095207214355469</v>
      </c>
      <c r="D397">
        <v>9182</v>
      </c>
      <c r="E397">
        <v>1129.9991455078125</v>
      </c>
      <c r="F397">
        <v>1483.1722412109375</v>
      </c>
    </row>
    <row r="398" spans="1:6" x14ac:dyDescent="0.3">
      <c r="A398" t="s">
        <v>897</v>
      </c>
      <c r="B398">
        <v>5.2907099723815918</v>
      </c>
      <c r="C398">
        <v>4.7654280662536621</v>
      </c>
      <c r="E398">
        <v>-4.0495290756225586</v>
      </c>
      <c r="F398">
        <v>14.630949020385742</v>
      </c>
    </row>
    <row r="399" spans="1:6" x14ac:dyDescent="0.3">
      <c r="A399" t="s">
        <v>898</v>
      </c>
      <c r="B399">
        <v>43.838787078857422</v>
      </c>
      <c r="C399">
        <v>4.0627903938293457</v>
      </c>
      <c r="D399">
        <v>8879</v>
      </c>
      <c r="E399">
        <v>35.875717163085937</v>
      </c>
      <c r="F399">
        <v>51.801856994628906</v>
      </c>
    </row>
    <row r="400" spans="1:6" x14ac:dyDescent="0.3">
      <c r="A400" t="s">
        <v>899</v>
      </c>
      <c r="B400">
        <v>38.548076629638672</v>
      </c>
      <c r="C400">
        <v>2.5579564571380615</v>
      </c>
      <c r="D400">
        <v>9182</v>
      </c>
      <c r="E400">
        <v>33.534481048583984</v>
      </c>
      <c r="F400">
        <v>43.561672210693359</v>
      </c>
    </row>
    <row r="401" spans="1:6" x14ac:dyDescent="0.3">
      <c r="A401" t="s">
        <v>900</v>
      </c>
      <c r="B401">
        <v>0</v>
      </c>
    </row>
    <row r="402" spans="1:6" x14ac:dyDescent="0.3">
      <c r="A402" t="s">
        <v>901</v>
      </c>
      <c r="B402">
        <v>1</v>
      </c>
      <c r="C402">
        <v>3.2183056133255894E-12</v>
      </c>
      <c r="D402">
        <v>8879</v>
      </c>
      <c r="E402">
        <v>1</v>
      </c>
      <c r="F402">
        <v>1</v>
      </c>
    </row>
    <row r="403" spans="1:6" x14ac:dyDescent="0.3">
      <c r="A403" t="s">
        <v>902</v>
      </c>
      <c r="B403">
        <v>1</v>
      </c>
      <c r="C403">
        <v>2.8299433109391092E-12</v>
      </c>
      <c r="D403">
        <v>9182</v>
      </c>
      <c r="E403">
        <v>1</v>
      </c>
      <c r="F403">
        <v>1</v>
      </c>
    </row>
    <row r="404" spans="1:6" x14ac:dyDescent="0.3">
      <c r="A404" t="s">
        <v>903</v>
      </c>
      <c r="B404">
        <v>0</v>
      </c>
      <c r="C404">
        <v>4.4357876746725644E-12</v>
      </c>
      <c r="E404">
        <v>-8.694143495413531E-12</v>
      </c>
      <c r="F404">
        <v>8.694143495413531E-12</v>
      </c>
    </row>
    <row r="405" spans="1:6" x14ac:dyDescent="0.3">
      <c r="A405" t="s">
        <v>904</v>
      </c>
      <c r="B405">
        <v>1</v>
      </c>
      <c r="C405">
        <v>1.1338400704441476E-11</v>
      </c>
      <c r="D405">
        <v>8879</v>
      </c>
      <c r="E405">
        <v>1</v>
      </c>
      <c r="F405">
        <v>1</v>
      </c>
    </row>
    <row r="406" spans="1:6" x14ac:dyDescent="0.3">
      <c r="A406" t="s">
        <v>905</v>
      </c>
      <c r="B406">
        <v>1</v>
      </c>
      <c r="C406">
        <v>9.1962678791523977E-12</v>
      </c>
      <c r="D406">
        <v>9182</v>
      </c>
      <c r="E406">
        <v>1</v>
      </c>
      <c r="F406">
        <v>1</v>
      </c>
    </row>
    <row r="407" spans="1:6" x14ac:dyDescent="0.3">
      <c r="A407" t="s">
        <v>906</v>
      </c>
      <c r="B407">
        <v>2.9332004487514496E-2</v>
      </c>
      <c r="C407">
        <v>1.7739288741722703E-3</v>
      </c>
      <c r="E407">
        <v>2.5855103507637978E-2</v>
      </c>
      <c r="F407">
        <v>3.2808903604745865E-2</v>
      </c>
    </row>
    <row r="408" spans="1:6" x14ac:dyDescent="0.3">
      <c r="A408" t="s">
        <v>907</v>
      </c>
      <c r="B408">
        <v>0.12375767529010773</v>
      </c>
      <c r="C408">
        <v>3.7273932248353958E-2</v>
      </c>
      <c r="D408">
        <v>37</v>
      </c>
      <c r="E408">
        <v>5.0700768828392029E-2</v>
      </c>
      <c r="F408">
        <v>0.19681458175182343</v>
      </c>
    </row>
    <row r="409" spans="1:6" x14ac:dyDescent="0.3">
      <c r="A409" t="s">
        <v>908</v>
      </c>
      <c r="B409">
        <v>0.15308967232704163</v>
      </c>
      <c r="C409">
        <v>3.3210497349500656E-2</v>
      </c>
      <c r="D409">
        <v>37</v>
      </c>
      <c r="E409">
        <v>8.7997093796730042E-2</v>
      </c>
      <c r="F409">
        <v>0.21818225085735321</v>
      </c>
    </row>
    <row r="410" spans="1:6" x14ac:dyDescent="0.3">
      <c r="A410" t="s">
        <v>909</v>
      </c>
      <c r="B410">
        <v>7.3095436096191406</v>
      </c>
      <c r="C410">
        <v>19.919656753540039</v>
      </c>
      <c r="E410">
        <v>-31.73298454284668</v>
      </c>
      <c r="F410">
        <v>46.352069854736328</v>
      </c>
    </row>
    <row r="411" spans="1:6" x14ac:dyDescent="0.3">
      <c r="A411" t="s">
        <v>910</v>
      </c>
      <c r="B411">
        <v>4.5957822799682617</v>
      </c>
      <c r="C411">
        <v>1.3798301219940186</v>
      </c>
      <c r="D411">
        <v>43</v>
      </c>
      <c r="E411">
        <v>1.891315221786499</v>
      </c>
      <c r="F411">
        <v>7.3002490997314453</v>
      </c>
    </row>
    <row r="412" spans="1:6" x14ac:dyDescent="0.3">
      <c r="A412" t="s">
        <v>911</v>
      </c>
      <c r="B412">
        <v>11.905325889587402</v>
      </c>
      <c r="C412">
        <v>4.4529147148132324</v>
      </c>
      <c r="D412">
        <v>43</v>
      </c>
      <c r="E412">
        <v>3.1776130199432373</v>
      </c>
      <c r="F412">
        <v>20.633039474487305</v>
      </c>
    </row>
    <row r="413" spans="1:6" x14ac:dyDescent="0.3">
      <c r="A413" t="s">
        <v>912</v>
      </c>
      <c r="B413">
        <v>-40.631675720214844</v>
      </c>
      <c r="C413">
        <v>28.952310562133789</v>
      </c>
      <c r="E413">
        <v>-97.378204345703125</v>
      </c>
      <c r="F413">
        <v>16.114852905273438</v>
      </c>
    </row>
    <row r="414" spans="1:6" x14ac:dyDescent="0.3">
      <c r="A414" t="s">
        <v>913</v>
      </c>
      <c r="B414">
        <v>37.135334014892578</v>
      </c>
      <c r="C414">
        <v>7.3827314376831055</v>
      </c>
      <c r="D414">
        <v>37</v>
      </c>
      <c r="E414">
        <v>22.665180206298828</v>
      </c>
      <c r="F414">
        <v>51.605487823486328</v>
      </c>
    </row>
    <row r="415" spans="1:6" x14ac:dyDescent="0.3">
      <c r="A415" t="s">
        <v>914</v>
      </c>
      <c r="B415">
        <v>77.767005920410156</v>
      </c>
      <c r="C415">
        <v>28.024288177490234</v>
      </c>
      <c r="D415">
        <v>43</v>
      </c>
      <c r="E415">
        <v>22.839401245117188</v>
      </c>
      <c r="F415">
        <v>132.69461059570312</v>
      </c>
    </row>
    <row r="416" spans="1:6" x14ac:dyDescent="0.3">
      <c r="A416" t="s">
        <v>915</v>
      </c>
      <c r="B416">
        <v>-6.7733082687482238E-4</v>
      </c>
      <c r="C416">
        <v>1.5133398119360209E-3</v>
      </c>
      <c r="E416">
        <v>-3.6434768699109554E-3</v>
      </c>
      <c r="F416">
        <v>2.2888150997459888E-3</v>
      </c>
    </row>
    <row r="417" spans="1:6" x14ac:dyDescent="0.3">
      <c r="A417" t="s">
        <v>916</v>
      </c>
      <c r="B417">
        <v>3.8392599672079086E-3</v>
      </c>
      <c r="C417">
        <v>1.1567209148779511E-3</v>
      </c>
      <c r="D417">
        <v>37</v>
      </c>
      <c r="E417">
        <v>1.5720869414508343E-3</v>
      </c>
      <c r="F417">
        <v>6.106432992964983E-3</v>
      </c>
    </row>
    <row r="418" spans="1:6" x14ac:dyDescent="0.3">
      <c r="A418" t="s">
        <v>917</v>
      </c>
      <c r="B418">
        <v>4.5165908522903919E-3</v>
      </c>
      <c r="C418">
        <v>9.7306637326255441E-4</v>
      </c>
      <c r="D418">
        <v>43</v>
      </c>
      <c r="E418">
        <v>2.609380753710866E-3</v>
      </c>
      <c r="F418">
        <v>6.4238007180392742E-3</v>
      </c>
    </row>
    <row r="419" spans="1:6" x14ac:dyDescent="0.3">
      <c r="A419" t="s">
        <v>918</v>
      </c>
      <c r="B419">
        <v>-5.8595910668373108E-3</v>
      </c>
      <c r="C419">
        <v>3.5865935496985912E-3</v>
      </c>
      <c r="E419">
        <v>-1.2889314442873001E-2</v>
      </c>
      <c r="F419">
        <v>1.1701323091983795E-3</v>
      </c>
    </row>
    <row r="420" spans="1:6" x14ac:dyDescent="0.3">
      <c r="A420" t="s">
        <v>919</v>
      </c>
      <c r="B420">
        <v>3.2521930988878012E-3</v>
      </c>
      <c r="C420">
        <v>1.0218670358881354E-3</v>
      </c>
      <c r="D420">
        <v>37</v>
      </c>
      <c r="E420">
        <v>1.2493337271735072E-3</v>
      </c>
      <c r="F420">
        <v>5.2550523541867733E-3</v>
      </c>
    </row>
    <row r="421" spans="1:6" x14ac:dyDescent="0.3">
      <c r="A421" t="s">
        <v>920</v>
      </c>
      <c r="B421">
        <v>9.111783467233181E-3</v>
      </c>
      <c r="C421">
        <v>3.4227371215820313E-3</v>
      </c>
      <c r="D421">
        <v>43</v>
      </c>
      <c r="E421">
        <v>2.4032187648117542E-3</v>
      </c>
      <c r="F421">
        <v>1.5820348635315895E-2</v>
      </c>
    </row>
    <row r="422" spans="1:6" x14ac:dyDescent="0.3">
      <c r="A422" t="s">
        <v>921</v>
      </c>
      <c r="B422">
        <v>1.0162858963012695</v>
      </c>
      <c r="C422">
        <v>0.22932770848274231</v>
      </c>
      <c r="E422">
        <v>0.56680357456207275</v>
      </c>
      <c r="F422">
        <v>1.4657682180404663</v>
      </c>
    </row>
    <row r="423" spans="1:6" x14ac:dyDescent="0.3">
      <c r="A423" t="s">
        <v>922</v>
      </c>
      <c r="B423">
        <v>11.487480163574219</v>
      </c>
      <c r="C423">
        <v>0.40290677547454834</v>
      </c>
      <c r="D423">
        <v>3232</v>
      </c>
      <c r="E423">
        <v>10.697782516479492</v>
      </c>
      <c r="F423">
        <v>12.277177810668945</v>
      </c>
    </row>
    <row r="424" spans="1:6" x14ac:dyDescent="0.3">
      <c r="A424" t="s">
        <v>923</v>
      </c>
      <c r="B424">
        <v>12.503766059875488</v>
      </c>
      <c r="C424">
        <v>0.38596302270889282</v>
      </c>
      <c r="D424">
        <v>3232</v>
      </c>
      <c r="E424">
        <v>11.747278213500977</v>
      </c>
      <c r="F424">
        <v>13.26025390625</v>
      </c>
    </row>
    <row r="425" spans="1:6" x14ac:dyDescent="0.3">
      <c r="A425" t="s">
        <v>924</v>
      </c>
      <c r="B425">
        <v>-10.09013843536377</v>
      </c>
      <c r="C425">
        <v>191.71464538574219</v>
      </c>
      <c r="E425">
        <v>-385.850830078125</v>
      </c>
      <c r="F425">
        <v>365.67056274414062</v>
      </c>
    </row>
    <row r="426" spans="1:6" x14ac:dyDescent="0.3">
      <c r="A426" t="s">
        <v>925</v>
      </c>
      <c r="B426">
        <v>213.5172119140625</v>
      </c>
      <c r="C426">
        <v>12.519036293029785</v>
      </c>
      <c r="D426">
        <v>3347</v>
      </c>
      <c r="E426">
        <v>188.97990417480469</v>
      </c>
      <c r="F426">
        <v>238.05451965332031</v>
      </c>
    </row>
    <row r="427" spans="1:6" x14ac:dyDescent="0.3">
      <c r="A427" t="s">
        <v>926</v>
      </c>
      <c r="B427">
        <v>203.42707824707031</v>
      </c>
      <c r="C427">
        <v>10.37623405456543</v>
      </c>
      <c r="D427">
        <v>3347</v>
      </c>
      <c r="E427">
        <v>183.08966064453125</v>
      </c>
      <c r="F427">
        <v>223.76449584960937</v>
      </c>
    </row>
    <row r="428" spans="1:6" x14ac:dyDescent="0.3">
      <c r="A428" t="s">
        <v>927</v>
      </c>
      <c r="B428">
        <v>2.3176851272583008</v>
      </c>
      <c r="C428">
        <v>1.0824089050292969</v>
      </c>
      <c r="E428">
        <v>0.19616366922855377</v>
      </c>
      <c r="F428">
        <v>4.439206600189209</v>
      </c>
    </row>
    <row r="429" spans="1:6" x14ac:dyDescent="0.3">
      <c r="A429" t="s">
        <v>928</v>
      </c>
      <c r="B429">
        <v>18.586948394775391</v>
      </c>
      <c r="C429">
        <v>0.86956661939620972</v>
      </c>
      <c r="D429">
        <v>3232</v>
      </c>
      <c r="E429">
        <v>16.882596969604492</v>
      </c>
      <c r="F429">
        <v>20.291299819946289</v>
      </c>
    </row>
    <row r="430" spans="1:6" x14ac:dyDescent="0.3">
      <c r="A430" t="s">
        <v>929</v>
      </c>
      <c r="B430">
        <v>16.269264221191406</v>
      </c>
      <c r="C430">
        <v>0.69353699684143066</v>
      </c>
      <c r="D430">
        <v>3347</v>
      </c>
      <c r="E430">
        <v>14.909932136535645</v>
      </c>
      <c r="F430">
        <v>17.628597259521484</v>
      </c>
    </row>
    <row r="431" spans="1:6" x14ac:dyDescent="0.3">
      <c r="A431" t="s">
        <v>930</v>
      </c>
      <c r="B431">
        <v>-1.2528267689049244E-2</v>
      </c>
      <c r="C431">
        <v>1.189606636762619E-2</v>
      </c>
      <c r="E431">
        <v>-3.5844556987285614E-2</v>
      </c>
      <c r="F431">
        <v>1.0788022540509701E-2</v>
      </c>
    </row>
    <row r="432" spans="1:6" x14ac:dyDescent="0.3">
      <c r="A432" t="s">
        <v>931</v>
      </c>
      <c r="B432">
        <v>0.35636919736862183</v>
      </c>
      <c r="C432">
        <v>1.057007722556591E-2</v>
      </c>
      <c r="D432">
        <v>3232</v>
      </c>
      <c r="E432">
        <v>0.33565184473991394</v>
      </c>
      <c r="F432">
        <v>0.37708654999732971</v>
      </c>
    </row>
    <row r="433" spans="1:6" x14ac:dyDescent="0.3">
      <c r="A433" t="s">
        <v>932</v>
      </c>
      <c r="B433">
        <v>0.36889746785163879</v>
      </c>
      <c r="C433">
        <v>9.0840207412838936E-3</v>
      </c>
      <c r="D433">
        <v>3347</v>
      </c>
      <c r="E433">
        <v>0.35109278559684753</v>
      </c>
      <c r="F433">
        <v>0.38670215010643005</v>
      </c>
    </row>
    <row r="434" spans="1:6" x14ac:dyDescent="0.3">
      <c r="A434" t="s">
        <v>933</v>
      </c>
      <c r="B434">
        <v>-4.5987572520971298E-3</v>
      </c>
      <c r="C434">
        <v>1.9679272547364235E-2</v>
      </c>
      <c r="E434">
        <v>-4.3170131742954254E-2</v>
      </c>
      <c r="F434">
        <v>3.3972617238759995E-2</v>
      </c>
    </row>
    <row r="435" spans="1:6" x14ac:dyDescent="0.3">
      <c r="A435" t="s">
        <v>934</v>
      </c>
      <c r="B435">
        <v>0.15109488368034363</v>
      </c>
      <c r="C435">
        <v>1.5944685786962509E-2</v>
      </c>
      <c r="D435">
        <v>3232</v>
      </c>
      <c r="E435">
        <v>0.11984329670667648</v>
      </c>
      <c r="F435">
        <v>0.18234646320343018</v>
      </c>
    </row>
    <row r="436" spans="1:6" x14ac:dyDescent="0.3">
      <c r="A436" t="s">
        <v>935</v>
      </c>
      <c r="B436">
        <v>0.15569363534450531</v>
      </c>
      <c r="C436">
        <v>1.2472787871956825E-2</v>
      </c>
      <c r="D436">
        <v>3347</v>
      </c>
      <c r="E436">
        <v>0.13124696910381317</v>
      </c>
      <c r="F436">
        <v>0.18014030158519745</v>
      </c>
    </row>
    <row r="437" spans="1:6" x14ac:dyDescent="0.3">
      <c r="A437" t="s">
        <v>936</v>
      </c>
      <c r="B437">
        <v>-5.6810490787029266E-2</v>
      </c>
      <c r="C437">
        <v>1.0808024555444717E-2</v>
      </c>
      <c r="E437">
        <v>-7.7994219958782196E-2</v>
      </c>
      <c r="F437">
        <v>-3.5626761615276337E-2</v>
      </c>
    </row>
    <row r="438" spans="1:6" x14ac:dyDescent="0.3">
      <c r="A438" t="s">
        <v>937</v>
      </c>
      <c r="B438">
        <v>0.93350809812545776</v>
      </c>
      <c r="C438">
        <v>9.641602635383606E-2</v>
      </c>
      <c r="D438">
        <v>335</v>
      </c>
      <c r="E438">
        <v>0.74453270435333252</v>
      </c>
      <c r="F438">
        <v>1.122483491897583</v>
      </c>
    </row>
    <row r="439" spans="1:6" x14ac:dyDescent="0.3">
      <c r="A439" t="s">
        <v>938</v>
      </c>
      <c r="B439">
        <v>0.8766975998878479</v>
      </c>
      <c r="C439">
        <v>7.2616182267665863E-2</v>
      </c>
      <c r="D439">
        <v>335</v>
      </c>
      <c r="E439">
        <v>0.73436987400054932</v>
      </c>
      <c r="F439">
        <v>1.0190253257751465</v>
      </c>
    </row>
    <row r="440" spans="1:6" x14ac:dyDescent="0.3">
      <c r="A440" t="s">
        <v>939</v>
      </c>
      <c r="B440">
        <v>-22.824760437011719</v>
      </c>
      <c r="C440">
        <v>3242.88037109375</v>
      </c>
      <c r="E440">
        <v>-6378.8701171875</v>
      </c>
      <c r="F440">
        <v>6333.220703125</v>
      </c>
    </row>
    <row r="441" spans="1:6" x14ac:dyDescent="0.3">
      <c r="A441" t="s">
        <v>940</v>
      </c>
      <c r="B441">
        <v>168.67340087890625</v>
      </c>
      <c r="C441">
        <v>50.599849700927734</v>
      </c>
      <c r="D441">
        <v>248</v>
      </c>
      <c r="E441">
        <v>69.497695922851562</v>
      </c>
      <c r="F441">
        <v>267.84912109375</v>
      </c>
    </row>
    <row r="442" spans="1:6" x14ac:dyDescent="0.3">
      <c r="A442" t="s">
        <v>941</v>
      </c>
      <c r="B442">
        <v>145.8486328125</v>
      </c>
      <c r="C442">
        <v>44.609302520751953</v>
      </c>
      <c r="D442">
        <v>248</v>
      </c>
      <c r="E442">
        <v>58.414398193359375</v>
      </c>
      <c r="F442">
        <v>233.28286743164062</v>
      </c>
    </row>
    <row r="443" spans="1:6" x14ac:dyDescent="0.3">
      <c r="A443" t="s">
        <v>942</v>
      </c>
      <c r="B443">
        <v>14.326269149780273</v>
      </c>
      <c r="C443">
        <v>69.964820861816406</v>
      </c>
      <c r="E443">
        <v>-122.80477905273437</v>
      </c>
      <c r="F443">
        <v>151.45732116699219</v>
      </c>
    </row>
    <row r="444" spans="1:6" x14ac:dyDescent="0.3">
      <c r="A444" t="s">
        <v>943</v>
      </c>
      <c r="B444">
        <v>180.68766784667969</v>
      </c>
      <c r="C444">
        <v>50.803783416748047</v>
      </c>
      <c r="D444">
        <v>335</v>
      </c>
      <c r="E444">
        <v>81.112251281738281</v>
      </c>
      <c r="F444">
        <v>280.26309204101562</v>
      </c>
    </row>
    <row r="445" spans="1:6" x14ac:dyDescent="0.3">
      <c r="A445" t="s">
        <v>944</v>
      </c>
      <c r="B445">
        <v>166.36138916015625</v>
      </c>
      <c r="C445">
        <v>48.307579040527344</v>
      </c>
      <c r="D445">
        <v>248</v>
      </c>
      <c r="E445">
        <v>71.678535461425781</v>
      </c>
      <c r="F445">
        <v>261.04425048828125</v>
      </c>
    </row>
    <row r="446" spans="1:6" x14ac:dyDescent="0.3">
      <c r="A446" t="s">
        <v>945</v>
      </c>
      <c r="B446">
        <v>3.0945318285375834E-3</v>
      </c>
      <c r="C446">
        <v>3.3337634522467852E-3</v>
      </c>
      <c r="E446">
        <v>-3.4396445844322443E-3</v>
      </c>
      <c r="F446">
        <v>9.6287084743380547E-3</v>
      </c>
    </row>
    <row r="447" spans="1:6" x14ac:dyDescent="0.3">
      <c r="A447" t="s">
        <v>946</v>
      </c>
      <c r="B447">
        <v>2.8959661722183228E-2</v>
      </c>
      <c r="C447">
        <v>2.9449942521750927E-3</v>
      </c>
      <c r="D447">
        <v>335</v>
      </c>
      <c r="E447">
        <v>2.318747341632843E-2</v>
      </c>
      <c r="F447">
        <v>3.4731850028038025E-2</v>
      </c>
    </row>
    <row r="448" spans="1:6" x14ac:dyDescent="0.3">
      <c r="A448" t="s">
        <v>947</v>
      </c>
      <c r="B448">
        <v>2.5865130126476288E-2</v>
      </c>
      <c r="C448">
        <v>2.1119876764714718E-3</v>
      </c>
      <c r="D448">
        <v>248</v>
      </c>
      <c r="E448">
        <v>2.172563411295414E-2</v>
      </c>
      <c r="F448">
        <v>3.0004626139998436E-2</v>
      </c>
    </row>
    <row r="449" spans="1:6" x14ac:dyDescent="0.3">
      <c r="A449" t="s">
        <v>948</v>
      </c>
      <c r="B449">
        <v>7.7355001121759415E-3</v>
      </c>
      <c r="C449">
        <v>4.0416911244392395E-2</v>
      </c>
      <c r="E449">
        <v>-7.1481645107269287E-2</v>
      </c>
      <c r="F449">
        <v>8.6952649056911469E-2</v>
      </c>
    </row>
    <row r="450" spans="1:6" x14ac:dyDescent="0.3">
      <c r="A450" t="s">
        <v>949</v>
      </c>
      <c r="B450">
        <v>0.1193612739443779</v>
      </c>
      <c r="C450">
        <v>2.6148984208703041E-2</v>
      </c>
      <c r="D450">
        <v>335</v>
      </c>
      <c r="E450">
        <v>6.8109266459941864E-2</v>
      </c>
      <c r="F450">
        <v>0.17061328887939453</v>
      </c>
    </row>
    <row r="451" spans="1:6" x14ac:dyDescent="0.3">
      <c r="A451" t="s">
        <v>950</v>
      </c>
      <c r="B451">
        <v>0.11162577569484711</v>
      </c>
      <c r="C451">
        <v>3.0958417803049088E-2</v>
      </c>
      <c r="D451">
        <v>248</v>
      </c>
      <c r="E451">
        <v>5.0947275012731552E-2</v>
      </c>
      <c r="F451">
        <v>0.17230427265167236</v>
      </c>
    </row>
    <row r="452" spans="1:6" x14ac:dyDescent="0.3">
      <c r="A452" t="s">
        <v>951</v>
      </c>
      <c r="B452">
        <v>-0.64740347862243652</v>
      </c>
      <c r="C452">
        <v>0.25014859437942505</v>
      </c>
      <c r="E452">
        <v>-1.1376947164535522</v>
      </c>
      <c r="F452">
        <v>-0.1571122407913208</v>
      </c>
    </row>
    <row r="453" spans="1:6" x14ac:dyDescent="0.3">
      <c r="A453" t="s">
        <v>952</v>
      </c>
      <c r="B453">
        <v>7.9714255332946777</v>
      </c>
      <c r="C453">
        <v>0.45944282412528992</v>
      </c>
      <c r="D453">
        <v>2160</v>
      </c>
      <c r="E453">
        <v>7.0709176063537598</v>
      </c>
      <c r="F453">
        <v>8.8719339370727539</v>
      </c>
    </row>
    <row r="454" spans="1:6" x14ac:dyDescent="0.3">
      <c r="A454" t="s">
        <v>953</v>
      </c>
      <c r="B454">
        <v>7.3240222930908203</v>
      </c>
      <c r="C454">
        <v>0.34114247560501099</v>
      </c>
      <c r="D454">
        <v>2160</v>
      </c>
      <c r="E454">
        <v>6.6553831100463867</v>
      </c>
      <c r="F454">
        <v>7.9926614761352539</v>
      </c>
    </row>
    <row r="455" spans="1:6" x14ac:dyDescent="0.3">
      <c r="A455" t="s">
        <v>954</v>
      </c>
      <c r="B455">
        <v>-65.667732238769531</v>
      </c>
      <c r="C455">
        <v>1403.68798828125</v>
      </c>
      <c r="E455">
        <v>-2816.896240234375</v>
      </c>
      <c r="F455">
        <v>2685.560791015625</v>
      </c>
    </row>
    <row r="456" spans="1:6" x14ac:dyDescent="0.3">
      <c r="A456" t="s">
        <v>955</v>
      </c>
      <c r="B456">
        <v>439.167724609375</v>
      </c>
      <c r="C456">
        <v>35.545185089111328</v>
      </c>
      <c r="D456">
        <v>2075</v>
      </c>
      <c r="E456">
        <v>369.49917602539062</v>
      </c>
      <c r="F456">
        <v>508.83627319335938</v>
      </c>
    </row>
    <row r="457" spans="1:6" x14ac:dyDescent="0.3">
      <c r="A457" t="s">
        <v>956</v>
      </c>
      <c r="B457">
        <v>373.5</v>
      </c>
      <c r="C457">
        <v>24.20329475402832</v>
      </c>
      <c r="D457">
        <v>2075</v>
      </c>
      <c r="E457">
        <v>326.06155395507812</v>
      </c>
      <c r="F457">
        <v>420.93844604492187</v>
      </c>
    </row>
    <row r="458" spans="1:6" x14ac:dyDescent="0.3">
      <c r="A458" t="s">
        <v>957</v>
      </c>
      <c r="B458">
        <v>4.0961780548095703</v>
      </c>
      <c r="C458">
        <v>4.1036748886108398</v>
      </c>
      <c r="E458">
        <v>-3.9470248222351074</v>
      </c>
      <c r="F458">
        <v>12.13938045501709</v>
      </c>
    </row>
    <row r="459" spans="1:6" x14ac:dyDescent="0.3">
      <c r="A459" t="s">
        <v>958</v>
      </c>
      <c r="B459">
        <v>55.092746734619141</v>
      </c>
      <c r="C459">
        <v>3.5328521728515625</v>
      </c>
      <c r="D459">
        <v>2160</v>
      </c>
      <c r="E459">
        <v>48.168357849121094</v>
      </c>
      <c r="F459">
        <v>62.017135620117188</v>
      </c>
    </row>
    <row r="460" spans="1:6" x14ac:dyDescent="0.3">
      <c r="A460" t="s">
        <v>959</v>
      </c>
      <c r="B460">
        <v>50.996566772460938</v>
      </c>
      <c r="C460">
        <v>2.4864954948425293</v>
      </c>
      <c r="D460">
        <v>2075</v>
      </c>
      <c r="E460">
        <v>46.123035430908203</v>
      </c>
      <c r="F460">
        <v>55.870098114013672</v>
      </c>
    </row>
    <row r="461" spans="1:6" x14ac:dyDescent="0.3">
      <c r="A461" t="s">
        <v>960</v>
      </c>
      <c r="B461">
        <v>3.1212793663144112E-2</v>
      </c>
      <c r="C461">
        <v>1.2683991342782974E-2</v>
      </c>
      <c r="E461">
        <v>6.3521708361804485E-3</v>
      </c>
      <c r="F461">
        <v>5.6073416024446487E-2</v>
      </c>
    </row>
    <row r="462" spans="1:6" x14ac:dyDescent="0.3">
      <c r="A462" t="s">
        <v>961</v>
      </c>
      <c r="B462">
        <v>0.24729275703430176</v>
      </c>
      <c r="C462">
        <v>1.2220386415719986E-2</v>
      </c>
      <c r="D462">
        <v>2160</v>
      </c>
      <c r="E462">
        <v>0.22334079444408417</v>
      </c>
      <c r="F462">
        <v>0.27124470472335815</v>
      </c>
    </row>
    <row r="463" spans="1:6" x14ac:dyDescent="0.3">
      <c r="A463" t="s">
        <v>962</v>
      </c>
      <c r="B463">
        <v>0.2160799652338028</v>
      </c>
      <c r="C463">
        <v>8.906342089176178E-3</v>
      </c>
      <c r="D463">
        <v>2075</v>
      </c>
      <c r="E463">
        <v>0.19862353801727295</v>
      </c>
      <c r="F463">
        <v>0.23353639245033264</v>
      </c>
    </row>
    <row r="464" spans="1:6" x14ac:dyDescent="0.3">
      <c r="A464" t="s">
        <v>963</v>
      </c>
      <c r="B464">
        <v>2.4916306138038635E-2</v>
      </c>
      <c r="C464">
        <v>3.9684180170297623E-2</v>
      </c>
      <c r="E464">
        <v>-5.2864685654640198E-2</v>
      </c>
      <c r="F464">
        <v>0.10269729793071747</v>
      </c>
    </row>
    <row r="465" spans="1:6" x14ac:dyDescent="0.3">
      <c r="A465" t="s">
        <v>964</v>
      </c>
      <c r="B465">
        <v>0.31077584624290466</v>
      </c>
      <c r="C465">
        <v>3.3416088670492172E-2</v>
      </c>
      <c r="D465">
        <v>2160</v>
      </c>
      <c r="E465">
        <v>0.24528031051158905</v>
      </c>
      <c r="F465">
        <v>0.37627136707305908</v>
      </c>
    </row>
    <row r="466" spans="1:6" x14ac:dyDescent="0.3">
      <c r="A466" t="s">
        <v>965</v>
      </c>
      <c r="B466">
        <v>0.28585955500602722</v>
      </c>
      <c r="C466">
        <v>2.2799400612711906E-2</v>
      </c>
      <c r="D466">
        <v>2075</v>
      </c>
      <c r="E466">
        <v>0.24117273092269897</v>
      </c>
      <c r="F466">
        <v>0.33054637908935547</v>
      </c>
    </row>
    <row r="467" spans="1:6" x14ac:dyDescent="0.3">
      <c r="A467" t="s">
        <v>966</v>
      </c>
      <c r="B467">
        <v>1.3469382524490356</v>
      </c>
      <c r="C467">
        <v>0.30239489674568176</v>
      </c>
      <c r="E467">
        <v>0.75424426794052124</v>
      </c>
      <c r="F467">
        <v>1.9396322965621948</v>
      </c>
    </row>
    <row r="468" spans="1:6" x14ac:dyDescent="0.3">
      <c r="A468" t="s">
        <v>967</v>
      </c>
      <c r="B468">
        <v>9.4313421249389648</v>
      </c>
      <c r="C468">
        <v>0.48075917363166809</v>
      </c>
      <c r="D468">
        <v>2491</v>
      </c>
      <c r="E468">
        <v>8.4890537261962891</v>
      </c>
      <c r="F468">
        <v>10.373630523681641</v>
      </c>
    </row>
    <row r="469" spans="1:6" x14ac:dyDescent="0.3">
      <c r="A469" t="s">
        <v>968</v>
      </c>
      <c r="B469">
        <v>10.778280258178711</v>
      </c>
      <c r="C469">
        <v>0.42763775587081909</v>
      </c>
      <c r="D469">
        <v>2491</v>
      </c>
      <c r="E469">
        <v>9.9401102066040039</v>
      </c>
      <c r="F469">
        <v>11.616450309753418</v>
      </c>
    </row>
    <row r="470" spans="1:6" x14ac:dyDescent="0.3">
      <c r="A470" t="s">
        <v>969</v>
      </c>
      <c r="B470">
        <v>24.955896377563477</v>
      </c>
      <c r="C470">
        <v>515.957275390625</v>
      </c>
      <c r="E470">
        <v>-986.32037353515625</v>
      </c>
      <c r="F470">
        <v>1036.232177734375</v>
      </c>
    </row>
    <row r="471" spans="1:6" x14ac:dyDescent="0.3">
      <c r="A471" t="s">
        <v>970</v>
      </c>
      <c r="B471">
        <v>334.61651611328125</v>
      </c>
      <c r="C471">
        <v>19.072519302368164</v>
      </c>
      <c r="D471">
        <v>2868</v>
      </c>
      <c r="E471">
        <v>297.234375</v>
      </c>
      <c r="F471">
        <v>371.9986572265625</v>
      </c>
    </row>
    <row r="472" spans="1:6" x14ac:dyDescent="0.3">
      <c r="A472" t="s">
        <v>971</v>
      </c>
      <c r="B472">
        <v>359.57241821289062</v>
      </c>
      <c r="C472">
        <v>18.942295074462891</v>
      </c>
      <c r="D472">
        <v>2868</v>
      </c>
      <c r="E472">
        <v>322.44552612304687</v>
      </c>
      <c r="F472">
        <v>396.69931030273437</v>
      </c>
    </row>
    <row r="473" spans="1:6" x14ac:dyDescent="0.3">
      <c r="A473" t="s">
        <v>972</v>
      </c>
      <c r="B473">
        <v>2.1183714866638184</v>
      </c>
      <c r="C473">
        <v>1.8368346691131592</v>
      </c>
      <c r="E473">
        <v>-1.481824517250061</v>
      </c>
      <c r="F473">
        <v>5.7185673713684082</v>
      </c>
    </row>
    <row r="474" spans="1:6" x14ac:dyDescent="0.3">
      <c r="A474" t="s">
        <v>973</v>
      </c>
      <c r="B474">
        <v>35.479206085205078</v>
      </c>
      <c r="C474">
        <v>1.3898942470550537</v>
      </c>
      <c r="D474">
        <v>2491</v>
      </c>
      <c r="E474">
        <v>32.755012512207031</v>
      </c>
      <c r="F474">
        <v>38.203399658203125</v>
      </c>
    </row>
    <row r="475" spans="1:6" x14ac:dyDescent="0.3">
      <c r="A475" t="s">
        <v>974</v>
      </c>
      <c r="B475">
        <v>33.360832214355469</v>
      </c>
      <c r="C475">
        <v>1.2866675853729248</v>
      </c>
      <c r="D475">
        <v>2868</v>
      </c>
      <c r="E475">
        <v>30.838964462280273</v>
      </c>
      <c r="F475">
        <v>35.882701873779297</v>
      </c>
    </row>
    <row r="476" spans="1:6" x14ac:dyDescent="0.3">
      <c r="A476" t="s">
        <v>975</v>
      </c>
      <c r="B476">
        <v>-2.5407757610082626E-2</v>
      </c>
      <c r="C476">
        <v>1.4165880158543587E-2</v>
      </c>
      <c r="E476">
        <v>-5.317288264632225E-2</v>
      </c>
      <c r="F476">
        <v>2.3573674261569977E-3</v>
      </c>
    </row>
    <row r="477" spans="1:6" x14ac:dyDescent="0.3">
      <c r="A477" t="s">
        <v>976</v>
      </c>
      <c r="B477">
        <v>0.29258286952972412</v>
      </c>
      <c r="C477">
        <v>1.2335753068327904E-2</v>
      </c>
      <c r="D477">
        <v>2491</v>
      </c>
      <c r="E477">
        <v>0.26840478181838989</v>
      </c>
      <c r="F477">
        <v>0.31676095724105835</v>
      </c>
    </row>
    <row r="478" spans="1:6" x14ac:dyDescent="0.3">
      <c r="A478" t="s">
        <v>977</v>
      </c>
      <c r="B478">
        <v>0.31799063086509705</v>
      </c>
      <c r="C478">
        <v>1.0327849537134171E-2</v>
      </c>
      <c r="D478">
        <v>2868</v>
      </c>
      <c r="E478">
        <v>0.29774805903434753</v>
      </c>
      <c r="F478">
        <v>0.33823320269584656</v>
      </c>
    </row>
    <row r="479" spans="1:6" x14ac:dyDescent="0.3">
      <c r="A479" t="s">
        <v>978</v>
      </c>
      <c r="B479">
        <v>-3.8409553468227386E-2</v>
      </c>
      <c r="C479">
        <v>3.1550951302051544E-2</v>
      </c>
      <c r="E479">
        <v>-0.10024941712617874</v>
      </c>
      <c r="F479">
        <v>2.3430310189723969E-2</v>
      </c>
    </row>
    <row r="480" spans="1:6" x14ac:dyDescent="0.3">
      <c r="A480" t="s">
        <v>979</v>
      </c>
      <c r="B480">
        <v>0.23679047822952271</v>
      </c>
      <c r="C480">
        <v>2.4617021903395653E-2</v>
      </c>
      <c r="D480">
        <v>2491</v>
      </c>
      <c r="E480">
        <v>0.18854111433029175</v>
      </c>
      <c r="F480">
        <v>0.28503984212875366</v>
      </c>
    </row>
    <row r="481" spans="1:6" x14ac:dyDescent="0.3">
      <c r="A481" t="s">
        <v>980</v>
      </c>
      <c r="B481">
        <v>0.27520003914833069</v>
      </c>
      <c r="C481">
        <v>2.124391496181488E-2</v>
      </c>
      <c r="D481">
        <v>2868</v>
      </c>
      <c r="E481">
        <v>0.23356196284294128</v>
      </c>
      <c r="F481">
        <v>0.31683811545372009</v>
      </c>
    </row>
    <row r="482" spans="1:6" x14ac:dyDescent="0.3">
      <c r="A482" t="s">
        <v>981</v>
      </c>
      <c r="B482">
        <v>0.40221729874610901</v>
      </c>
      <c r="C482">
        <v>1.4232777990400791E-2</v>
      </c>
      <c r="E482">
        <v>0.37432104349136353</v>
      </c>
      <c r="F482">
        <v>0.43011355400085449</v>
      </c>
    </row>
    <row r="483" spans="1:6" x14ac:dyDescent="0.3">
      <c r="A483" t="s">
        <v>982</v>
      </c>
      <c r="B483">
        <v>0.6947944164276123</v>
      </c>
      <c r="C483">
        <v>8.5857927799224854E-2</v>
      </c>
      <c r="D483">
        <v>215</v>
      </c>
      <c r="E483">
        <v>0.52651286125183105</v>
      </c>
      <c r="F483">
        <v>0.86307597160339355</v>
      </c>
    </row>
    <row r="484" spans="1:6" x14ac:dyDescent="0.3">
      <c r="A484" t="s">
        <v>983</v>
      </c>
      <c r="B484">
        <v>1.0970116853713989</v>
      </c>
      <c r="C484">
        <v>0.10996333509683609</v>
      </c>
      <c r="D484">
        <v>215</v>
      </c>
      <c r="E484">
        <v>0.88148355484008789</v>
      </c>
      <c r="F484">
        <v>1.31253981590271</v>
      </c>
    </row>
    <row r="485" spans="1:6" x14ac:dyDescent="0.3">
      <c r="A485" t="s">
        <v>984</v>
      </c>
      <c r="B485">
        <v>10.963541030883789</v>
      </c>
      <c r="C485">
        <v>26.579065322875977</v>
      </c>
      <c r="E485">
        <v>-41.131427764892578</v>
      </c>
      <c r="F485">
        <v>63.058509826660156</v>
      </c>
    </row>
    <row r="486" spans="1:6" x14ac:dyDescent="0.3">
      <c r="A486" t="s">
        <v>985</v>
      </c>
      <c r="B486">
        <v>17.123556137084961</v>
      </c>
      <c r="C486">
        <v>4.149172306060791</v>
      </c>
      <c r="D486">
        <v>277</v>
      </c>
      <c r="E486">
        <v>8.9911785125732422</v>
      </c>
      <c r="F486">
        <v>25.25593376159668</v>
      </c>
    </row>
    <row r="487" spans="1:6" x14ac:dyDescent="0.3">
      <c r="A487" t="s">
        <v>986</v>
      </c>
      <c r="B487">
        <v>28.08709716796875</v>
      </c>
      <c r="C487">
        <v>4.479586124420166</v>
      </c>
      <c r="D487">
        <v>277</v>
      </c>
      <c r="E487">
        <v>19.307107925415039</v>
      </c>
      <c r="F487">
        <v>36.867084503173828</v>
      </c>
    </row>
    <row r="488" spans="1:6" x14ac:dyDescent="0.3">
      <c r="A488" t="s">
        <v>987</v>
      </c>
      <c r="B488">
        <v>-0.95777839422225952</v>
      </c>
      <c r="C488">
        <v>6.468024730682373</v>
      </c>
      <c r="E488">
        <v>-13.635107040405273</v>
      </c>
      <c r="F488">
        <v>11.719550132751465</v>
      </c>
    </row>
    <row r="489" spans="1:6" x14ac:dyDescent="0.3">
      <c r="A489" t="s">
        <v>988</v>
      </c>
      <c r="B489">
        <v>24.645500183105469</v>
      </c>
      <c r="C489">
        <v>5.4694280624389648</v>
      </c>
      <c r="D489">
        <v>215</v>
      </c>
      <c r="E489">
        <v>13.925420761108398</v>
      </c>
      <c r="F489">
        <v>35.365577697753906</v>
      </c>
    </row>
    <row r="490" spans="1:6" x14ac:dyDescent="0.3">
      <c r="A490" t="s">
        <v>989</v>
      </c>
      <c r="B490">
        <v>25.603279113769531</v>
      </c>
      <c r="C490">
        <v>2.9537932872772217</v>
      </c>
      <c r="D490">
        <v>277</v>
      </c>
      <c r="E490">
        <v>19.813844680786133</v>
      </c>
      <c r="F490">
        <v>31.39271354675293</v>
      </c>
    </row>
    <row r="491" spans="1:6" x14ac:dyDescent="0.3">
      <c r="A491" t="s">
        <v>990</v>
      </c>
      <c r="B491">
        <v>-1.0810846462845802E-2</v>
      </c>
      <c r="C491">
        <v>3.9269854314625263E-3</v>
      </c>
      <c r="E491">
        <v>-1.8507737666368484E-2</v>
      </c>
      <c r="F491">
        <v>-3.1139550264924765E-3</v>
      </c>
    </row>
    <row r="492" spans="1:6" x14ac:dyDescent="0.3">
      <c r="A492" t="s">
        <v>991</v>
      </c>
      <c r="B492">
        <v>2.1554190665483475E-2</v>
      </c>
      <c r="C492">
        <v>2.6033241301774979E-3</v>
      </c>
      <c r="D492">
        <v>215</v>
      </c>
      <c r="E492">
        <v>1.6451675444841385E-2</v>
      </c>
      <c r="F492">
        <v>2.6656705886125565E-2</v>
      </c>
    </row>
    <row r="493" spans="1:6" x14ac:dyDescent="0.3">
      <c r="A493" t="s">
        <v>992</v>
      </c>
      <c r="B493">
        <v>3.2365035265684128E-2</v>
      </c>
      <c r="C493">
        <v>3.2229369971901178E-3</v>
      </c>
      <c r="D493">
        <v>277</v>
      </c>
      <c r="E493">
        <v>2.6048079133033752E-2</v>
      </c>
      <c r="F493">
        <v>3.8681991398334503E-2</v>
      </c>
    </row>
    <row r="494" spans="1:6" x14ac:dyDescent="0.3">
      <c r="A494" t="s">
        <v>993</v>
      </c>
      <c r="B494">
        <v>-9.3791214749217033E-3</v>
      </c>
      <c r="C494">
        <v>4.6164863742887974E-3</v>
      </c>
      <c r="E494">
        <v>-1.8427435308694839E-2</v>
      </c>
      <c r="F494">
        <v>-3.3080819412134588E-4</v>
      </c>
    </row>
    <row r="495" spans="1:6" x14ac:dyDescent="0.3">
      <c r="A495" t="s">
        <v>994</v>
      </c>
      <c r="B495">
        <v>1.2117438018321991E-2</v>
      </c>
      <c r="C495">
        <v>3.118808614090085E-3</v>
      </c>
      <c r="D495">
        <v>215</v>
      </c>
      <c r="E495">
        <v>6.0045733116567135E-3</v>
      </c>
      <c r="F495">
        <v>1.8230302259325981E-2</v>
      </c>
    </row>
    <row r="496" spans="1:6" x14ac:dyDescent="0.3">
      <c r="A496" t="s">
        <v>995</v>
      </c>
      <c r="B496">
        <v>2.1496560424566269E-2</v>
      </c>
      <c r="C496">
        <v>3.7032556720077991E-3</v>
      </c>
      <c r="D496">
        <v>277</v>
      </c>
      <c r="E496">
        <v>1.4238179661333561E-2</v>
      </c>
      <c r="F496">
        <v>2.8754942119121552E-2</v>
      </c>
    </row>
    <row r="497" spans="1:6" x14ac:dyDescent="0.3">
      <c r="A497" t="s">
        <v>996</v>
      </c>
      <c r="B497">
        <v>-0.10835830867290497</v>
      </c>
      <c r="C497">
        <v>2.1293400786817074E-3</v>
      </c>
      <c r="E497">
        <v>-0.11253181844949722</v>
      </c>
      <c r="F497">
        <v>-0.10418479889631271</v>
      </c>
    </row>
    <row r="498" spans="1:6" x14ac:dyDescent="0.3">
      <c r="A498" t="s">
        <v>997</v>
      </c>
      <c r="B498">
        <v>0.23840904235839844</v>
      </c>
      <c r="C498">
        <v>4.4973175972700119E-2</v>
      </c>
      <c r="D498">
        <v>64</v>
      </c>
      <c r="E498">
        <v>0.15026161074638367</v>
      </c>
      <c r="F498">
        <v>0.32655647397041321</v>
      </c>
    </row>
    <row r="499" spans="1:6" x14ac:dyDescent="0.3">
      <c r="A499" t="s">
        <v>998</v>
      </c>
      <c r="B499">
        <v>0.13005071878433228</v>
      </c>
      <c r="C499">
        <v>2.5790510699152946E-2</v>
      </c>
      <c r="D499">
        <v>64</v>
      </c>
      <c r="E499">
        <v>7.9501315951347351E-2</v>
      </c>
      <c r="F499">
        <v>0.1806001216173172</v>
      </c>
    </row>
    <row r="500" spans="1:6" x14ac:dyDescent="0.3">
      <c r="A500" t="s">
        <v>999</v>
      </c>
      <c r="B500">
        <v>-24.290254592895508</v>
      </c>
      <c r="C500">
        <v>542.6434326171875</v>
      </c>
      <c r="E500">
        <v>-1087.871337890625</v>
      </c>
      <c r="F500">
        <v>1039.2908935546875</v>
      </c>
    </row>
    <row r="501" spans="1:6" x14ac:dyDescent="0.3">
      <c r="A501" t="s">
        <v>1000</v>
      </c>
      <c r="B501">
        <v>61.938270568847656</v>
      </c>
      <c r="C501">
        <v>18.553483963012695</v>
      </c>
      <c r="D501">
        <v>37</v>
      </c>
      <c r="E501">
        <v>25.573442459106445</v>
      </c>
      <c r="F501">
        <v>98.3031005859375</v>
      </c>
    </row>
    <row r="502" spans="1:6" x14ac:dyDescent="0.3">
      <c r="A502" t="s">
        <v>1001</v>
      </c>
      <c r="B502">
        <v>37.648017883300781</v>
      </c>
      <c r="C502">
        <v>20.481294631958008</v>
      </c>
      <c r="D502">
        <v>37</v>
      </c>
      <c r="E502">
        <v>-2.4953196048736572</v>
      </c>
      <c r="F502">
        <v>77.791358947753906</v>
      </c>
    </row>
    <row r="503" spans="1:6" x14ac:dyDescent="0.3">
      <c r="A503" t="s">
        <v>1002</v>
      </c>
      <c r="B503">
        <v>-29.688835144042969</v>
      </c>
      <c r="C503">
        <v>165.18280029296875</v>
      </c>
      <c r="E503">
        <v>-353.44711303710937</v>
      </c>
      <c r="F503">
        <v>294.0694580078125</v>
      </c>
    </row>
    <row r="504" spans="1:6" x14ac:dyDescent="0.3">
      <c r="A504" t="s">
        <v>1003</v>
      </c>
      <c r="B504">
        <v>259.79833984375</v>
      </c>
      <c r="C504">
        <v>68.105796813964844</v>
      </c>
      <c r="D504">
        <v>64</v>
      </c>
      <c r="E504">
        <v>126.31098175048828</v>
      </c>
      <c r="F504">
        <v>393.28570556640625</v>
      </c>
    </row>
    <row r="505" spans="1:6" x14ac:dyDescent="0.3">
      <c r="A505" t="s">
        <v>1004</v>
      </c>
      <c r="B505">
        <v>289.4871826171875</v>
      </c>
      <c r="C505">
        <v>150.55722045898437</v>
      </c>
      <c r="D505">
        <v>37</v>
      </c>
      <c r="E505">
        <v>-5.6049695014953613</v>
      </c>
      <c r="F505">
        <v>584.579345703125</v>
      </c>
    </row>
    <row r="506" spans="1:6" x14ac:dyDescent="0.3">
      <c r="A506" t="s">
        <v>1005</v>
      </c>
      <c r="B506">
        <v>3.5591458436101675E-3</v>
      </c>
      <c r="C506">
        <v>1.5626095701009035E-3</v>
      </c>
      <c r="E506">
        <v>4.9643107922747731E-4</v>
      </c>
      <c r="F506">
        <v>6.621860433369875E-3</v>
      </c>
    </row>
    <row r="507" spans="1:6" x14ac:dyDescent="0.3">
      <c r="A507" t="s">
        <v>1006</v>
      </c>
      <c r="B507">
        <v>7.3960204608738422E-3</v>
      </c>
      <c r="C507">
        <v>1.3793399557471275E-3</v>
      </c>
      <c r="D507">
        <v>64</v>
      </c>
      <c r="E507">
        <v>4.6925139613449574E-3</v>
      </c>
      <c r="F507">
        <v>1.009952649474144E-2</v>
      </c>
    </row>
    <row r="508" spans="1:6" x14ac:dyDescent="0.3">
      <c r="A508" t="s">
        <v>1007</v>
      </c>
      <c r="B508">
        <v>3.8368746172636747E-3</v>
      </c>
      <c r="C508">
        <v>7.570078014396131E-4</v>
      </c>
      <c r="D508">
        <v>37</v>
      </c>
      <c r="E508">
        <v>2.3531392216682434E-3</v>
      </c>
      <c r="F508">
        <v>5.3206100128591061E-3</v>
      </c>
    </row>
    <row r="509" spans="1:6" x14ac:dyDescent="0.3">
      <c r="A509" t="s">
        <v>1008</v>
      </c>
      <c r="B509">
        <v>1.5016406774520874E-2</v>
      </c>
      <c r="C509">
        <v>2.028285339474678E-2</v>
      </c>
      <c r="E509">
        <v>-2.473798580467701E-2</v>
      </c>
      <c r="F509">
        <v>5.4770801216363907E-2</v>
      </c>
    </row>
    <row r="510" spans="1:6" x14ac:dyDescent="0.3">
      <c r="A510" t="s">
        <v>1009</v>
      </c>
      <c r="B510">
        <v>4.3830450624227524E-2</v>
      </c>
      <c r="C510">
        <v>1.3193758204579353E-2</v>
      </c>
      <c r="D510">
        <v>64</v>
      </c>
      <c r="E510">
        <v>1.7970684915781021E-2</v>
      </c>
      <c r="F510">
        <v>6.9690220057964325E-2</v>
      </c>
    </row>
    <row r="511" spans="1:6" x14ac:dyDescent="0.3">
      <c r="A511" t="s">
        <v>1010</v>
      </c>
      <c r="B511">
        <v>2.881404384970665E-2</v>
      </c>
      <c r="C511">
        <v>1.533353328704834E-2</v>
      </c>
      <c r="D511">
        <v>37</v>
      </c>
      <c r="E511">
        <v>-1.2396813835948706E-3</v>
      </c>
      <c r="F511">
        <v>5.8867767453193665E-2</v>
      </c>
    </row>
    <row r="512" spans="1:6" x14ac:dyDescent="0.3">
      <c r="A512" t="s">
        <v>1011</v>
      </c>
      <c r="B512">
        <v>4.9058407545089722E-2</v>
      </c>
      <c r="C512">
        <v>1.5191299607977271E-3</v>
      </c>
      <c r="E512">
        <v>4.608091339468956E-2</v>
      </c>
      <c r="F512">
        <v>5.2035901695489883E-2</v>
      </c>
    </row>
    <row r="513" spans="1:6" x14ac:dyDescent="0.3">
      <c r="A513" t="s">
        <v>1012</v>
      </c>
      <c r="B513">
        <v>9.5178626477718353E-2</v>
      </c>
      <c r="C513">
        <v>2.4634778499603271E-2</v>
      </c>
      <c r="D513">
        <v>35</v>
      </c>
      <c r="E513">
        <v>4.6894460916519165E-2</v>
      </c>
      <c r="F513">
        <v>0.14346279203891754</v>
      </c>
    </row>
    <row r="514" spans="1:6" x14ac:dyDescent="0.3">
      <c r="A514" t="s">
        <v>1013</v>
      </c>
      <c r="B514">
        <v>0.14423702657222748</v>
      </c>
      <c r="C514">
        <v>3.7315677851438522E-2</v>
      </c>
      <c r="D514">
        <v>35</v>
      </c>
      <c r="E514">
        <v>7.1098297834396362E-2</v>
      </c>
      <c r="F514">
        <v>0.21737575531005859</v>
      </c>
    </row>
    <row r="515" spans="1:6" x14ac:dyDescent="0.3">
      <c r="A515" t="s">
        <v>1014</v>
      </c>
      <c r="B515">
        <v>0.42961868643760681</v>
      </c>
      <c r="C515">
        <v>19.296073913574219</v>
      </c>
      <c r="E515">
        <v>-37.39068603515625</v>
      </c>
      <c r="F515">
        <v>38.249923706054687</v>
      </c>
    </row>
    <row r="516" spans="1:6" x14ac:dyDescent="0.3">
      <c r="A516" t="s">
        <v>1015</v>
      </c>
      <c r="B516">
        <v>11.350641250610352</v>
      </c>
      <c r="C516">
        <v>3.984856128692627</v>
      </c>
      <c r="D516">
        <v>37</v>
      </c>
      <c r="E516">
        <v>3.5403232574462891</v>
      </c>
      <c r="F516">
        <v>19.160959243774414</v>
      </c>
    </row>
    <row r="517" spans="1:6" x14ac:dyDescent="0.3">
      <c r="A517" t="s">
        <v>1016</v>
      </c>
      <c r="B517">
        <v>11.78026008605957</v>
      </c>
      <c r="C517">
        <v>3.3110697269439697</v>
      </c>
      <c r="D517">
        <v>37</v>
      </c>
      <c r="E517">
        <v>5.2905635833740234</v>
      </c>
      <c r="F517">
        <v>18.269956588745117</v>
      </c>
    </row>
    <row r="518" spans="1:6" x14ac:dyDescent="0.3">
      <c r="A518" t="s">
        <v>1017</v>
      </c>
      <c r="B518">
        <v>37.583278656005859</v>
      </c>
      <c r="C518">
        <v>36.889995574951172</v>
      </c>
      <c r="E518">
        <v>-34.721111297607422</v>
      </c>
      <c r="F518">
        <v>109.88767242431641</v>
      </c>
    </row>
    <row r="519" spans="1:6" x14ac:dyDescent="0.3">
      <c r="A519" t="s">
        <v>1018</v>
      </c>
      <c r="B519">
        <v>119.25620269775391</v>
      </c>
      <c r="C519">
        <v>34.240364074707031</v>
      </c>
      <c r="D519">
        <v>35</v>
      </c>
      <c r="E519">
        <v>52.145088195800781</v>
      </c>
      <c r="F519">
        <v>186.3673095703125</v>
      </c>
    </row>
    <row r="520" spans="1:6" x14ac:dyDescent="0.3">
      <c r="A520" t="s">
        <v>1019</v>
      </c>
      <c r="B520">
        <v>81.672927856445313</v>
      </c>
      <c r="C520">
        <v>13.893389701843262</v>
      </c>
      <c r="D520">
        <v>37</v>
      </c>
      <c r="E520">
        <v>54.441883087158203</v>
      </c>
      <c r="F520">
        <v>108.90396881103516</v>
      </c>
    </row>
    <row r="521" spans="1:6" x14ac:dyDescent="0.3">
      <c r="A521" t="s">
        <v>1020</v>
      </c>
      <c r="B521">
        <v>-1.3027426321059465E-3</v>
      </c>
      <c r="C521">
        <v>1.3227669987827539E-3</v>
      </c>
      <c r="E521">
        <v>-3.8953658659011126E-3</v>
      </c>
      <c r="F521">
        <v>1.2898807181045413E-3</v>
      </c>
    </row>
    <row r="522" spans="1:6" x14ac:dyDescent="0.3">
      <c r="A522" t="s">
        <v>1021</v>
      </c>
      <c r="B522">
        <v>2.9526692815124989E-3</v>
      </c>
      <c r="C522">
        <v>7.605787250213325E-4</v>
      </c>
      <c r="D522">
        <v>35</v>
      </c>
      <c r="E522">
        <v>1.4619349967688322E-3</v>
      </c>
      <c r="F522">
        <v>4.4434037990868092E-3</v>
      </c>
    </row>
    <row r="523" spans="1:6" x14ac:dyDescent="0.3">
      <c r="A523" t="s">
        <v>1022</v>
      </c>
      <c r="B523">
        <v>4.2554121464490891E-3</v>
      </c>
      <c r="C523">
        <v>1.0950845899060369E-3</v>
      </c>
      <c r="D523">
        <v>37</v>
      </c>
      <c r="E523">
        <v>2.1090463269501925E-3</v>
      </c>
      <c r="F523">
        <v>6.401777733117342E-3</v>
      </c>
    </row>
    <row r="524" spans="1:6" x14ac:dyDescent="0.3">
      <c r="A524" t="s">
        <v>1023</v>
      </c>
      <c r="B524">
        <v>-9.8381331190466881E-4</v>
      </c>
      <c r="C524">
        <v>3.8744516205042601E-3</v>
      </c>
      <c r="E524">
        <v>-8.5777388885617256E-3</v>
      </c>
      <c r="F524">
        <v>6.6101117990911007E-3</v>
      </c>
    </row>
    <row r="525" spans="1:6" x14ac:dyDescent="0.3">
      <c r="A525" t="s">
        <v>1024</v>
      </c>
      <c r="B525">
        <v>8.0322511494159698E-3</v>
      </c>
      <c r="C525">
        <v>2.8912751004099846E-3</v>
      </c>
      <c r="D525">
        <v>35</v>
      </c>
      <c r="E525">
        <v>2.3653518874198198E-3</v>
      </c>
      <c r="F525">
        <v>1.3699150644242764E-2</v>
      </c>
    </row>
    <row r="526" spans="1:6" x14ac:dyDescent="0.3">
      <c r="A526" t="s">
        <v>1025</v>
      </c>
      <c r="B526">
        <v>9.0160639956593513E-3</v>
      </c>
      <c r="C526">
        <v>2.5872874539345503E-3</v>
      </c>
      <c r="D526">
        <v>37</v>
      </c>
      <c r="E526">
        <v>3.9449804462492466E-3</v>
      </c>
      <c r="F526">
        <v>1.4087147079408169E-2</v>
      </c>
    </row>
    <row r="527" spans="1:6" x14ac:dyDescent="0.3">
      <c r="A527" t="s">
        <v>1026</v>
      </c>
      <c r="B527">
        <v>1.3661612756550312E-2</v>
      </c>
      <c r="C527">
        <v>8.5155930719338357E-5</v>
      </c>
      <c r="E527">
        <v>1.3494706712663174E-2</v>
      </c>
      <c r="F527">
        <v>1.382851880043745E-2</v>
      </c>
    </row>
    <row r="528" spans="1:6" x14ac:dyDescent="0.3">
      <c r="A528" t="s">
        <v>1027</v>
      </c>
      <c r="B528">
        <v>0</v>
      </c>
      <c r="C528">
        <v>0</v>
      </c>
      <c r="D528">
        <v>0</v>
      </c>
      <c r="E528">
        <v>0</v>
      </c>
      <c r="F528">
        <v>0</v>
      </c>
    </row>
    <row r="529" spans="1:6" x14ac:dyDescent="0.3">
      <c r="A529" t="s">
        <v>1028</v>
      </c>
      <c r="B529">
        <v>1.3661612756550312E-2</v>
      </c>
      <c r="C529">
        <v>9.2279966920614243E-3</v>
      </c>
      <c r="D529">
        <v>0</v>
      </c>
      <c r="E529">
        <v>-4.425260704010725E-3</v>
      </c>
      <c r="F529">
        <v>3.1748484820127487E-2</v>
      </c>
    </row>
    <row r="530" spans="1:6" x14ac:dyDescent="0.3">
      <c r="A530" t="s">
        <v>1029</v>
      </c>
      <c r="B530">
        <v>10.236087799072266</v>
      </c>
      <c r="C530">
        <v>99.279052734375</v>
      </c>
      <c r="E530">
        <v>-184.35086059570312</v>
      </c>
      <c r="F530">
        <v>204.82302856445312</v>
      </c>
    </row>
    <row r="531" spans="1:6" x14ac:dyDescent="0.3">
      <c r="A531" t="s">
        <v>1030</v>
      </c>
      <c r="B531">
        <v>0</v>
      </c>
      <c r="C531">
        <v>0</v>
      </c>
      <c r="D531">
        <v>3</v>
      </c>
      <c r="E531">
        <v>0</v>
      </c>
      <c r="F531">
        <v>0</v>
      </c>
    </row>
    <row r="532" spans="1:6" x14ac:dyDescent="0.3">
      <c r="A532" t="s">
        <v>1031</v>
      </c>
      <c r="B532">
        <v>10.236087799072266</v>
      </c>
      <c r="C532">
        <v>9.9638881683349609</v>
      </c>
      <c r="D532">
        <v>3</v>
      </c>
      <c r="E532">
        <v>-9.2931327819824219</v>
      </c>
      <c r="F532">
        <v>29.765308380126953</v>
      </c>
    </row>
    <row r="533" spans="1:6" x14ac:dyDescent="0.3">
      <c r="A533" t="s">
        <v>1032</v>
      </c>
    </row>
    <row r="534" spans="1:6" x14ac:dyDescent="0.3">
      <c r="A534" t="s">
        <v>1033</v>
      </c>
      <c r="D534">
        <v>0</v>
      </c>
    </row>
    <row r="535" spans="1:6" x14ac:dyDescent="0.3">
      <c r="A535" t="s">
        <v>1034</v>
      </c>
      <c r="B535">
        <v>749.2591552734375</v>
      </c>
      <c r="C535">
        <v>343.9576416015625</v>
      </c>
      <c r="D535">
        <v>3</v>
      </c>
      <c r="E535">
        <v>75.102180480957031</v>
      </c>
      <c r="F535">
        <v>1423.4161376953125</v>
      </c>
    </row>
    <row r="536" spans="1:6" x14ac:dyDescent="0.3">
      <c r="A536" t="s">
        <v>1035</v>
      </c>
      <c r="B536">
        <v>-4.0305731818079948E-4</v>
      </c>
      <c r="C536">
        <v>2.7256316388957202E-4</v>
      </c>
      <c r="E536">
        <v>-9.3728111824020743E-4</v>
      </c>
      <c r="F536">
        <v>1.3116648187860847E-4</v>
      </c>
    </row>
    <row r="537" spans="1:6" x14ac:dyDescent="0.3">
      <c r="A537" t="s">
        <v>1036</v>
      </c>
      <c r="B537">
        <v>0</v>
      </c>
      <c r="C537">
        <v>0</v>
      </c>
      <c r="D537">
        <v>0</v>
      </c>
      <c r="E537">
        <v>0</v>
      </c>
      <c r="F537">
        <v>0</v>
      </c>
    </row>
    <row r="538" spans="1:6" x14ac:dyDescent="0.3">
      <c r="A538" t="s">
        <v>1037</v>
      </c>
      <c r="B538">
        <v>4.0305731818079948E-4</v>
      </c>
      <c r="C538">
        <v>2.7256316388957202E-4</v>
      </c>
      <c r="D538">
        <v>3</v>
      </c>
      <c r="E538">
        <v>-1.3116648187860847E-4</v>
      </c>
      <c r="F538">
        <v>9.3728111824020743E-4</v>
      </c>
    </row>
    <row r="539" spans="1:6" x14ac:dyDescent="0.3">
      <c r="A539" t="s">
        <v>1038</v>
      </c>
      <c r="B539">
        <v>-7.8342268243432045E-3</v>
      </c>
      <c r="C539">
        <v>7.591908797621727E-3</v>
      </c>
      <c r="E539">
        <v>-2.2714368999004364E-2</v>
      </c>
      <c r="F539">
        <v>7.0459144189953804E-3</v>
      </c>
    </row>
    <row r="540" spans="1:6" x14ac:dyDescent="0.3">
      <c r="A540" t="s">
        <v>1039</v>
      </c>
      <c r="B540">
        <v>0</v>
      </c>
      <c r="C540">
        <v>0</v>
      </c>
      <c r="D540">
        <v>0</v>
      </c>
      <c r="E540">
        <v>0</v>
      </c>
      <c r="F540">
        <v>0</v>
      </c>
    </row>
    <row r="541" spans="1:6" x14ac:dyDescent="0.3">
      <c r="A541" t="s">
        <v>1040</v>
      </c>
      <c r="B541">
        <v>7.8342268243432045E-3</v>
      </c>
      <c r="C541">
        <v>7.591908797621727E-3</v>
      </c>
      <c r="D541">
        <v>3</v>
      </c>
      <c r="E541">
        <v>-7.0459144189953804E-3</v>
      </c>
      <c r="F541">
        <v>2.2714368999004364E-2</v>
      </c>
    </row>
    <row r="542" spans="1:6" x14ac:dyDescent="0.3">
      <c r="A542" t="s">
        <v>1041</v>
      </c>
      <c r="B542">
        <v>-2.975124679505825E-2</v>
      </c>
      <c r="C542">
        <v>3.3991839736700058E-3</v>
      </c>
      <c r="E542">
        <v>-3.641364723443985E-2</v>
      </c>
      <c r="F542">
        <v>-2.3088846355676651E-2</v>
      </c>
    </row>
    <row r="543" spans="1:6" x14ac:dyDescent="0.3">
      <c r="A543" t="s">
        <v>1042</v>
      </c>
      <c r="B543">
        <v>0.29640981554985046</v>
      </c>
      <c r="C543">
        <v>5.2484266459941864E-2</v>
      </c>
      <c r="D543">
        <v>97</v>
      </c>
      <c r="E543">
        <v>0.19354064762592316</v>
      </c>
      <c r="F543">
        <v>0.39927896857261658</v>
      </c>
    </row>
    <row r="544" spans="1:6" x14ac:dyDescent="0.3">
      <c r="A544" t="s">
        <v>1043</v>
      </c>
      <c r="B544">
        <v>0.26665857434272766</v>
      </c>
      <c r="C544">
        <v>4.4203575700521469E-2</v>
      </c>
      <c r="D544">
        <v>97</v>
      </c>
      <c r="E544">
        <v>0.1800195723772049</v>
      </c>
      <c r="F544">
        <v>0.35329759120941162</v>
      </c>
    </row>
    <row r="545" spans="1:6" x14ac:dyDescent="0.3">
      <c r="A545" t="s">
        <v>1044</v>
      </c>
      <c r="B545">
        <v>0.79698622226715088</v>
      </c>
      <c r="C545">
        <v>7.8304276466369629</v>
      </c>
      <c r="E545">
        <v>-14.550651550292969</v>
      </c>
      <c r="F545">
        <v>16.144624710083008</v>
      </c>
    </row>
    <row r="546" spans="1:6" x14ac:dyDescent="0.3">
      <c r="A546" t="s">
        <v>1045</v>
      </c>
      <c r="B546">
        <v>9.6587848663330078</v>
      </c>
      <c r="C546">
        <v>2.0563242435455322</v>
      </c>
      <c r="D546">
        <v>72</v>
      </c>
      <c r="E546">
        <v>5.6283893585205078</v>
      </c>
      <c r="F546">
        <v>13.689180374145508</v>
      </c>
    </row>
    <row r="547" spans="1:6" x14ac:dyDescent="0.3">
      <c r="A547" t="s">
        <v>1046</v>
      </c>
      <c r="B547">
        <v>10.455770492553711</v>
      </c>
      <c r="C547">
        <v>2.5617740154266357</v>
      </c>
      <c r="D547">
        <v>72</v>
      </c>
      <c r="E547">
        <v>5.4346933364868164</v>
      </c>
      <c r="F547">
        <v>15.476847648620605</v>
      </c>
    </row>
    <row r="548" spans="1:6" x14ac:dyDescent="0.3">
      <c r="A548" t="s">
        <v>1047</v>
      </c>
      <c r="B548">
        <v>-6.6244173049926758</v>
      </c>
      <c r="C548">
        <v>10.469130516052246</v>
      </c>
      <c r="E548">
        <v>-27.143913269042969</v>
      </c>
      <c r="F548">
        <v>13.895078659057617</v>
      </c>
    </row>
    <row r="549" spans="1:6" x14ac:dyDescent="0.3">
      <c r="A549" t="s">
        <v>1048</v>
      </c>
      <c r="B549">
        <v>32.585910797119141</v>
      </c>
      <c r="C549">
        <v>5.7292375564575195</v>
      </c>
      <c r="D549">
        <v>97</v>
      </c>
      <c r="E549">
        <v>21.356605529785156</v>
      </c>
      <c r="F549">
        <v>43.815216064453125</v>
      </c>
    </row>
    <row r="550" spans="1:6" x14ac:dyDescent="0.3">
      <c r="A550" t="s">
        <v>1049</v>
      </c>
      <c r="B550">
        <v>39.2103271484375</v>
      </c>
      <c r="C550">
        <v>8.040614128112793</v>
      </c>
      <c r="D550">
        <v>72</v>
      </c>
      <c r="E550">
        <v>23.450723648071289</v>
      </c>
      <c r="F550">
        <v>54.969932556152344</v>
      </c>
    </row>
    <row r="551" spans="1:6" x14ac:dyDescent="0.3">
      <c r="A551" t="s">
        <v>1050</v>
      </c>
      <c r="B551">
        <v>1.3281403807923198E-3</v>
      </c>
      <c r="C551">
        <v>1.9410218810662627E-3</v>
      </c>
      <c r="E551">
        <v>-2.4762623943388462E-3</v>
      </c>
      <c r="F551">
        <v>5.1325433887541294E-3</v>
      </c>
    </row>
    <row r="552" spans="1:6" x14ac:dyDescent="0.3">
      <c r="A552" t="s">
        <v>1051</v>
      </c>
      <c r="B552">
        <v>9.1953445225954056E-3</v>
      </c>
      <c r="C552">
        <v>1.6136604826897383E-3</v>
      </c>
      <c r="D552">
        <v>97</v>
      </c>
      <c r="E552">
        <v>6.0325697995722294E-3</v>
      </c>
      <c r="F552">
        <v>1.2358118779957294E-2</v>
      </c>
    </row>
    <row r="553" spans="1:6" x14ac:dyDescent="0.3">
      <c r="A553" t="s">
        <v>1052</v>
      </c>
      <c r="B553">
        <v>7.867204025387764E-3</v>
      </c>
      <c r="C553">
        <v>1.2856570538133383E-3</v>
      </c>
      <c r="D553">
        <v>72</v>
      </c>
      <c r="E553">
        <v>5.3473161533474922E-3</v>
      </c>
      <c r="F553">
        <v>1.0387091897428036E-2</v>
      </c>
    </row>
    <row r="554" spans="1:6" x14ac:dyDescent="0.3">
      <c r="A554" t="s">
        <v>1053</v>
      </c>
      <c r="B554">
        <v>-1.1673487024381757E-3</v>
      </c>
      <c r="C554">
        <v>2.4747601710259914E-3</v>
      </c>
      <c r="E554">
        <v>-6.0178786516189575E-3</v>
      </c>
      <c r="F554">
        <v>3.6831812467426062E-3</v>
      </c>
    </row>
    <row r="555" spans="1:6" x14ac:dyDescent="0.3">
      <c r="A555" t="s">
        <v>1054</v>
      </c>
      <c r="B555">
        <v>6.8350126966834068E-3</v>
      </c>
      <c r="C555">
        <v>1.5831256750971079E-3</v>
      </c>
      <c r="D555">
        <v>97</v>
      </c>
      <c r="E555">
        <v>3.7320863921195269E-3</v>
      </c>
      <c r="F555">
        <v>9.9379392340779305E-3</v>
      </c>
    </row>
    <row r="556" spans="1:6" x14ac:dyDescent="0.3">
      <c r="A556" t="s">
        <v>1055</v>
      </c>
      <c r="B556">
        <v>8.0023612827062607E-3</v>
      </c>
      <c r="C556">
        <v>2.0242750179022551E-3</v>
      </c>
      <c r="D556">
        <v>72</v>
      </c>
      <c r="E556">
        <v>4.0347822941839695E-3</v>
      </c>
      <c r="F556">
        <v>1.1969940736889839E-2</v>
      </c>
    </row>
    <row r="557" spans="1:6" x14ac:dyDescent="0.3">
      <c r="A557" t="s">
        <v>1056</v>
      </c>
      <c r="B557">
        <v>-6.0594875365495682E-2</v>
      </c>
      <c r="C557">
        <v>2.3388983681797981E-3</v>
      </c>
      <c r="E557">
        <v>-6.5179117023944855E-2</v>
      </c>
      <c r="F557">
        <v>-5.6010633707046509E-2</v>
      </c>
    </row>
    <row r="558" spans="1:6" x14ac:dyDescent="0.3">
      <c r="A558" t="s">
        <v>1057</v>
      </c>
      <c r="B558">
        <v>0.16549654304981232</v>
      </c>
      <c r="C558">
        <v>4.7656062990427017E-2</v>
      </c>
      <c r="D558">
        <v>42</v>
      </c>
      <c r="E558">
        <v>7.2090663015842438E-2</v>
      </c>
      <c r="F558">
        <v>0.25890243053436279</v>
      </c>
    </row>
    <row r="559" spans="1:6" x14ac:dyDescent="0.3">
      <c r="A559" t="s">
        <v>1058</v>
      </c>
      <c r="B559">
        <v>0.10490166395902634</v>
      </c>
      <c r="C559">
        <v>2.3642728105187416E-2</v>
      </c>
      <c r="D559">
        <v>42</v>
      </c>
      <c r="E559">
        <v>5.8561917394399643E-2</v>
      </c>
      <c r="F559">
        <v>0.15124140679836273</v>
      </c>
    </row>
    <row r="560" spans="1:6" x14ac:dyDescent="0.3">
      <c r="A560" t="s">
        <v>1059</v>
      </c>
      <c r="B560">
        <v>-51.216209411621094</v>
      </c>
      <c r="C560">
        <v>7773.81494140625</v>
      </c>
      <c r="E560">
        <v>-15287.8935546875</v>
      </c>
      <c r="F560">
        <v>15185.4609375</v>
      </c>
    </row>
    <row r="561" spans="1:6" x14ac:dyDescent="0.3">
      <c r="A561" t="s">
        <v>1060</v>
      </c>
      <c r="B561">
        <v>138.19195556640625</v>
      </c>
      <c r="C561">
        <v>80.596931457519531</v>
      </c>
      <c r="D561">
        <v>27</v>
      </c>
      <c r="E561">
        <v>-19.778030395507813</v>
      </c>
      <c r="F561">
        <v>296.16192626953125</v>
      </c>
    </row>
    <row r="562" spans="1:6" x14ac:dyDescent="0.3">
      <c r="A562" t="s">
        <v>1061</v>
      </c>
      <c r="B562">
        <v>86.975746154785156</v>
      </c>
      <c r="C562">
        <v>65.347915649414063</v>
      </c>
      <c r="D562">
        <v>27</v>
      </c>
      <c r="E562">
        <v>-41.106166839599609</v>
      </c>
      <c r="F562">
        <v>215.05766296386719</v>
      </c>
    </row>
    <row r="563" spans="1:6" x14ac:dyDescent="0.3">
      <c r="A563" t="s">
        <v>1062</v>
      </c>
      <c r="B563">
        <v>5.8972311019897461</v>
      </c>
      <c r="C563">
        <v>758.5423583984375</v>
      </c>
      <c r="E563">
        <v>-1480.8458251953125</v>
      </c>
      <c r="F563">
        <v>1492.6402587890625</v>
      </c>
    </row>
    <row r="564" spans="1:6" x14ac:dyDescent="0.3">
      <c r="A564" t="s">
        <v>1063</v>
      </c>
      <c r="B564">
        <v>835.01422119140625</v>
      </c>
      <c r="C564">
        <v>469.76385498046875</v>
      </c>
      <c r="D564">
        <v>42</v>
      </c>
      <c r="E564">
        <v>-85.722930908203125</v>
      </c>
      <c r="F564">
        <v>1755.7513427734375</v>
      </c>
    </row>
    <row r="565" spans="1:6" x14ac:dyDescent="0.3">
      <c r="A565" t="s">
        <v>1064</v>
      </c>
      <c r="B565">
        <v>829.116943359375</v>
      </c>
      <c r="C565">
        <v>595.57403564453125</v>
      </c>
      <c r="D565">
        <v>27</v>
      </c>
      <c r="E565">
        <v>-338.20816040039062</v>
      </c>
      <c r="F565">
        <v>1996.4420166015625</v>
      </c>
    </row>
    <row r="566" spans="1:6" x14ac:dyDescent="0.3">
      <c r="A566" t="s">
        <v>1065</v>
      </c>
      <c r="B566">
        <v>2.039195504039526E-3</v>
      </c>
      <c r="C566">
        <v>1.6241173725575209E-3</v>
      </c>
      <c r="E566">
        <v>-1.1440746020525694E-3</v>
      </c>
      <c r="F566">
        <v>5.2224653773009777E-3</v>
      </c>
    </row>
    <row r="567" spans="1:6" x14ac:dyDescent="0.3">
      <c r="A567" t="s">
        <v>1066</v>
      </c>
      <c r="B567">
        <v>5.1340996287763119E-3</v>
      </c>
      <c r="C567">
        <v>1.4631506055593491E-3</v>
      </c>
      <c r="D567">
        <v>42</v>
      </c>
      <c r="E567">
        <v>2.266324358060956E-3</v>
      </c>
      <c r="F567">
        <v>8.0018751323223114E-3</v>
      </c>
    </row>
    <row r="568" spans="1:6" x14ac:dyDescent="0.3">
      <c r="A568" t="s">
        <v>1067</v>
      </c>
      <c r="B568">
        <v>3.0949041247367859E-3</v>
      </c>
      <c r="C568">
        <v>6.9609878119081259E-4</v>
      </c>
      <c r="D568">
        <v>27</v>
      </c>
      <c r="E568">
        <v>1.7305505461990833E-3</v>
      </c>
      <c r="F568">
        <v>4.4592577032744884E-3</v>
      </c>
    </row>
    <row r="569" spans="1:6" x14ac:dyDescent="0.3">
      <c r="A569" t="s">
        <v>1068</v>
      </c>
      <c r="B569">
        <v>3.1223967671394348E-2</v>
      </c>
      <c r="C569">
        <v>6.7438386380672455E-2</v>
      </c>
      <c r="E569">
        <v>-0.10095527023077011</v>
      </c>
      <c r="F569">
        <v>0.16340319812297821</v>
      </c>
    </row>
    <row r="570" spans="1:6" x14ac:dyDescent="0.3">
      <c r="A570" t="s">
        <v>1069</v>
      </c>
      <c r="B570">
        <v>9.7791165113449097E-2</v>
      </c>
      <c r="C570">
        <v>4.8563200980424881E-2</v>
      </c>
      <c r="D570">
        <v>42</v>
      </c>
      <c r="E570">
        <v>2.6072910986840725E-3</v>
      </c>
      <c r="F570">
        <v>0.19297504425048828</v>
      </c>
    </row>
    <row r="571" spans="1:6" x14ac:dyDescent="0.3">
      <c r="A571" t="s">
        <v>1070</v>
      </c>
      <c r="B571">
        <v>6.6567197442054749E-2</v>
      </c>
      <c r="C571">
        <v>4.6789675951004028E-2</v>
      </c>
      <c r="D571">
        <v>27</v>
      </c>
      <c r="E571">
        <v>-2.5140566751360893E-2</v>
      </c>
      <c r="F571">
        <v>0.15827496349811554</v>
      </c>
    </row>
    <row r="572" spans="1:6" x14ac:dyDescent="0.3">
      <c r="A572" t="s">
        <v>1071</v>
      </c>
      <c r="B572">
        <v>-0.1041717603802681</v>
      </c>
      <c r="C572">
        <v>6.9809169508516788E-3</v>
      </c>
      <c r="E572">
        <v>-0.11785435676574707</v>
      </c>
      <c r="F572">
        <v>-9.0489163994789124E-2</v>
      </c>
    </row>
    <row r="573" spans="1:6" x14ac:dyDescent="0.3">
      <c r="A573" t="s">
        <v>1072</v>
      </c>
      <c r="B573">
        <v>0.19476248323917389</v>
      </c>
      <c r="C573">
        <v>8.3406306803226471E-2</v>
      </c>
      <c r="D573">
        <v>28</v>
      </c>
      <c r="E573">
        <v>3.1286120414733887E-2</v>
      </c>
      <c r="F573">
        <v>0.35823884606361389</v>
      </c>
    </row>
    <row r="574" spans="1:6" x14ac:dyDescent="0.3">
      <c r="A574" t="s">
        <v>1073</v>
      </c>
      <c r="B574">
        <v>9.0590730309486389E-2</v>
      </c>
      <c r="C574">
        <v>2.1326780319213867E-2</v>
      </c>
      <c r="D574">
        <v>28</v>
      </c>
      <c r="E574">
        <v>4.8790242522954941E-2</v>
      </c>
      <c r="F574">
        <v>0.13239121437072754</v>
      </c>
    </row>
    <row r="575" spans="1:6" x14ac:dyDescent="0.3">
      <c r="A575" t="s">
        <v>1074</v>
      </c>
      <c r="B575">
        <v>-1.4053605794906616</v>
      </c>
      <c r="C575">
        <v>1.1554594039916992</v>
      </c>
      <c r="E575">
        <v>-3.6700611114501953</v>
      </c>
      <c r="F575">
        <v>0.85933983325958252</v>
      </c>
    </row>
    <row r="576" spans="1:6" x14ac:dyDescent="0.3">
      <c r="A576" t="s">
        <v>1075</v>
      </c>
      <c r="B576">
        <v>2.3777122497558594</v>
      </c>
      <c r="C576">
        <v>1.0731878280639648</v>
      </c>
      <c r="D576">
        <v>31</v>
      </c>
      <c r="E576">
        <v>0.27426409721374512</v>
      </c>
      <c r="F576">
        <v>4.4811601638793945</v>
      </c>
    </row>
    <row r="577" spans="1:6" x14ac:dyDescent="0.3">
      <c r="A577" t="s">
        <v>1076</v>
      </c>
      <c r="B577">
        <v>0.9723517894744873</v>
      </c>
      <c r="C577">
        <v>0.29215660691261292</v>
      </c>
      <c r="D577">
        <v>31</v>
      </c>
      <c r="E577">
        <v>0.39972484111785889</v>
      </c>
      <c r="F577">
        <v>1.5449787378311157</v>
      </c>
    </row>
    <row r="578" spans="1:6" x14ac:dyDescent="0.3">
      <c r="A578" t="s">
        <v>1077</v>
      </c>
      <c r="B578">
        <v>1.4748085737228394</v>
      </c>
      <c r="C578">
        <v>5.4656801223754883</v>
      </c>
      <c r="E578">
        <v>-9.2379245758056641</v>
      </c>
      <c r="F578">
        <v>12.187541961669922</v>
      </c>
    </row>
    <row r="579" spans="1:6" x14ac:dyDescent="0.3">
      <c r="A579" t="s">
        <v>1078</v>
      </c>
      <c r="B579">
        <v>12.208266258239746</v>
      </c>
      <c r="C579">
        <v>5.0930676460266113</v>
      </c>
      <c r="D579">
        <v>28</v>
      </c>
      <c r="E579">
        <v>2.2258536815643311</v>
      </c>
      <c r="F579">
        <v>22.190679550170898</v>
      </c>
    </row>
    <row r="580" spans="1:6" x14ac:dyDescent="0.3">
      <c r="A580" t="s">
        <v>1079</v>
      </c>
      <c r="B580">
        <v>10.733457565307617</v>
      </c>
      <c r="C580">
        <v>1.9154530763626099</v>
      </c>
      <c r="D580">
        <v>31</v>
      </c>
      <c r="E580">
        <v>6.9791693687438965</v>
      </c>
      <c r="F580">
        <v>14.48774528503418</v>
      </c>
    </row>
    <row r="581" spans="1:6" x14ac:dyDescent="0.3">
      <c r="A581" t="s">
        <v>1080</v>
      </c>
      <c r="B581">
        <v>3.3693097066134214E-3</v>
      </c>
      <c r="C581">
        <v>2.5481393095105886E-3</v>
      </c>
      <c r="E581">
        <v>-1.6250433400273323E-3</v>
      </c>
      <c r="F581">
        <v>8.3636622875928879E-3</v>
      </c>
    </row>
    <row r="582" spans="1:6" x14ac:dyDescent="0.3">
      <c r="A582" t="s">
        <v>1081</v>
      </c>
      <c r="B582">
        <v>6.0419999063014984E-3</v>
      </c>
      <c r="C582">
        <v>2.5586758274585009E-3</v>
      </c>
      <c r="D582">
        <v>28</v>
      </c>
      <c r="E582">
        <v>1.0269952472299337E-3</v>
      </c>
      <c r="F582">
        <v>1.1057004332542419E-2</v>
      </c>
    </row>
    <row r="583" spans="1:6" x14ac:dyDescent="0.3">
      <c r="A583" t="s">
        <v>1082</v>
      </c>
      <c r="B583">
        <v>2.6726899668574333E-3</v>
      </c>
      <c r="C583">
        <v>6.2721222639083862E-4</v>
      </c>
      <c r="D583">
        <v>31</v>
      </c>
      <c r="E583">
        <v>1.4433539472520351E-3</v>
      </c>
      <c r="F583">
        <v>3.9020259864628315E-3</v>
      </c>
    </row>
    <row r="584" spans="1:6" x14ac:dyDescent="0.3">
      <c r="A584" t="s">
        <v>1083</v>
      </c>
      <c r="B584">
        <v>9.3838881002739072E-4</v>
      </c>
      <c r="C584">
        <v>7.8400131314992905E-4</v>
      </c>
      <c r="E584">
        <v>-5.9825374046340585E-4</v>
      </c>
      <c r="F584">
        <v>2.4750314187258482E-3</v>
      </c>
    </row>
    <row r="585" spans="1:6" x14ac:dyDescent="0.3">
      <c r="A585" t="s">
        <v>1084</v>
      </c>
      <c r="B585">
        <v>1.6825817292556167E-3</v>
      </c>
      <c r="C585">
        <v>7.6767097925767303E-4</v>
      </c>
      <c r="D585">
        <v>28</v>
      </c>
      <c r="E585">
        <v>1.7794661107473075E-4</v>
      </c>
      <c r="F585">
        <v>3.1872168183326721E-3</v>
      </c>
    </row>
    <row r="586" spans="1:6" x14ac:dyDescent="0.3">
      <c r="A586" t="s">
        <v>1085</v>
      </c>
      <c r="B586">
        <v>7.4419291922822595E-4</v>
      </c>
      <c r="C586">
        <v>2.2923294454813004E-4</v>
      </c>
      <c r="D586">
        <v>31</v>
      </c>
      <c r="E586">
        <v>2.9489633743651211E-4</v>
      </c>
      <c r="F586">
        <v>1.1934895301237702E-3</v>
      </c>
    </row>
    <row r="587" spans="1:6" x14ac:dyDescent="0.3">
      <c r="A587" t="s">
        <v>1086</v>
      </c>
      <c r="B587">
        <v>-0.19457805156707764</v>
      </c>
      <c r="C587">
        <v>1.5761001035571098E-2</v>
      </c>
      <c r="E587">
        <v>-0.22546961903572083</v>
      </c>
      <c r="F587">
        <v>-0.16368648409843445</v>
      </c>
    </row>
    <row r="588" spans="1:6" x14ac:dyDescent="0.3">
      <c r="A588" t="s">
        <v>1087</v>
      </c>
      <c r="B588">
        <v>0.57011139392852783</v>
      </c>
      <c r="C588">
        <v>0.12219755351543427</v>
      </c>
      <c r="D588">
        <v>134</v>
      </c>
      <c r="E588">
        <v>0.3306041955947876</v>
      </c>
      <c r="F588">
        <v>0.80961859226226807</v>
      </c>
    </row>
    <row r="589" spans="1:6" x14ac:dyDescent="0.3">
      <c r="A589" t="s">
        <v>1088</v>
      </c>
      <c r="B589">
        <v>0.3755333423614502</v>
      </c>
      <c r="C589">
        <v>5.4897397756576538E-2</v>
      </c>
      <c r="D589">
        <v>134</v>
      </c>
      <c r="E589">
        <v>0.26793444156646729</v>
      </c>
      <c r="F589">
        <v>0.48313224315643311</v>
      </c>
    </row>
    <row r="590" spans="1:6" x14ac:dyDescent="0.3">
      <c r="A590" t="s">
        <v>1089</v>
      </c>
      <c r="B590">
        <v>14.171172142028809</v>
      </c>
      <c r="C590">
        <v>113.39276123046875</v>
      </c>
      <c r="E590">
        <v>-208.07864379882813</v>
      </c>
      <c r="F590">
        <v>236.42098999023437</v>
      </c>
    </row>
    <row r="591" spans="1:6" x14ac:dyDescent="0.3">
      <c r="A591" t="s">
        <v>1090</v>
      </c>
      <c r="B591">
        <v>11.49036693572998</v>
      </c>
      <c r="C591">
        <v>4.6268620491027832</v>
      </c>
      <c r="D591">
        <v>106</v>
      </c>
      <c r="E591">
        <v>2.4217174053192139</v>
      </c>
      <c r="F591">
        <v>20.559017181396484</v>
      </c>
    </row>
    <row r="592" spans="1:6" x14ac:dyDescent="0.3">
      <c r="A592" t="s">
        <v>1091</v>
      </c>
      <c r="B592">
        <v>25.661539077758789</v>
      </c>
      <c r="C592">
        <v>10.552284240722656</v>
      </c>
      <c r="D592">
        <v>106</v>
      </c>
      <c r="E592">
        <v>4.9790620803833008</v>
      </c>
      <c r="F592">
        <v>46.344017028808594</v>
      </c>
    </row>
    <row r="593" spans="1:6" x14ac:dyDescent="0.3">
      <c r="A593" t="s">
        <v>1092</v>
      </c>
      <c r="B593">
        <v>-48.178981781005859</v>
      </c>
      <c r="C593">
        <v>27.060632705688477</v>
      </c>
      <c r="E593">
        <v>-101.21781921386719</v>
      </c>
      <c r="F593">
        <v>4.859858512878418</v>
      </c>
    </row>
    <row r="594" spans="1:6" x14ac:dyDescent="0.3">
      <c r="A594" t="s">
        <v>1093</v>
      </c>
      <c r="B594">
        <v>20.154598236083984</v>
      </c>
      <c r="C594">
        <v>8.229583740234375</v>
      </c>
      <c r="D594">
        <v>134</v>
      </c>
      <c r="E594">
        <v>4.0246143341064453</v>
      </c>
      <c r="F594">
        <v>36.284584045410156</v>
      </c>
    </row>
    <row r="595" spans="1:6" x14ac:dyDescent="0.3">
      <c r="A595" t="s">
        <v>1094</v>
      </c>
      <c r="B595">
        <v>68.333580017089844</v>
      </c>
      <c r="C595">
        <v>26.466667175292969</v>
      </c>
      <c r="D595">
        <v>106</v>
      </c>
      <c r="E595">
        <v>16.458911895751953</v>
      </c>
      <c r="F595">
        <v>120.20824432373047</v>
      </c>
    </row>
    <row r="596" spans="1:6" x14ac:dyDescent="0.3">
      <c r="A596" t="s">
        <v>1095</v>
      </c>
      <c r="B596">
        <v>6.6068978048861027E-3</v>
      </c>
      <c r="C596">
        <v>3.4080508630722761E-3</v>
      </c>
      <c r="E596">
        <v>-7.2881884989328682E-5</v>
      </c>
      <c r="F596">
        <v>1.3286677189171314E-2</v>
      </c>
    </row>
    <row r="597" spans="1:6" x14ac:dyDescent="0.3">
      <c r="A597" t="s">
        <v>1096</v>
      </c>
      <c r="B597">
        <v>1.7686223611235619E-2</v>
      </c>
      <c r="C597">
        <v>3.7534360308200121E-3</v>
      </c>
      <c r="D597">
        <v>134</v>
      </c>
      <c r="E597">
        <v>1.0329488664865494E-2</v>
      </c>
      <c r="F597">
        <v>2.5042958557605743E-2</v>
      </c>
    </row>
    <row r="598" spans="1:6" x14ac:dyDescent="0.3">
      <c r="A598" t="s">
        <v>1097</v>
      </c>
      <c r="B598">
        <v>1.1079326272010803E-2</v>
      </c>
      <c r="C598">
        <v>1.6084166709333658E-3</v>
      </c>
      <c r="D598">
        <v>106</v>
      </c>
      <c r="E598">
        <v>7.9268291592597961E-3</v>
      </c>
      <c r="F598">
        <v>1.423182338476181E-2</v>
      </c>
    </row>
    <row r="599" spans="1:6" x14ac:dyDescent="0.3">
      <c r="A599" t="s">
        <v>1098</v>
      </c>
      <c r="B599">
        <v>-1.1509023606777191E-2</v>
      </c>
      <c r="C599">
        <v>8.6587099358439445E-3</v>
      </c>
      <c r="E599">
        <v>-2.8480095788836479E-2</v>
      </c>
      <c r="F599">
        <v>5.4620476439595222E-3</v>
      </c>
    </row>
    <row r="600" spans="1:6" x14ac:dyDescent="0.3">
      <c r="A600" t="s">
        <v>1099</v>
      </c>
      <c r="B600">
        <v>8.1311268731951714E-3</v>
      </c>
      <c r="C600">
        <v>3.3304535318166018E-3</v>
      </c>
      <c r="D600">
        <v>134</v>
      </c>
      <c r="E600">
        <v>1.6034379368647933E-3</v>
      </c>
      <c r="F600">
        <v>1.4658816158771515E-2</v>
      </c>
    </row>
    <row r="601" spans="1:6" x14ac:dyDescent="0.3">
      <c r="A601" t="s">
        <v>1100</v>
      </c>
      <c r="B601">
        <v>1.9640151411294937E-2</v>
      </c>
      <c r="C601">
        <v>8.036724291741848E-3</v>
      </c>
      <c r="D601">
        <v>106</v>
      </c>
      <c r="E601">
        <v>3.8881718646734953E-3</v>
      </c>
      <c r="F601">
        <v>3.539213165640831E-2</v>
      </c>
    </row>
    <row r="602" spans="1:6" x14ac:dyDescent="0.3">
      <c r="A602" t="s">
        <v>1101</v>
      </c>
      <c r="B602">
        <v>4.3651103042066097E-3</v>
      </c>
      <c r="C602">
        <v>3.2623231527395546E-4</v>
      </c>
      <c r="E602">
        <v>3.7256949581205845E-3</v>
      </c>
      <c r="F602">
        <v>5.004525650292635E-3</v>
      </c>
    </row>
    <row r="603" spans="1:6" x14ac:dyDescent="0.3">
      <c r="A603" t="s">
        <v>1102</v>
      </c>
      <c r="B603">
        <v>3.2096356153488159E-2</v>
      </c>
      <c r="C603">
        <v>1.6766827553510666E-2</v>
      </c>
      <c r="D603">
        <v>9</v>
      </c>
      <c r="E603">
        <v>-7.6662586070597172E-4</v>
      </c>
      <c r="F603">
        <v>6.4959339797496796E-2</v>
      </c>
    </row>
    <row r="604" spans="1:6" x14ac:dyDescent="0.3">
      <c r="A604" t="s">
        <v>1103</v>
      </c>
      <c r="B604">
        <v>3.6461465060710907E-2</v>
      </c>
      <c r="C604">
        <v>1.2865286320447922E-2</v>
      </c>
      <c r="D604">
        <v>9</v>
      </c>
      <c r="E604">
        <v>1.1245504021644592E-2</v>
      </c>
      <c r="F604">
        <v>6.1677426099777222E-2</v>
      </c>
    </row>
    <row r="605" spans="1:6" x14ac:dyDescent="0.3">
      <c r="A605" t="s">
        <v>1104</v>
      </c>
      <c r="B605">
        <v>8.3930462598800659E-2</v>
      </c>
      <c r="C605">
        <v>7.5552582740783691E-2</v>
      </c>
      <c r="E605">
        <v>-6.415259838104248E-2</v>
      </c>
      <c r="F605">
        <v>0.2320135235786438</v>
      </c>
    </row>
    <row r="606" spans="1:6" x14ac:dyDescent="0.3">
      <c r="A606" t="s">
        <v>1105</v>
      </c>
      <c r="B606">
        <v>0.43142029643058777</v>
      </c>
      <c r="C606">
        <v>0.21086984872817993</v>
      </c>
      <c r="D606">
        <v>11</v>
      </c>
      <c r="E606">
        <v>1.8115393817424774E-2</v>
      </c>
      <c r="F606">
        <v>0.84472519159317017</v>
      </c>
    </row>
    <row r="607" spans="1:6" x14ac:dyDescent="0.3">
      <c r="A607" t="s">
        <v>1106</v>
      </c>
      <c r="B607">
        <v>0.51535075902938843</v>
      </c>
      <c r="C607">
        <v>0.24714687466621399</v>
      </c>
      <c r="D607">
        <v>11</v>
      </c>
      <c r="E607">
        <v>3.0942885205149651E-2</v>
      </c>
      <c r="F607">
        <v>0.99975866079330444</v>
      </c>
    </row>
    <row r="608" spans="1:6" x14ac:dyDescent="0.3">
      <c r="A608" t="s">
        <v>1107</v>
      </c>
      <c r="B608">
        <v>-0.69270998239517212</v>
      </c>
      <c r="C608">
        <v>7.7400155067443848</v>
      </c>
      <c r="E608">
        <v>-15.863140106201172</v>
      </c>
      <c r="F608">
        <v>14.477720260620117</v>
      </c>
    </row>
    <row r="609" spans="1:6" x14ac:dyDescent="0.3">
      <c r="A609" t="s">
        <v>1108</v>
      </c>
      <c r="B609">
        <v>13.441411018371582</v>
      </c>
      <c r="C609">
        <v>5.6856842041015625</v>
      </c>
      <c r="D609">
        <v>9</v>
      </c>
      <c r="E609">
        <v>2.2974700927734375</v>
      </c>
      <c r="F609">
        <v>24.585351943969727</v>
      </c>
    </row>
    <row r="610" spans="1:6" x14ac:dyDescent="0.3">
      <c r="A610" t="s">
        <v>1109</v>
      </c>
      <c r="B610">
        <v>14.134120941162109</v>
      </c>
      <c r="C610">
        <v>5.2517457008361816</v>
      </c>
      <c r="D610">
        <v>11</v>
      </c>
      <c r="E610">
        <v>3.8406994342803955</v>
      </c>
      <c r="F610">
        <v>24.427541732788086</v>
      </c>
    </row>
    <row r="611" spans="1:6" x14ac:dyDescent="0.3">
      <c r="A611" t="s">
        <v>1110</v>
      </c>
      <c r="B611">
        <v>-8.0013327533379197E-5</v>
      </c>
      <c r="C611">
        <v>6.4279237994924188E-4</v>
      </c>
      <c r="E611">
        <v>-1.339886337518692E-3</v>
      </c>
      <c r="F611">
        <v>1.1798597406595945E-3</v>
      </c>
    </row>
    <row r="612" spans="1:6" x14ac:dyDescent="0.3">
      <c r="A612" t="s">
        <v>1111</v>
      </c>
      <c r="B612">
        <v>9.9570595193654299E-4</v>
      </c>
      <c r="C612">
        <v>5.1882193656638265E-4</v>
      </c>
      <c r="D612">
        <v>9</v>
      </c>
      <c r="E612">
        <v>-2.1185043806326576E-5</v>
      </c>
      <c r="F612">
        <v>2.0125969313085079E-3</v>
      </c>
    </row>
    <row r="613" spans="1:6" x14ac:dyDescent="0.3">
      <c r="A613" t="s">
        <v>1112</v>
      </c>
      <c r="B613">
        <v>1.0757193667814136E-3</v>
      </c>
      <c r="C613">
        <v>3.7857852294109762E-4</v>
      </c>
      <c r="D613">
        <v>11</v>
      </c>
      <c r="E613">
        <v>3.3370545133948326E-4</v>
      </c>
      <c r="F613">
        <v>1.8177332822233438E-3</v>
      </c>
    </row>
    <row r="614" spans="1:6" x14ac:dyDescent="0.3">
      <c r="A614" t="s">
        <v>1113</v>
      </c>
      <c r="B614">
        <v>-8.9132132416125387E-5</v>
      </c>
      <c r="C614">
        <v>2.4416245287284255E-4</v>
      </c>
      <c r="E614">
        <v>-5.6769052753224969E-4</v>
      </c>
      <c r="F614">
        <v>3.8942627725191414E-4</v>
      </c>
    </row>
    <row r="615" spans="1:6" x14ac:dyDescent="0.3">
      <c r="A615" t="s">
        <v>1114</v>
      </c>
      <c r="B615">
        <v>3.0529341893270612E-4</v>
      </c>
      <c r="C615">
        <v>1.5195446030702442E-4</v>
      </c>
      <c r="D615">
        <v>9</v>
      </c>
      <c r="E615">
        <v>7.4626768764574081E-6</v>
      </c>
      <c r="F615">
        <v>6.0312415007501841E-4</v>
      </c>
    </row>
    <row r="616" spans="1:6" x14ac:dyDescent="0.3">
      <c r="A616" t="s">
        <v>1115</v>
      </c>
      <c r="B616">
        <v>3.9442555862478912E-4</v>
      </c>
      <c r="C616">
        <v>1.9091709691565484E-4</v>
      </c>
      <c r="D616">
        <v>11</v>
      </c>
      <c r="E616">
        <v>2.0228048015269451E-5</v>
      </c>
      <c r="F616">
        <v>7.6862308196723461E-4</v>
      </c>
    </row>
    <row r="617" spans="1:6" x14ac:dyDescent="0.3">
      <c r="A617" t="s">
        <v>1116</v>
      </c>
      <c r="B617">
        <v>0.64390444755554199</v>
      </c>
      <c r="C617">
        <v>0.58843082189559937</v>
      </c>
      <c r="E617">
        <v>-0.50941997766494751</v>
      </c>
      <c r="F617">
        <v>1.7972288131713867</v>
      </c>
    </row>
    <row r="618" spans="1:6" x14ac:dyDescent="0.3">
      <c r="A618" t="s">
        <v>1117</v>
      </c>
      <c r="B618">
        <v>20.747291564941406</v>
      </c>
      <c r="C618">
        <v>0.69334679841995239</v>
      </c>
      <c r="D618">
        <v>5647</v>
      </c>
      <c r="E618">
        <v>19.388332366943359</v>
      </c>
      <c r="F618">
        <v>22.106250762939453</v>
      </c>
    </row>
    <row r="619" spans="1:6" x14ac:dyDescent="0.3">
      <c r="A619" t="s">
        <v>1118</v>
      </c>
      <c r="B619">
        <v>21.391197204589844</v>
      </c>
      <c r="C619">
        <v>0.55544948577880859</v>
      </c>
      <c r="D619">
        <v>5647</v>
      </c>
      <c r="E619">
        <v>20.302516937255859</v>
      </c>
      <c r="F619">
        <v>22.479877471923828</v>
      </c>
    </row>
    <row r="620" spans="1:6" x14ac:dyDescent="0.3">
      <c r="A620" t="s">
        <v>1119</v>
      </c>
      <c r="B620">
        <v>-96.457542419433594</v>
      </c>
      <c r="C620">
        <v>19960.080078125</v>
      </c>
      <c r="E620">
        <v>-39218.21484375</v>
      </c>
      <c r="F620">
        <v>39025.30078125</v>
      </c>
    </row>
    <row r="621" spans="1:6" x14ac:dyDescent="0.3">
      <c r="A621" t="s">
        <v>1120</v>
      </c>
      <c r="B621">
        <v>1199.6160888671875</v>
      </c>
      <c r="C621">
        <v>135.25302124023437</v>
      </c>
      <c r="D621">
        <v>5835</v>
      </c>
      <c r="E621">
        <v>934.5201416015625</v>
      </c>
      <c r="F621">
        <v>1464.7120361328125</v>
      </c>
    </row>
    <row r="622" spans="1:6" x14ac:dyDescent="0.3">
      <c r="A622" t="s">
        <v>1121</v>
      </c>
      <c r="B622">
        <v>1103.1585693359375</v>
      </c>
      <c r="C622">
        <v>89.304611206054688</v>
      </c>
      <c r="D622">
        <v>5835</v>
      </c>
      <c r="E622">
        <v>928.12152099609375</v>
      </c>
      <c r="F622">
        <v>1278.195556640625</v>
      </c>
    </row>
    <row r="623" spans="1:6" x14ac:dyDescent="0.3">
      <c r="A623" t="s">
        <v>1122</v>
      </c>
      <c r="B623">
        <v>6.2496895790100098</v>
      </c>
      <c r="C623">
        <v>7.4211773872375488</v>
      </c>
      <c r="E623">
        <v>-8.2958183288574219</v>
      </c>
      <c r="F623">
        <v>20.795196533203125</v>
      </c>
    </row>
    <row r="624" spans="1:6" x14ac:dyDescent="0.3">
      <c r="A624" t="s">
        <v>1123</v>
      </c>
      <c r="B624">
        <v>57.820369720458984</v>
      </c>
      <c r="C624">
        <v>6.3164763450622559</v>
      </c>
      <c r="D624">
        <v>5647</v>
      </c>
      <c r="E624">
        <v>45.440074920654297</v>
      </c>
      <c r="F624">
        <v>70.200660705566406</v>
      </c>
    </row>
    <row r="625" spans="1:6" x14ac:dyDescent="0.3">
      <c r="A625" t="s">
        <v>1124</v>
      </c>
      <c r="B625">
        <v>51.570682525634766</v>
      </c>
      <c r="C625">
        <v>3.9840092658996582</v>
      </c>
      <c r="D625">
        <v>5835</v>
      </c>
      <c r="E625">
        <v>43.76202392578125</v>
      </c>
      <c r="F625">
        <v>59.379341125488281</v>
      </c>
    </row>
    <row r="626" spans="1:6" x14ac:dyDescent="0.3">
      <c r="A626" t="s">
        <v>1125</v>
      </c>
      <c r="B626">
        <v>1.2528267689049244E-2</v>
      </c>
      <c r="C626">
        <v>1.189606636762619E-2</v>
      </c>
      <c r="E626">
        <v>-1.0788022540509701E-2</v>
      </c>
      <c r="F626">
        <v>3.5844556987285614E-2</v>
      </c>
    </row>
    <row r="627" spans="1:6" x14ac:dyDescent="0.3">
      <c r="A627" t="s">
        <v>1126</v>
      </c>
      <c r="B627">
        <v>0.64363080263137817</v>
      </c>
      <c r="C627">
        <v>1.057007722556591E-2</v>
      </c>
      <c r="D627">
        <v>5647</v>
      </c>
      <c r="E627">
        <v>0.62291347980499268</v>
      </c>
      <c r="F627">
        <v>0.66434812545776367</v>
      </c>
    </row>
    <row r="628" spans="1:6" x14ac:dyDescent="0.3">
      <c r="A628" t="s">
        <v>1127</v>
      </c>
      <c r="B628">
        <v>0.63110250234603882</v>
      </c>
      <c r="C628">
        <v>9.0840207412838936E-3</v>
      </c>
      <c r="D628">
        <v>5835</v>
      </c>
      <c r="E628">
        <v>0.61329782009124756</v>
      </c>
      <c r="F628">
        <v>0.64890718460083008</v>
      </c>
    </row>
    <row r="629" spans="1:6" x14ac:dyDescent="0.3">
      <c r="A629" t="s">
        <v>1128</v>
      </c>
      <c r="B629">
        <v>4.5987572520971298E-3</v>
      </c>
      <c r="C629">
        <v>1.9679272547364235E-2</v>
      </c>
      <c r="E629">
        <v>-3.3972617238759995E-2</v>
      </c>
      <c r="F629">
        <v>4.3170131742954254E-2</v>
      </c>
    </row>
    <row r="630" spans="1:6" x14ac:dyDescent="0.3">
      <c r="A630" t="s">
        <v>1129</v>
      </c>
      <c r="B630">
        <v>0.84890514612197876</v>
      </c>
      <c r="C630">
        <v>1.5944685786962509E-2</v>
      </c>
      <c r="D630">
        <v>5647</v>
      </c>
      <c r="E630">
        <v>0.81765353679656982</v>
      </c>
      <c r="F630">
        <v>0.8801567554473877</v>
      </c>
    </row>
    <row r="631" spans="1:6" x14ac:dyDescent="0.3">
      <c r="A631" t="s">
        <v>1130</v>
      </c>
      <c r="B631">
        <v>0.8443063497543335</v>
      </c>
      <c r="C631">
        <v>1.2472787871956825E-2</v>
      </c>
      <c r="D631">
        <v>5835</v>
      </c>
      <c r="E631">
        <v>0.81985968351364136</v>
      </c>
      <c r="F631">
        <v>0.86875301599502563</v>
      </c>
    </row>
    <row r="632" spans="1:6" x14ac:dyDescent="0.3">
      <c r="A632" t="s">
        <v>1131</v>
      </c>
      <c r="B632">
        <v>-4.3148878961801529E-2</v>
      </c>
      <c r="C632">
        <v>1.0843583382666111E-2</v>
      </c>
      <c r="E632">
        <v>-6.4402304589748383E-2</v>
      </c>
      <c r="F632">
        <v>-2.1895455196499825E-2</v>
      </c>
    </row>
    <row r="633" spans="1:6" x14ac:dyDescent="0.3">
      <c r="A633" t="s">
        <v>1132</v>
      </c>
      <c r="B633">
        <v>0.93350809812545776</v>
      </c>
      <c r="C633">
        <v>9.641602635383606E-2</v>
      </c>
      <c r="D633">
        <v>335</v>
      </c>
      <c r="E633">
        <v>0.74453270435333252</v>
      </c>
      <c r="F633">
        <v>1.122483491897583</v>
      </c>
    </row>
    <row r="634" spans="1:6" x14ac:dyDescent="0.3">
      <c r="A634" t="s">
        <v>1133</v>
      </c>
      <c r="B634">
        <v>0.89035922288894653</v>
      </c>
      <c r="C634">
        <v>7.3103681206703186E-2</v>
      </c>
      <c r="D634">
        <v>335</v>
      </c>
      <c r="E634">
        <v>0.74707603454589844</v>
      </c>
      <c r="F634">
        <v>1.0336424112319946</v>
      </c>
    </row>
    <row r="635" spans="1:6" x14ac:dyDescent="0.3">
      <c r="A635" t="s">
        <v>1134</v>
      </c>
      <c r="B635">
        <v>-12.588672637939453</v>
      </c>
      <c r="C635">
        <v>3303.027099609375</v>
      </c>
      <c r="E635">
        <v>-6486.52197265625</v>
      </c>
      <c r="F635">
        <v>6461.34423828125</v>
      </c>
    </row>
    <row r="636" spans="1:6" x14ac:dyDescent="0.3">
      <c r="A636" t="s">
        <v>1135</v>
      </c>
      <c r="B636">
        <v>168.67340087890625</v>
      </c>
      <c r="C636">
        <v>50.599849700927734</v>
      </c>
      <c r="D636">
        <v>251</v>
      </c>
      <c r="E636">
        <v>69.497695922851562</v>
      </c>
      <c r="F636">
        <v>267.84912109375</v>
      </c>
    </row>
    <row r="637" spans="1:6" x14ac:dyDescent="0.3">
      <c r="A637" t="s">
        <v>1136</v>
      </c>
      <c r="B637">
        <v>156.084716796875</v>
      </c>
      <c r="C637">
        <v>45.679195404052734</v>
      </c>
      <c r="D637">
        <v>251</v>
      </c>
      <c r="E637">
        <v>66.553497314453125</v>
      </c>
      <c r="F637">
        <v>245.61593627929687</v>
      </c>
    </row>
    <row r="638" spans="1:6" x14ac:dyDescent="0.3">
      <c r="A638" t="s">
        <v>1137</v>
      </c>
      <c r="B638">
        <v>5.3823246955871582</v>
      </c>
      <c r="C638">
        <v>70.078781127929688</v>
      </c>
      <c r="E638">
        <v>-131.97209167480469</v>
      </c>
      <c r="F638">
        <v>142.73674011230469</v>
      </c>
    </row>
    <row r="639" spans="1:6" x14ac:dyDescent="0.3">
      <c r="A639" t="s">
        <v>1138</v>
      </c>
      <c r="B639">
        <v>180.68766784667969</v>
      </c>
      <c r="C639">
        <v>50.803783416748047</v>
      </c>
      <c r="D639">
        <v>335</v>
      </c>
      <c r="E639">
        <v>81.112251281738281</v>
      </c>
      <c r="F639">
        <v>280.26309204101562</v>
      </c>
    </row>
    <row r="640" spans="1:6" x14ac:dyDescent="0.3">
      <c r="A640" t="s">
        <v>1139</v>
      </c>
      <c r="B640">
        <v>175.30534362792969</v>
      </c>
      <c r="C640">
        <v>48.489673614501953</v>
      </c>
      <c r="D640">
        <v>251</v>
      </c>
      <c r="E640">
        <v>80.265586853027344</v>
      </c>
      <c r="F640">
        <v>270.3450927734375</v>
      </c>
    </row>
    <row r="641" spans="1:6" x14ac:dyDescent="0.3">
      <c r="A641" t="s">
        <v>1140</v>
      </c>
      <c r="B641">
        <v>2.6914745103567839E-3</v>
      </c>
      <c r="C641">
        <v>3.3422692213207483E-3</v>
      </c>
      <c r="E641">
        <v>-3.8593732751905918E-3</v>
      </c>
      <c r="F641">
        <v>9.2423222959041595E-3</v>
      </c>
    </row>
    <row r="642" spans="1:6" x14ac:dyDescent="0.3">
      <c r="A642" t="s">
        <v>1141</v>
      </c>
      <c r="B642">
        <v>2.8959661722183228E-2</v>
      </c>
      <c r="C642">
        <v>2.9449942521750927E-3</v>
      </c>
      <c r="D642">
        <v>335</v>
      </c>
      <c r="E642">
        <v>2.318747341632843E-2</v>
      </c>
      <c r="F642">
        <v>3.4731850028038025E-2</v>
      </c>
    </row>
    <row r="643" spans="1:6" x14ac:dyDescent="0.3">
      <c r="A643" t="s">
        <v>1142</v>
      </c>
      <c r="B643">
        <v>2.6268186047673225E-2</v>
      </c>
      <c r="C643">
        <v>2.1286923438310623E-3</v>
      </c>
      <c r="D643">
        <v>251</v>
      </c>
      <c r="E643">
        <v>2.2095948457717896E-2</v>
      </c>
      <c r="F643">
        <v>3.0440423637628555E-2</v>
      </c>
    </row>
    <row r="644" spans="1:6" x14ac:dyDescent="0.3">
      <c r="A644" t="s">
        <v>1143</v>
      </c>
      <c r="B644">
        <v>-9.8726392025128007E-5</v>
      </c>
      <c r="C644">
        <v>4.0843050926923752E-2</v>
      </c>
      <c r="E644">
        <v>-8.0151103436946869E-2</v>
      </c>
      <c r="F644">
        <v>7.9953655600547791E-2</v>
      </c>
    </row>
    <row r="645" spans="1:6" x14ac:dyDescent="0.3">
      <c r="A645" t="s">
        <v>1144</v>
      </c>
      <c r="B645">
        <v>0.1193612739443779</v>
      </c>
      <c r="C645">
        <v>2.6148984208703041E-2</v>
      </c>
      <c r="D645">
        <v>335</v>
      </c>
      <c r="E645">
        <v>6.8109266459941864E-2</v>
      </c>
      <c r="F645">
        <v>0.17061328887939453</v>
      </c>
    </row>
    <row r="646" spans="1:6" x14ac:dyDescent="0.3">
      <c r="A646" t="s">
        <v>1145</v>
      </c>
      <c r="B646">
        <v>0.11946000158786774</v>
      </c>
      <c r="C646">
        <v>3.1505174934864044E-2</v>
      </c>
      <c r="D646">
        <v>251</v>
      </c>
      <c r="E646">
        <v>5.7709857821464539E-2</v>
      </c>
      <c r="F646">
        <v>0.18121014535427094</v>
      </c>
    </row>
    <row r="647" spans="1:6" x14ac:dyDescent="0.3">
      <c r="A647" t="s">
        <v>1146</v>
      </c>
      <c r="B647">
        <v>0.9731370210647583</v>
      </c>
      <c r="C647">
        <v>0.24492891132831573</v>
      </c>
      <c r="E647">
        <v>0.49307635426521301</v>
      </c>
      <c r="F647">
        <v>1.453197717666626</v>
      </c>
    </row>
    <row r="648" spans="1:6" x14ac:dyDescent="0.3">
      <c r="A648" t="s">
        <v>1147</v>
      </c>
      <c r="B648">
        <v>12.420988082885742</v>
      </c>
      <c r="C648">
        <v>0.41902318596839905</v>
      </c>
      <c r="D648">
        <v>3567</v>
      </c>
      <c r="E648">
        <v>11.599702835083008</v>
      </c>
      <c r="F648">
        <v>13.242273330688477</v>
      </c>
    </row>
    <row r="649" spans="1:6" x14ac:dyDescent="0.3">
      <c r="A649" t="s">
        <v>1148</v>
      </c>
      <c r="B649">
        <v>13.394125938415527</v>
      </c>
      <c r="C649">
        <v>0.39633575081825256</v>
      </c>
      <c r="D649">
        <v>3567</v>
      </c>
      <c r="E649">
        <v>12.617307662963867</v>
      </c>
      <c r="F649">
        <v>14.170944213867188</v>
      </c>
    </row>
    <row r="650" spans="1:6" x14ac:dyDescent="0.3">
      <c r="A650" t="s">
        <v>1149</v>
      </c>
      <c r="B650">
        <v>-22.678810119628906</v>
      </c>
      <c r="C650">
        <v>3519.035888671875</v>
      </c>
      <c r="E650">
        <v>-6919.9892578125</v>
      </c>
      <c r="F650">
        <v>6874.63134765625</v>
      </c>
    </row>
    <row r="651" spans="1:6" x14ac:dyDescent="0.3">
      <c r="A651" t="s">
        <v>1150</v>
      </c>
      <c r="B651">
        <v>382.19061279296875</v>
      </c>
      <c r="C651">
        <v>52.467151641845703</v>
      </c>
      <c r="D651">
        <v>3598</v>
      </c>
      <c r="E651">
        <v>279.35498046875</v>
      </c>
      <c r="F651">
        <v>485.0262451171875</v>
      </c>
    </row>
    <row r="652" spans="1:6" x14ac:dyDescent="0.3">
      <c r="A652" t="s">
        <v>1151</v>
      </c>
      <c r="B652">
        <v>359.51177978515625</v>
      </c>
      <c r="C652">
        <v>46.81402587890625</v>
      </c>
      <c r="D652">
        <v>3598</v>
      </c>
      <c r="E652">
        <v>267.75628662109375</v>
      </c>
      <c r="F652">
        <v>451.26727294921875</v>
      </c>
    </row>
    <row r="653" spans="1:6" x14ac:dyDescent="0.3">
      <c r="A653" t="s">
        <v>1152</v>
      </c>
      <c r="B653">
        <v>3.9287362098693848</v>
      </c>
      <c r="C653">
        <v>5.2973442077636719</v>
      </c>
      <c r="E653">
        <v>-6.4540586471557617</v>
      </c>
      <c r="F653">
        <v>14.311531066894531</v>
      </c>
    </row>
    <row r="654" spans="1:6" x14ac:dyDescent="0.3">
      <c r="A654" t="s">
        <v>1153</v>
      </c>
      <c r="B654">
        <v>30.769741058349609</v>
      </c>
      <c r="C654">
        <v>4.0502548217773437</v>
      </c>
      <c r="D654">
        <v>3567</v>
      </c>
      <c r="E654">
        <v>22.831241607666016</v>
      </c>
      <c r="F654">
        <v>38.708240509033203</v>
      </c>
    </row>
    <row r="655" spans="1:6" x14ac:dyDescent="0.3">
      <c r="A655" t="s">
        <v>1154</v>
      </c>
      <c r="B655">
        <v>26.841005325317383</v>
      </c>
      <c r="C655">
        <v>3.4543592929840088</v>
      </c>
      <c r="D655">
        <v>3598</v>
      </c>
      <c r="E655">
        <v>20.070461273193359</v>
      </c>
      <c r="F655">
        <v>33.611549377441406</v>
      </c>
    </row>
    <row r="656" spans="1:6" x14ac:dyDescent="0.3">
      <c r="A656" t="s">
        <v>1155</v>
      </c>
      <c r="B656">
        <v>-9.8367929458618164E-3</v>
      </c>
      <c r="C656">
        <v>1.2144853360950947E-2</v>
      </c>
      <c r="E656">
        <v>-3.3640705049037933E-2</v>
      </c>
      <c r="F656">
        <v>1.3967120088636875E-2</v>
      </c>
    </row>
    <row r="657" spans="1:6" x14ac:dyDescent="0.3">
      <c r="A657" t="s">
        <v>1156</v>
      </c>
      <c r="B657">
        <v>0.38532885909080505</v>
      </c>
      <c r="C657">
        <v>1.0826835408806801E-2</v>
      </c>
      <c r="D657">
        <v>3567</v>
      </c>
      <c r="E657">
        <v>0.36410826444625854</v>
      </c>
      <c r="F657">
        <v>0.40654945373535156</v>
      </c>
    </row>
    <row r="658" spans="1:6" x14ac:dyDescent="0.3">
      <c r="A658" t="s">
        <v>1157</v>
      </c>
      <c r="B658">
        <v>0.39516565203666687</v>
      </c>
      <c r="C658">
        <v>9.1877775266766548E-3</v>
      </c>
      <c r="D658">
        <v>3598</v>
      </c>
      <c r="E658">
        <v>0.37715759873390198</v>
      </c>
      <c r="F658">
        <v>0.41317370533943176</v>
      </c>
    </row>
    <row r="659" spans="1:6" x14ac:dyDescent="0.3">
      <c r="A659" t="s">
        <v>1158</v>
      </c>
      <c r="B659">
        <v>-4.6974834986031055E-3</v>
      </c>
      <c r="C659">
        <v>3.518880158662796E-2</v>
      </c>
      <c r="E659">
        <v>-7.3667533695697784E-2</v>
      </c>
      <c r="F659">
        <v>6.4272567629814148E-2</v>
      </c>
    </row>
    <row r="660" spans="1:6" x14ac:dyDescent="0.3">
      <c r="A660" t="s">
        <v>1159</v>
      </c>
      <c r="B660">
        <v>0.27045616507530212</v>
      </c>
      <c r="C660">
        <v>1.8365485593676567E-2</v>
      </c>
      <c r="D660">
        <v>3567</v>
      </c>
      <c r="E660">
        <v>0.23445981740951538</v>
      </c>
      <c r="F660">
        <v>0.30645251274108887</v>
      </c>
    </row>
    <row r="661" spans="1:6" x14ac:dyDescent="0.3">
      <c r="A661" t="s">
        <v>1160</v>
      </c>
      <c r="B661">
        <v>0.27515363693237305</v>
      </c>
      <c r="C661">
        <v>3.0301790684461594E-2</v>
      </c>
      <c r="D661">
        <v>3598</v>
      </c>
      <c r="E661">
        <v>0.21576212346553802</v>
      </c>
      <c r="F661">
        <v>0.33454513549804688</v>
      </c>
    </row>
    <row r="662" spans="1:6" x14ac:dyDescent="0.3">
      <c r="A662" t="s">
        <v>1161</v>
      </c>
      <c r="B662">
        <v>1.1017520427703857</v>
      </c>
      <c r="C662">
        <v>0.49520498514175415</v>
      </c>
      <c r="E662">
        <v>0.13115027546882629</v>
      </c>
      <c r="F662">
        <v>2.0723538398742676</v>
      </c>
    </row>
    <row r="663" spans="1:6" x14ac:dyDescent="0.3">
      <c r="A663" t="s">
        <v>1162</v>
      </c>
      <c r="B663">
        <v>18.097562789916992</v>
      </c>
      <c r="C663">
        <v>0.63153040409088135</v>
      </c>
      <c r="D663">
        <v>4866</v>
      </c>
      <c r="E663">
        <v>16.859764099121094</v>
      </c>
      <c r="F663">
        <v>19.335361480712891</v>
      </c>
    </row>
    <row r="664" spans="1:6" x14ac:dyDescent="0.3">
      <c r="A664" t="s">
        <v>1163</v>
      </c>
      <c r="B664">
        <v>19.199314117431641</v>
      </c>
      <c r="C664">
        <v>0.51965147256851196</v>
      </c>
      <c r="D664">
        <v>4866</v>
      </c>
      <c r="E664">
        <v>18.180797576904297</v>
      </c>
      <c r="F664">
        <v>20.217830657958984</v>
      </c>
    </row>
    <row r="665" spans="1:6" x14ac:dyDescent="0.3">
      <c r="A665" t="s">
        <v>1164</v>
      </c>
      <c r="B665">
        <v>-29.748296737670898</v>
      </c>
      <c r="C665">
        <v>1919.2760009765625</v>
      </c>
      <c r="E665">
        <v>-3791.529296875</v>
      </c>
      <c r="F665">
        <v>3732.03271484375</v>
      </c>
    </row>
    <row r="666" spans="1:6" x14ac:dyDescent="0.3">
      <c r="A666" t="s">
        <v>1165</v>
      </c>
      <c r="B666">
        <v>790.90777587890625</v>
      </c>
      <c r="C666">
        <v>41.015605926513672</v>
      </c>
      <c r="D666">
        <v>5220</v>
      </c>
      <c r="E666">
        <v>710.5172119140625</v>
      </c>
      <c r="F666">
        <v>871.29833984375</v>
      </c>
    </row>
    <row r="667" spans="1:6" x14ac:dyDescent="0.3">
      <c r="A667" t="s">
        <v>1166</v>
      </c>
      <c r="B667">
        <v>761.15948486328125</v>
      </c>
      <c r="C667">
        <v>29.975221633911133</v>
      </c>
      <c r="D667">
        <v>5220</v>
      </c>
      <c r="E667">
        <v>702.40802001953125</v>
      </c>
      <c r="F667">
        <v>819.91094970703125</v>
      </c>
    </row>
    <row r="668" spans="1:6" x14ac:dyDescent="0.3">
      <c r="A668" t="s">
        <v>1167</v>
      </c>
      <c r="B668">
        <v>4.057309627532959</v>
      </c>
      <c r="C668">
        <v>2.0994627475738525</v>
      </c>
      <c r="E668">
        <v>-5.7637356221675873E-2</v>
      </c>
      <c r="F668">
        <v>8.1722564697265625</v>
      </c>
    </row>
    <row r="669" spans="1:6" x14ac:dyDescent="0.3">
      <c r="A669" t="s">
        <v>1168</v>
      </c>
      <c r="B669">
        <v>43.702449798583984</v>
      </c>
      <c r="C669">
        <v>1.7878643274307251</v>
      </c>
      <c r="D669">
        <v>4866</v>
      </c>
      <c r="E669">
        <v>40.198234558105469</v>
      </c>
      <c r="F669">
        <v>47.2066650390625</v>
      </c>
    </row>
    <row r="670" spans="1:6" x14ac:dyDescent="0.3">
      <c r="A670" t="s">
        <v>1169</v>
      </c>
      <c r="B670">
        <v>39.6451416015625</v>
      </c>
      <c r="C670">
        <v>1.2328860759735107</v>
      </c>
      <c r="D670">
        <v>5220</v>
      </c>
      <c r="E670">
        <v>37.228683471679687</v>
      </c>
      <c r="F670">
        <v>42.061599731445313</v>
      </c>
    </row>
    <row r="671" spans="1:6" x14ac:dyDescent="0.3">
      <c r="A671" t="s">
        <v>1170</v>
      </c>
      <c r="B671">
        <v>-5.0058090128004551E-3</v>
      </c>
      <c r="C671">
        <v>1.2317385524511337E-2</v>
      </c>
      <c r="E671">
        <v>-2.9147883877158165E-2</v>
      </c>
      <c r="F671">
        <v>1.9136266782879829E-2</v>
      </c>
    </row>
    <row r="672" spans="1:6" x14ac:dyDescent="0.3">
      <c r="A672" t="s">
        <v>1171</v>
      </c>
      <c r="B672">
        <v>0.56142979860305786</v>
      </c>
      <c r="C672">
        <v>1.088920421898365E-2</v>
      </c>
      <c r="D672">
        <v>4866</v>
      </c>
      <c r="E672">
        <v>0.54008698463439941</v>
      </c>
      <c r="F672">
        <v>0.58277261257171631</v>
      </c>
    </row>
    <row r="673" spans="1:6" x14ac:dyDescent="0.3">
      <c r="A673" t="s">
        <v>1172</v>
      </c>
      <c r="B673">
        <v>0.56643563508987427</v>
      </c>
      <c r="C673">
        <v>9.0270871296525002E-3</v>
      </c>
      <c r="D673">
        <v>5220</v>
      </c>
      <c r="E673">
        <v>0.54874253273010254</v>
      </c>
      <c r="F673">
        <v>0.584128737449646</v>
      </c>
    </row>
    <row r="674" spans="1:6" x14ac:dyDescent="0.3">
      <c r="A674" t="s">
        <v>1173</v>
      </c>
      <c r="B674">
        <v>-2.2872369736433029E-2</v>
      </c>
      <c r="C674">
        <v>6.4602233469486237E-2</v>
      </c>
      <c r="E674">
        <v>-0.14949274063110352</v>
      </c>
      <c r="F674">
        <v>0.10374800860881805</v>
      </c>
    </row>
    <row r="675" spans="1:6" x14ac:dyDescent="0.3">
      <c r="A675" t="s">
        <v>1174</v>
      </c>
      <c r="B675">
        <v>0.55968379974365234</v>
      </c>
      <c r="C675">
        <v>5.2600797265768051E-2</v>
      </c>
      <c r="D675">
        <v>4866</v>
      </c>
      <c r="E675">
        <v>0.45658624172210693</v>
      </c>
      <c r="F675">
        <v>0.66278135776519775</v>
      </c>
    </row>
    <row r="676" spans="1:6" x14ac:dyDescent="0.3">
      <c r="A676" t="s">
        <v>1175</v>
      </c>
      <c r="B676">
        <v>0.58255612850189209</v>
      </c>
      <c r="C676">
        <v>3.8077440112829208E-2</v>
      </c>
      <c r="D676">
        <v>5220</v>
      </c>
      <c r="E676">
        <v>0.50792431831359863</v>
      </c>
      <c r="F676">
        <v>0.65718793869018555</v>
      </c>
    </row>
    <row r="677" spans="1:6" x14ac:dyDescent="0.3">
      <c r="A677" t="s">
        <v>1176</v>
      </c>
      <c r="B677">
        <v>-5.9299904853105545E-2</v>
      </c>
      <c r="C677">
        <v>3.3178573939949274E-3</v>
      </c>
      <c r="E677">
        <v>-6.5802901983261108E-2</v>
      </c>
      <c r="F677">
        <v>-5.2796903997659683E-2</v>
      </c>
    </row>
    <row r="678" spans="1:6" x14ac:dyDescent="0.3">
      <c r="A678" t="s">
        <v>1177</v>
      </c>
      <c r="B678">
        <v>0.33358767628669739</v>
      </c>
      <c r="C678">
        <v>5.1113337278366089E-2</v>
      </c>
      <c r="D678">
        <v>99</v>
      </c>
      <c r="E678">
        <v>0.23340553045272827</v>
      </c>
      <c r="F678">
        <v>0.4337698221206665</v>
      </c>
    </row>
    <row r="679" spans="1:6" x14ac:dyDescent="0.3">
      <c r="A679" t="s">
        <v>1178</v>
      </c>
      <c r="B679">
        <v>0.27428776025772095</v>
      </c>
      <c r="C679">
        <v>4.5218631625175476E-2</v>
      </c>
      <c r="D679">
        <v>99</v>
      </c>
      <c r="E679">
        <v>0.18565924465656281</v>
      </c>
      <c r="F679">
        <v>0.36291629076004028</v>
      </c>
    </row>
    <row r="680" spans="1:6" x14ac:dyDescent="0.3">
      <c r="A680" t="s">
        <v>1179</v>
      </c>
      <c r="B680">
        <v>-23.860635757446289</v>
      </c>
      <c r="C680">
        <v>560.8082275390625</v>
      </c>
      <c r="E680">
        <v>-1123.0447998046875</v>
      </c>
      <c r="F680">
        <v>1075.323486328125</v>
      </c>
    </row>
    <row r="681" spans="1:6" x14ac:dyDescent="0.3">
      <c r="A681" t="s">
        <v>1180</v>
      </c>
      <c r="B681">
        <v>73.288909912109375</v>
      </c>
      <c r="C681">
        <v>18.967107772827148</v>
      </c>
      <c r="D681">
        <v>74</v>
      </c>
      <c r="E681">
        <v>36.113380432128906</v>
      </c>
      <c r="F681">
        <v>110.46443939208984</v>
      </c>
    </row>
    <row r="682" spans="1:6" x14ac:dyDescent="0.3">
      <c r="A682" t="s">
        <v>1181</v>
      </c>
      <c r="B682">
        <v>49.428276062011719</v>
      </c>
      <c r="C682">
        <v>20.741535186767578</v>
      </c>
      <c r="D682">
        <v>74</v>
      </c>
      <c r="E682">
        <v>8.774867057800293</v>
      </c>
      <c r="F682">
        <v>90.081687927246094</v>
      </c>
    </row>
    <row r="683" spans="1:6" x14ac:dyDescent="0.3">
      <c r="A683" t="s">
        <v>1182</v>
      </c>
      <c r="B683">
        <v>39.493194580078125</v>
      </c>
      <c r="C683">
        <v>89.6790771484375</v>
      </c>
      <c r="E683">
        <v>-136.27780151367187</v>
      </c>
      <c r="F683">
        <v>215.26419067382812</v>
      </c>
    </row>
    <row r="684" spans="1:6" x14ac:dyDescent="0.3">
      <c r="A684" t="s">
        <v>1183</v>
      </c>
      <c r="B684">
        <v>219.69911193847656</v>
      </c>
      <c r="C684">
        <v>49.983249664306641</v>
      </c>
      <c r="D684">
        <v>99</v>
      </c>
      <c r="E684">
        <v>121.73194122314453</v>
      </c>
      <c r="F684">
        <v>317.66629028320312</v>
      </c>
    </row>
    <row r="685" spans="1:6" x14ac:dyDescent="0.3">
      <c r="A685" t="s">
        <v>1184</v>
      </c>
      <c r="B685">
        <v>180.20591735839844</v>
      </c>
      <c r="C685">
        <v>73.312583923339844</v>
      </c>
      <c r="D685">
        <v>74</v>
      </c>
      <c r="E685">
        <v>36.513252258300781</v>
      </c>
      <c r="F685">
        <v>323.89859008789062</v>
      </c>
    </row>
    <row r="686" spans="1:6" x14ac:dyDescent="0.3">
      <c r="A686" t="s">
        <v>1185</v>
      </c>
      <c r="B686">
        <v>2.256403211504221E-3</v>
      </c>
      <c r="C686">
        <v>2.0345577504485846E-3</v>
      </c>
      <c r="E686">
        <v>-1.7313299467787147E-3</v>
      </c>
      <c r="F686">
        <v>6.2441364862024784E-3</v>
      </c>
    </row>
    <row r="687" spans="1:6" x14ac:dyDescent="0.3">
      <c r="A687" t="s">
        <v>1186</v>
      </c>
      <c r="B687">
        <v>1.0348689742386341E-2</v>
      </c>
      <c r="C687">
        <v>1.5599108301103115E-3</v>
      </c>
      <c r="D687">
        <v>99</v>
      </c>
      <c r="E687">
        <v>7.2912643663585186E-3</v>
      </c>
      <c r="F687">
        <v>1.3406114652752876E-2</v>
      </c>
    </row>
    <row r="688" spans="1:6" x14ac:dyDescent="0.3">
      <c r="A688" t="s">
        <v>1187</v>
      </c>
      <c r="B688">
        <v>8.0922869965434074E-3</v>
      </c>
      <c r="C688">
        <v>1.3202102854847908E-3</v>
      </c>
      <c r="D688">
        <v>74</v>
      </c>
      <c r="E688">
        <v>5.50467474386096E-3</v>
      </c>
      <c r="F688">
        <v>1.0679898783564568E-2</v>
      </c>
    </row>
    <row r="689" spans="1:6" x14ac:dyDescent="0.3">
      <c r="A689" t="s">
        <v>1188</v>
      </c>
      <c r="B689">
        <v>1.4032592996954918E-2</v>
      </c>
      <c r="C689">
        <v>2.0625969395041466E-2</v>
      </c>
      <c r="E689">
        <v>-2.6394307613372803E-2</v>
      </c>
      <c r="F689">
        <v>5.4459493607282639E-2</v>
      </c>
    </row>
    <row r="690" spans="1:6" x14ac:dyDescent="0.3">
      <c r="A690" t="s">
        <v>1189</v>
      </c>
      <c r="B690">
        <v>5.1862701773643494E-2</v>
      </c>
      <c r="C690">
        <v>1.3593774288892746E-2</v>
      </c>
      <c r="D690">
        <v>99</v>
      </c>
      <c r="E690">
        <v>2.52189040184021E-2</v>
      </c>
      <c r="F690">
        <v>7.8506499528884888E-2</v>
      </c>
    </row>
    <row r="691" spans="1:6" x14ac:dyDescent="0.3">
      <c r="A691" t="s">
        <v>1190</v>
      </c>
      <c r="B691">
        <v>3.7830106914043427E-2</v>
      </c>
      <c r="C691">
        <v>1.5466930344700813E-2</v>
      </c>
      <c r="D691">
        <v>74</v>
      </c>
      <c r="E691">
        <v>7.514923345297575E-3</v>
      </c>
      <c r="F691">
        <v>6.8145290017127991E-2</v>
      </c>
    </row>
    <row r="692" spans="1:6" x14ac:dyDescent="0.3">
      <c r="A692" t="s">
        <v>1191</v>
      </c>
      <c r="B692">
        <v>-0.35539880394935608</v>
      </c>
      <c r="C692">
        <v>3.0399017035961151E-2</v>
      </c>
      <c r="E692">
        <v>-0.41498088836669922</v>
      </c>
      <c r="F692">
        <v>-0.29581671953201294</v>
      </c>
    </row>
    <row r="693" spans="1:6" x14ac:dyDescent="0.3">
      <c r="A693" t="s">
        <v>1192</v>
      </c>
      <c r="B693">
        <v>1.3826342821121216</v>
      </c>
      <c r="C693">
        <v>0.17022264003753662</v>
      </c>
      <c r="D693">
        <v>347</v>
      </c>
      <c r="E693">
        <v>1.0489978790283203</v>
      </c>
      <c r="F693">
        <v>1.7162706851959229</v>
      </c>
    </row>
    <row r="694" spans="1:6" x14ac:dyDescent="0.3">
      <c r="A694" t="s">
        <v>1193</v>
      </c>
      <c r="B694">
        <v>1.0272355079650879</v>
      </c>
      <c r="C694">
        <v>8.8778197765350342E-2</v>
      </c>
      <c r="D694">
        <v>347</v>
      </c>
      <c r="E694">
        <v>0.85323023796081543</v>
      </c>
      <c r="F694">
        <v>1.2012407779693604</v>
      </c>
    </row>
    <row r="695" spans="1:6" x14ac:dyDescent="0.3">
      <c r="A695" t="s">
        <v>1194</v>
      </c>
      <c r="B695">
        <v>-30.259937286376953</v>
      </c>
      <c r="C695">
        <v>7868.4033203125</v>
      </c>
      <c r="E695">
        <v>-15452.330078125</v>
      </c>
      <c r="F695">
        <v>15391.810546875</v>
      </c>
    </row>
    <row r="696" spans="1:6" x14ac:dyDescent="0.3">
      <c r="A696" t="s">
        <v>1195</v>
      </c>
      <c r="B696">
        <v>166.74601745605469</v>
      </c>
      <c r="C696">
        <v>80.744712829589844</v>
      </c>
      <c r="D696">
        <v>290</v>
      </c>
      <c r="E696">
        <v>8.4863805770874023</v>
      </c>
      <c r="F696">
        <v>325.00564575195312</v>
      </c>
    </row>
    <row r="697" spans="1:6" x14ac:dyDescent="0.3">
      <c r="A697" t="s">
        <v>1196</v>
      </c>
      <c r="B697">
        <v>136.486083984375</v>
      </c>
      <c r="C697">
        <v>66.371078491210937</v>
      </c>
      <c r="D697">
        <v>290</v>
      </c>
      <c r="E697">
        <v>6.3987703323364258</v>
      </c>
      <c r="F697">
        <v>266.57339477539062</v>
      </c>
    </row>
    <row r="698" spans="1:6" x14ac:dyDescent="0.3">
      <c r="A698" t="s">
        <v>1197</v>
      </c>
      <c r="B698">
        <v>-12.267143249511719</v>
      </c>
      <c r="C698">
        <v>86.632972717285156</v>
      </c>
      <c r="E698">
        <v>-182.06776428222656</v>
      </c>
      <c r="F698">
        <v>157.53347778320312</v>
      </c>
    </row>
    <row r="699" spans="1:6" x14ac:dyDescent="0.3">
      <c r="A699" t="s">
        <v>1198</v>
      </c>
      <c r="B699">
        <v>120.60023498535156</v>
      </c>
      <c r="C699">
        <v>58.773452758789063</v>
      </c>
      <c r="D699">
        <v>347</v>
      </c>
      <c r="E699">
        <v>5.4042677879333496</v>
      </c>
      <c r="F699">
        <v>235.79620361328125</v>
      </c>
    </row>
    <row r="700" spans="1:6" x14ac:dyDescent="0.3">
      <c r="A700" t="s">
        <v>1199</v>
      </c>
      <c r="B700">
        <v>132.86738586425781</v>
      </c>
      <c r="C700">
        <v>64.176002502441406</v>
      </c>
      <c r="D700">
        <v>290</v>
      </c>
      <c r="E700">
        <v>7.082420825958252</v>
      </c>
      <c r="F700">
        <v>258.65234375</v>
      </c>
    </row>
    <row r="701" spans="1:6" x14ac:dyDescent="0.3">
      <c r="A701" t="s">
        <v>1200</v>
      </c>
      <c r="B701">
        <v>1.2586198747158051E-2</v>
      </c>
      <c r="C701">
        <v>5.1605068147182465E-3</v>
      </c>
      <c r="E701">
        <v>2.4716053158044815E-3</v>
      </c>
      <c r="F701">
        <v>2.270079217851162E-2</v>
      </c>
    </row>
    <row r="702" spans="1:6" x14ac:dyDescent="0.3">
      <c r="A702" t="s">
        <v>1201</v>
      </c>
      <c r="B702">
        <v>4.2892634868621826E-2</v>
      </c>
      <c r="C702">
        <v>5.0503253005445004E-3</v>
      </c>
      <c r="D702">
        <v>347</v>
      </c>
      <c r="E702">
        <v>3.2993998378515244E-2</v>
      </c>
      <c r="F702">
        <v>5.2791271358728409E-2</v>
      </c>
    </row>
    <row r="703" spans="1:6" x14ac:dyDescent="0.3">
      <c r="A703" t="s">
        <v>1202</v>
      </c>
      <c r="B703">
        <v>3.0306434258818626E-2</v>
      </c>
      <c r="C703">
        <v>2.533710328862071E-3</v>
      </c>
      <c r="D703">
        <v>290</v>
      </c>
      <c r="E703">
        <v>2.5340361520648003E-2</v>
      </c>
      <c r="F703">
        <v>3.5272505134344101E-2</v>
      </c>
    </row>
    <row r="704" spans="1:6" x14ac:dyDescent="0.3">
      <c r="A704" t="s">
        <v>1203</v>
      </c>
      <c r="B704">
        <v>1.3537260703742504E-2</v>
      </c>
      <c r="C704">
        <v>6.5548062324523926E-2</v>
      </c>
      <c r="E704">
        <v>-0.1149369403719902</v>
      </c>
      <c r="F704">
        <v>0.14201146364212036</v>
      </c>
    </row>
    <row r="705" spans="1:6" x14ac:dyDescent="0.3">
      <c r="A705" t="s">
        <v>1204</v>
      </c>
      <c r="B705">
        <v>0.11799737811088562</v>
      </c>
      <c r="C705">
        <v>4.6926464885473251E-2</v>
      </c>
      <c r="D705">
        <v>347</v>
      </c>
      <c r="E705">
        <v>2.6021506637334824E-2</v>
      </c>
      <c r="F705">
        <v>0.20997324585914612</v>
      </c>
    </row>
    <row r="706" spans="1:6" x14ac:dyDescent="0.3">
      <c r="A706" t="s">
        <v>1205</v>
      </c>
      <c r="B706">
        <v>0.10446011275053024</v>
      </c>
      <c r="C706">
        <v>4.573986679315567E-2</v>
      </c>
      <c r="D706">
        <v>290</v>
      </c>
      <c r="E706">
        <v>1.4809973537921906E-2</v>
      </c>
      <c r="F706">
        <v>0.19411024451255798</v>
      </c>
    </row>
    <row r="707" spans="1:6" x14ac:dyDescent="0.3">
      <c r="A707" t="s">
        <v>1206</v>
      </c>
      <c r="B707">
        <v>-5.9299904853105545E-2</v>
      </c>
      <c r="C707">
        <v>3.3178573939949274E-3</v>
      </c>
      <c r="E707">
        <v>-6.5802901983261108E-2</v>
      </c>
      <c r="F707">
        <v>-5.2796903997659683E-2</v>
      </c>
    </row>
    <row r="708" spans="1:6" x14ac:dyDescent="0.3">
      <c r="A708" t="s">
        <v>1207</v>
      </c>
      <c r="B708">
        <v>0.33358767628669739</v>
      </c>
      <c r="C708">
        <v>5.1113337278366089E-2</v>
      </c>
      <c r="D708">
        <v>99</v>
      </c>
      <c r="E708">
        <v>0.23340553045272827</v>
      </c>
      <c r="F708">
        <v>0.4337698221206665</v>
      </c>
    </row>
    <row r="709" spans="1:6" x14ac:dyDescent="0.3">
      <c r="A709" t="s">
        <v>1208</v>
      </c>
      <c r="B709">
        <v>0.27428776025772095</v>
      </c>
      <c r="C709">
        <v>4.5218631625175476E-2</v>
      </c>
      <c r="D709">
        <v>99</v>
      </c>
      <c r="E709">
        <v>0.18565924465656281</v>
      </c>
      <c r="F709">
        <v>0.36291629076004028</v>
      </c>
    </row>
    <row r="710" spans="1:6" x14ac:dyDescent="0.3">
      <c r="A710" t="s">
        <v>1209</v>
      </c>
      <c r="B710">
        <v>-23.860635757446289</v>
      </c>
      <c r="C710">
        <v>560.8082275390625</v>
      </c>
      <c r="E710">
        <v>-1123.0447998046875</v>
      </c>
      <c r="F710">
        <v>1075.323486328125</v>
      </c>
    </row>
    <row r="711" spans="1:6" x14ac:dyDescent="0.3">
      <c r="A711" t="s">
        <v>1210</v>
      </c>
      <c r="B711">
        <v>73.288909912109375</v>
      </c>
      <c r="C711">
        <v>18.967107772827148</v>
      </c>
      <c r="D711">
        <v>74</v>
      </c>
      <c r="E711">
        <v>36.113380432128906</v>
      </c>
      <c r="F711">
        <v>110.46443939208984</v>
      </c>
    </row>
    <row r="712" spans="1:6" x14ac:dyDescent="0.3">
      <c r="A712" t="s">
        <v>1211</v>
      </c>
      <c r="B712">
        <v>49.428276062011719</v>
      </c>
      <c r="C712">
        <v>20.741535186767578</v>
      </c>
      <c r="D712">
        <v>74</v>
      </c>
      <c r="E712">
        <v>8.774867057800293</v>
      </c>
      <c r="F712">
        <v>90.081687927246094</v>
      </c>
    </row>
    <row r="713" spans="1:6" x14ac:dyDescent="0.3">
      <c r="A713" t="s">
        <v>1212</v>
      </c>
      <c r="B713">
        <v>39.493194580078125</v>
      </c>
      <c r="C713">
        <v>89.6790771484375</v>
      </c>
      <c r="E713">
        <v>-136.27780151367187</v>
      </c>
      <c r="F713">
        <v>215.26419067382812</v>
      </c>
    </row>
    <row r="714" spans="1:6" x14ac:dyDescent="0.3">
      <c r="A714" t="s">
        <v>1213</v>
      </c>
      <c r="B714">
        <v>219.69911193847656</v>
      </c>
      <c r="C714">
        <v>49.983249664306641</v>
      </c>
      <c r="D714">
        <v>99</v>
      </c>
      <c r="E714">
        <v>121.73194122314453</v>
      </c>
      <c r="F714">
        <v>317.66629028320312</v>
      </c>
    </row>
    <row r="715" spans="1:6" x14ac:dyDescent="0.3">
      <c r="A715" t="s">
        <v>1214</v>
      </c>
      <c r="B715">
        <v>180.20591735839844</v>
      </c>
      <c r="C715">
        <v>73.312583923339844</v>
      </c>
      <c r="D715">
        <v>74</v>
      </c>
      <c r="E715">
        <v>36.513252258300781</v>
      </c>
      <c r="F715">
        <v>323.89859008789062</v>
      </c>
    </row>
    <row r="716" spans="1:6" x14ac:dyDescent="0.3">
      <c r="A716" t="s">
        <v>1215</v>
      </c>
      <c r="B716">
        <v>2.256403211504221E-3</v>
      </c>
      <c r="C716">
        <v>2.0345577504485846E-3</v>
      </c>
      <c r="E716">
        <v>-1.7313299467787147E-3</v>
      </c>
      <c r="F716">
        <v>6.2441364862024784E-3</v>
      </c>
    </row>
    <row r="717" spans="1:6" x14ac:dyDescent="0.3">
      <c r="A717" t="s">
        <v>1216</v>
      </c>
      <c r="B717">
        <v>1.0348689742386341E-2</v>
      </c>
      <c r="C717">
        <v>1.5599108301103115E-3</v>
      </c>
      <c r="D717">
        <v>99</v>
      </c>
      <c r="E717">
        <v>7.2912643663585186E-3</v>
      </c>
      <c r="F717">
        <v>1.3406114652752876E-2</v>
      </c>
    </row>
    <row r="718" spans="1:6" x14ac:dyDescent="0.3">
      <c r="A718" t="s">
        <v>1217</v>
      </c>
      <c r="B718">
        <v>8.0922869965434074E-3</v>
      </c>
      <c r="C718">
        <v>1.3202102854847908E-3</v>
      </c>
      <c r="D718">
        <v>74</v>
      </c>
      <c r="E718">
        <v>5.50467474386096E-3</v>
      </c>
      <c r="F718">
        <v>1.0679898783564568E-2</v>
      </c>
    </row>
    <row r="719" spans="1:6" x14ac:dyDescent="0.3">
      <c r="A719" t="s">
        <v>1218</v>
      </c>
      <c r="B719">
        <v>1.4032592996954918E-2</v>
      </c>
      <c r="C719">
        <v>2.0625969395041466E-2</v>
      </c>
      <c r="E719">
        <v>-2.6394307613372803E-2</v>
      </c>
      <c r="F719">
        <v>5.4459493607282639E-2</v>
      </c>
    </row>
    <row r="720" spans="1:6" x14ac:dyDescent="0.3">
      <c r="A720" t="s">
        <v>1219</v>
      </c>
      <c r="B720">
        <v>5.1862701773643494E-2</v>
      </c>
      <c r="C720">
        <v>1.3593774288892746E-2</v>
      </c>
      <c r="D720">
        <v>99</v>
      </c>
      <c r="E720">
        <v>2.52189040184021E-2</v>
      </c>
      <c r="F720">
        <v>7.8506499528884888E-2</v>
      </c>
    </row>
    <row r="721" spans="1:6" x14ac:dyDescent="0.3">
      <c r="A721" t="s">
        <v>1220</v>
      </c>
      <c r="B721">
        <v>3.7830106914043427E-2</v>
      </c>
      <c r="C721">
        <v>1.5466930344700813E-2</v>
      </c>
      <c r="D721">
        <v>74</v>
      </c>
      <c r="E721">
        <v>7.514923345297575E-3</v>
      </c>
      <c r="F721">
        <v>6.8145290017127991E-2</v>
      </c>
    </row>
    <row r="722" spans="1:6" x14ac:dyDescent="0.3">
      <c r="A722" t="s">
        <v>1221</v>
      </c>
      <c r="B722">
        <v>-0.45784759521484375</v>
      </c>
      <c r="C722">
        <v>4.577009379863739E-2</v>
      </c>
      <c r="E722">
        <v>-0.54755699634552002</v>
      </c>
      <c r="F722">
        <v>-0.36813822388648987</v>
      </c>
    </row>
    <row r="723" spans="1:6" x14ac:dyDescent="0.3">
      <c r="A723" t="s">
        <v>1222</v>
      </c>
      <c r="B723">
        <v>2.6497299671173096</v>
      </c>
      <c r="C723">
        <v>0.20641639828681946</v>
      </c>
      <c r="D723">
        <v>781</v>
      </c>
      <c r="E723">
        <v>2.2451539039611816</v>
      </c>
      <c r="F723">
        <v>3.0543060302734375</v>
      </c>
    </row>
    <row r="724" spans="1:6" x14ac:dyDescent="0.3">
      <c r="A724" t="s">
        <v>1223</v>
      </c>
      <c r="B724">
        <v>2.1918823719024658</v>
      </c>
      <c r="C724">
        <v>0.12392377853393555</v>
      </c>
      <c r="D724">
        <v>781</v>
      </c>
      <c r="E724">
        <v>1.9489917755126953</v>
      </c>
      <c r="F724">
        <v>2.4347729682922363</v>
      </c>
    </row>
    <row r="725" spans="1:6" x14ac:dyDescent="0.3">
      <c r="A725" t="s">
        <v>1224</v>
      </c>
      <c r="B725">
        <v>-66.709243774414062</v>
      </c>
      <c r="C725">
        <v>17820.087890625</v>
      </c>
      <c r="E725">
        <v>-34994.08203125</v>
      </c>
      <c r="F725">
        <v>34860.6640625</v>
      </c>
    </row>
    <row r="726" spans="1:6" x14ac:dyDescent="0.3">
      <c r="A726" t="s">
        <v>1225</v>
      </c>
      <c r="B726">
        <v>408.70834350585937</v>
      </c>
      <c r="C726">
        <v>128.17288208007812</v>
      </c>
      <c r="D726">
        <v>615</v>
      </c>
      <c r="E726">
        <v>157.489501953125</v>
      </c>
      <c r="F726">
        <v>659.92718505859375</v>
      </c>
    </row>
    <row r="727" spans="1:6" x14ac:dyDescent="0.3">
      <c r="A727" t="s">
        <v>1226</v>
      </c>
      <c r="B727">
        <v>341.99908447265625</v>
      </c>
      <c r="C727">
        <v>83.087722778320313</v>
      </c>
      <c r="D727">
        <v>615</v>
      </c>
      <c r="E727">
        <v>179.14714050292969</v>
      </c>
      <c r="F727">
        <v>504.85101318359375</v>
      </c>
    </row>
    <row r="728" spans="1:6" x14ac:dyDescent="0.3">
      <c r="A728" t="s">
        <v>1227</v>
      </c>
      <c r="B728">
        <v>-1.7845767736434937</v>
      </c>
      <c r="C728">
        <v>60.133876800537109</v>
      </c>
      <c r="E728">
        <v>-119.64697265625</v>
      </c>
      <c r="F728">
        <v>116.07781982421875</v>
      </c>
    </row>
    <row r="729" spans="1:6" x14ac:dyDescent="0.3">
      <c r="A729" t="s">
        <v>1228</v>
      </c>
      <c r="B729">
        <v>154.24526977539062</v>
      </c>
      <c r="C729">
        <v>47.625522613525391</v>
      </c>
      <c r="D729">
        <v>781</v>
      </c>
      <c r="E729">
        <v>60.899246215820313</v>
      </c>
      <c r="F729">
        <v>247.59129333496094</v>
      </c>
    </row>
    <row r="730" spans="1:6" x14ac:dyDescent="0.3">
      <c r="A730" t="s">
        <v>1229</v>
      </c>
      <c r="B730">
        <v>156.02984619140625</v>
      </c>
      <c r="C730">
        <v>37.17645263671875</v>
      </c>
      <c r="D730">
        <v>615</v>
      </c>
      <c r="E730">
        <v>83.16400146484375</v>
      </c>
      <c r="F730">
        <v>228.89569091796875</v>
      </c>
    </row>
    <row r="731" spans="1:6" x14ac:dyDescent="0.3">
      <c r="A731" t="s">
        <v>1230</v>
      </c>
      <c r="B731">
        <v>1.7534077167510986E-2</v>
      </c>
      <c r="C731">
        <v>6.3457661308348179E-3</v>
      </c>
      <c r="E731">
        <v>5.0963754765689373E-3</v>
      </c>
      <c r="F731">
        <v>2.9971778392791748E-2</v>
      </c>
    </row>
    <row r="732" spans="1:6" x14ac:dyDescent="0.3">
      <c r="A732" t="s">
        <v>1231</v>
      </c>
      <c r="B732">
        <v>8.2200981676578522E-2</v>
      </c>
      <c r="C732">
        <v>5.9181377291679382E-3</v>
      </c>
      <c r="D732">
        <v>781</v>
      </c>
      <c r="E732">
        <v>7.0601433515548706E-2</v>
      </c>
      <c r="F732">
        <v>9.3800529837608337E-2</v>
      </c>
    </row>
    <row r="733" spans="1:6" x14ac:dyDescent="0.3">
      <c r="A733" t="s">
        <v>1232</v>
      </c>
      <c r="B733">
        <v>6.4666904509067535E-2</v>
      </c>
      <c r="C733">
        <v>3.440431784838438E-3</v>
      </c>
      <c r="D733">
        <v>615</v>
      </c>
      <c r="E733">
        <v>5.7923659682273865E-2</v>
      </c>
      <c r="F733">
        <v>7.1410149335861206E-2</v>
      </c>
    </row>
    <row r="734" spans="1:6" x14ac:dyDescent="0.3">
      <c r="A734" t="s">
        <v>1233</v>
      </c>
      <c r="B734">
        <v>2.7471126988530159E-2</v>
      </c>
      <c r="C734">
        <v>7.9954497516155243E-2</v>
      </c>
      <c r="E734">
        <v>-0.12923969328403473</v>
      </c>
      <c r="F734">
        <v>0.18418194353580475</v>
      </c>
    </row>
    <row r="735" spans="1:6" x14ac:dyDescent="0.3">
      <c r="A735" t="s">
        <v>1234</v>
      </c>
      <c r="B735">
        <v>0.28922134637832642</v>
      </c>
      <c r="C735">
        <v>6.4790651202201843E-2</v>
      </c>
      <c r="D735">
        <v>781</v>
      </c>
      <c r="E735">
        <v>0.16223166882991791</v>
      </c>
      <c r="F735">
        <v>0.41621100902557373</v>
      </c>
    </row>
    <row r="736" spans="1:6" x14ac:dyDescent="0.3">
      <c r="A736" t="s">
        <v>1235</v>
      </c>
      <c r="B736">
        <v>0.26175022125244141</v>
      </c>
      <c r="C736">
        <v>4.7210503369569778E-2</v>
      </c>
      <c r="D736">
        <v>615</v>
      </c>
      <c r="E736">
        <v>0.16921763122081757</v>
      </c>
      <c r="F736">
        <v>0.35428279638290405</v>
      </c>
    </row>
    <row r="737" spans="1:6" x14ac:dyDescent="0.3">
      <c r="A737" t="s">
        <v>1236</v>
      </c>
      <c r="B737">
        <v>-0.19015276432037354</v>
      </c>
      <c r="C737">
        <v>1.3765779323875904E-2</v>
      </c>
      <c r="E737">
        <v>-0.21713368594646454</v>
      </c>
      <c r="F737">
        <v>-0.16317184269428253</v>
      </c>
    </row>
    <row r="738" spans="1:6" x14ac:dyDescent="0.3">
      <c r="A738" t="s">
        <v>1237</v>
      </c>
      <c r="B738">
        <v>0.68876522779464722</v>
      </c>
      <c r="C738">
        <v>0.11549036949872971</v>
      </c>
      <c r="D738">
        <v>176</v>
      </c>
      <c r="E738">
        <v>0.46240410208702087</v>
      </c>
      <c r="F738">
        <v>0.91512632369995117</v>
      </c>
    </row>
    <row r="739" spans="1:6" x14ac:dyDescent="0.3">
      <c r="A739" t="s">
        <v>1238</v>
      </c>
      <c r="B739">
        <v>0.49861243367195129</v>
      </c>
      <c r="C739">
        <v>5.7559404522180557E-2</v>
      </c>
      <c r="D739">
        <v>176</v>
      </c>
      <c r="E739">
        <v>0.38579601049423218</v>
      </c>
      <c r="F739">
        <v>0.61142885684967041</v>
      </c>
    </row>
    <row r="740" spans="1:6" x14ac:dyDescent="0.3">
      <c r="A740" t="s">
        <v>1239</v>
      </c>
      <c r="B740">
        <v>-51.740653991699219</v>
      </c>
      <c r="C740">
        <v>7780.5888671875</v>
      </c>
      <c r="E740">
        <v>-15301.6953125</v>
      </c>
      <c r="F740">
        <v>15198.2138671875</v>
      </c>
    </row>
    <row r="741" spans="1:6" x14ac:dyDescent="0.3">
      <c r="A741" t="s">
        <v>1240</v>
      </c>
      <c r="B741">
        <v>150.65988159179687</v>
      </c>
      <c r="C741">
        <v>80.622718811035156</v>
      </c>
      <c r="D741">
        <v>141</v>
      </c>
      <c r="E741">
        <v>-7.3606472015380859</v>
      </c>
      <c r="F741">
        <v>308.680419921875</v>
      </c>
    </row>
    <row r="742" spans="1:6" x14ac:dyDescent="0.3">
      <c r="A742" t="s">
        <v>1241</v>
      </c>
      <c r="B742">
        <v>98.919219970703125</v>
      </c>
      <c r="C742">
        <v>65.39385986328125</v>
      </c>
      <c r="D742">
        <v>141</v>
      </c>
      <c r="E742">
        <v>-29.252744674682617</v>
      </c>
      <c r="F742">
        <v>227.0911865234375</v>
      </c>
    </row>
    <row r="743" spans="1:6" x14ac:dyDescent="0.3">
      <c r="A743" t="s">
        <v>1242</v>
      </c>
      <c r="B743">
        <v>20.350093841552734</v>
      </c>
      <c r="C743">
        <v>175.060791015625</v>
      </c>
      <c r="E743">
        <v>-322.76904296875</v>
      </c>
      <c r="F743">
        <v>363.46923828125</v>
      </c>
    </row>
    <row r="744" spans="1:6" x14ac:dyDescent="0.3">
      <c r="A744" t="s">
        <v>1243</v>
      </c>
      <c r="B744">
        <v>218.73908996582031</v>
      </c>
      <c r="C744">
        <v>117.6536865234375</v>
      </c>
      <c r="D744">
        <v>176</v>
      </c>
      <c r="E744">
        <v>-11.862135887145996</v>
      </c>
      <c r="F744">
        <v>449.34030151367187</v>
      </c>
    </row>
    <row r="745" spans="1:6" x14ac:dyDescent="0.3">
      <c r="A745" t="s">
        <v>1244</v>
      </c>
      <c r="B745">
        <v>198.38899230957031</v>
      </c>
      <c r="C745">
        <v>130.01310729980469</v>
      </c>
      <c r="D745">
        <v>141</v>
      </c>
      <c r="E745">
        <v>-56.436698913574219</v>
      </c>
      <c r="F745">
        <v>453.21469116210937</v>
      </c>
    </row>
    <row r="746" spans="1:6" x14ac:dyDescent="0.3">
      <c r="A746" t="s">
        <v>1245</v>
      </c>
      <c r="B746">
        <v>6.6566322930157185E-3</v>
      </c>
      <c r="C746">
        <v>3.7205624394118786E-3</v>
      </c>
      <c r="E746">
        <v>-6.3567009055987E-4</v>
      </c>
      <c r="F746">
        <v>1.3948935084044933E-2</v>
      </c>
    </row>
    <row r="747" spans="1:6" x14ac:dyDescent="0.3">
      <c r="A747" t="s">
        <v>1246</v>
      </c>
      <c r="B747">
        <v>2.136714942753315E-2</v>
      </c>
      <c r="C747">
        <v>3.4621846862137318E-3</v>
      </c>
      <c r="D747">
        <v>176</v>
      </c>
      <c r="E747">
        <v>1.4581267721951008E-2</v>
      </c>
      <c r="F747">
        <v>2.8153032064437866E-2</v>
      </c>
    </row>
    <row r="748" spans="1:6" x14ac:dyDescent="0.3">
      <c r="A748" t="s">
        <v>1247</v>
      </c>
      <c r="B748">
        <v>1.4710517600178719E-2</v>
      </c>
      <c r="C748">
        <v>1.6615833155810833E-3</v>
      </c>
      <c r="D748">
        <v>141</v>
      </c>
      <c r="E748">
        <v>1.1453813873231411E-2</v>
      </c>
      <c r="F748">
        <v>1.7967220395803452E-2</v>
      </c>
    </row>
    <row r="749" spans="1:6" x14ac:dyDescent="0.3">
      <c r="A749" t="s">
        <v>1248</v>
      </c>
      <c r="B749">
        <v>3.0905874446034431E-2</v>
      </c>
      <c r="C749">
        <v>6.6631719470024109E-2</v>
      </c>
      <c r="E749">
        <v>-9.9692292511463165E-2</v>
      </c>
      <c r="F749">
        <v>0.16150404512882233</v>
      </c>
    </row>
    <row r="750" spans="1:6" x14ac:dyDescent="0.3">
      <c r="A750" t="s">
        <v>1249</v>
      </c>
      <c r="B750">
        <v>0.10661405324935913</v>
      </c>
      <c r="C750">
        <v>4.7821652144193649E-2</v>
      </c>
      <c r="D750">
        <v>176</v>
      </c>
      <c r="E750">
        <v>1.2883614748716354E-2</v>
      </c>
      <c r="F750">
        <v>0.20034448802471161</v>
      </c>
    </row>
    <row r="751" spans="1:6" x14ac:dyDescent="0.3">
      <c r="A751" t="s">
        <v>1250</v>
      </c>
      <c r="B751">
        <v>7.5708180665969849E-2</v>
      </c>
      <c r="C751">
        <v>4.6397347003221512E-2</v>
      </c>
      <c r="D751">
        <v>141</v>
      </c>
      <c r="E751">
        <v>-1.5230619348585606E-2</v>
      </c>
      <c r="F751">
        <v>0.16664698719978333</v>
      </c>
    </row>
    <row r="752" spans="1:6" x14ac:dyDescent="0.3">
      <c r="A752" t="s">
        <v>1251</v>
      </c>
      <c r="B752">
        <v>-0.16524605453014374</v>
      </c>
      <c r="C752">
        <v>1.7226781696081161E-2</v>
      </c>
      <c r="E752">
        <v>-0.19901055097579956</v>
      </c>
      <c r="F752">
        <v>-0.13148155808448792</v>
      </c>
    </row>
    <row r="753" spans="1:6" x14ac:dyDescent="0.3">
      <c r="A753" t="s">
        <v>1252</v>
      </c>
      <c r="B753">
        <v>0.69386905431747437</v>
      </c>
      <c r="C753">
        <v>0.1275203675031662</v>
      </c>
      <c r="D753">
        <v>171</v>
      </c>
      <c r="E753">
        <v>0.44392913579940796</v>
      </c>
      <c r="F753">
        <v>0.94380897283554077</v>
      </c>
    </row>
    <row r="754" spans="1:6" x14ac:dyDescent="0.3">
      <c r="A754" t="s">
        <v>1253</v>
      </c>
      <c r="B754">
        <v>0.52862304449081421</v>
      </c>
      <c r="C754">
        <v>6.383068859577179E-2</v>
      </c>
      <c r="D754">
        <v>171</v>
      </c>
      <c r="E754">
        <v>0.40351489186286926</v>
      </c>
      <c r="F754">
        <v>0.65373116731643677</v>
      </c>
    </row>
    <row r="755" spans="1:6" x14ac:dyDescent="0.3">
      <c r="A755" t="s">
        <v>1254</v>
      </c>
      <c r="B755">
        <v>21.480716705322266</v>
      </c>
      <c r="C755">
        <v>133.03427124023437</v>
      </c>
      <c r="E755">
        <v>-239.26644897460937</v>
      </c>
      <c r="F755">
        <v>282.22787475585938</v>
      </c>
    </row>
    <row r="756" spans="1:6" x14ac:dyDescent="0.3">
      <c r="A756" t="s">
        <v>1255</v>
      </c>
      <c r="B756">
        <v>16.086149215698242</v>
      </c>
      <c r="C756">
        <v>4.8224601745605469</v>
      </c>
      <c r="D756">
        <v>149</v>
      </c>
      <c r="E756">
        <v>6.634127140045166</v>
      </c>
      <c r="F756">
        <v>25.538171768188477</v>
      </c>
    </row>
    <row r="757" spans="1:6" x14ac:dyDescent="0.3">
      <c r="A757" t="s">
        <v>1256</v>
      </c>
      <c r="B757">
        <v>37.566864013671875</v>
      </c>
      <c r="C757">
        <v>11.444819450378418</v>
      </c>
      <c r="D757">
        <v>149</v>
      </c>
      <c r="E757">
        <v>15.135018348693848</v>
      </c>
      <c r="F757">
        <v>59.998710632324219</v>
      </c>
    </row>
    <row r="758" spans="1:6" x14ac:dyDescent="0.3">
      <c r="A758" t="s">
        <v>1257</v>
      </c>
      <c r="B758">
        <v>-47.882247924804688</v>
      </c>
      <c r="C758">
        <v>21.045139312744141</v>
      </c>
      <c r="E758">
        <v>-89.130722045898437</v>
      </c>
      <c r="F758">
        <v>-6.6337747573852539</v>
      </c>
    </row>
    <row r="759" spans="1:6" x14ac:dyDescent="0.3">
      <c r="A759" t="s">
        <v>1258</v>
      </c>
      <c r="B759">
        <v>23.183261871337891</v>
      </c>
      <c r="C759">
        <v>7.0479230880737305</v>
      </c>
      <c r="D759">
        <v>171</v>
      </c>
      <c r="E759">
        <v>9.3693323135375977</v>
      </c>
      <c r="F759">
        <v>36.9971923828125</v>
      </c>
    </row>
    <row r="760" spans="1:6" x14ac:dyDescent="0.3">
      <c r="A760" t="s">
        <v>1259</v>
      </c>
      <c r="B760">
        <v>71.065513610839844</v>
      </c>
      <c r="C760">
        <v>20.450214385986328</v>
      </c>
      <c r="D760">
        <v>149</v>
      </c>
      <c r="E760">
        <v>30.98309326171875</v>
      </c>
      <c r="F760">
        <v>111.14793395996094</v>
      </c>
    </row>
    <row r="761" spans="1:6" x14ac:dyDescent="0.3">
      <c r="A761" t="s">
        <v>1260</v>
      </c>
      <c r="B761">
        <v>5.9295669198036194E-3</v>
      </c>
      <c r="C761">
        <v>3.7328521721065044E-3</v>
      </c>
      <c r="E761">
        <v>-1.3868233654648066E-3</v>
      </c>
      <c r="F761">
        <v>1.3245956972241402E-2</v>
      </c>
    </row>
    <row r="762" spans="1:6" x14ac:dyDescent="0.3">
      <c r="A762" t="s">
        <v>1261</v>
      </c>
      <c r="B762">
        <v>2.1525483578443527E-2</v>
      </c>
      <c r="C762">
        <v>3.9129671640694141E-3</v>
      </c>
      <c r="D762">
        <v>171</v>
      </c>
      <c r="E762">
        <v>1.3856068253517151E-2</v>
      </c>
      <c r="F762">
        <v>2.9194898903369904E-2</v>
      </c>
    </row>
    <row r="763" spans="1:6" x14ac:dyDescent="0.3">
      <c r="A763" t="s">
        <v>1262</v>
      </c>
      <c r="B763">
        <v>1.5595916658639908E-2</v>
      </c>
      <c r="C763">
        <v>1.8574156565591693E-3</v>
      </c>
      <c r="D763">
        <v>149</v>
      </c>
      <c r="E763">
        <v>1.195538230240345E-2</v>
      </c>
      <c r="F763">
        <v>1.9236451014876366E-2</v>
      </c>
    </row>
    <row r="764" spans="1:6" x14ac:dyDescent="0.3">
      <c r="A764" t="s">
        <v>1263</v>
      </c>
      <c r="B764">
        <v>-1.7368614673614502E-2</v>
      </c>
      <c r="C764">
        <v>9.3935383483767509E-3</v>
      </c>
      <c r="E764">
        <v>-3.5779949277639389E-2</v>
      </c>
      <c r="F764">
        <v>1.0427205124869943E-3</v>
      </c>
    </row>
    <row r="765" spans="1:6" x14ac:dyDescent="0.3">
      <c r="A765" t="s">
        <v>1264</v>
      </c>
      <c r="B765">
        <v>1.1383320204913616E-2</v>
      </c>
      <c r="C765">
        <v>3.5332546103745699E-3</v>
      </c>
      <c r="D765">
        <v>171</v>
      </c>
      <c r="E765">
        <v>4.4581410475075245E-3</v>
      </c>
      <c r="F765">
        <v>1.8308499827980995E-2</v>
      </c>
    </row>
    <row r="766" spans="1:6" x14ac:dyDescent="0.3">
      <c r="A766" t="s">
        <v>1265</v>
      </c>
      <c r="B766">
        <v>2.8751933947205544E-2</v>
      </c>
      <c r="C766">
        <v>8.7241372093558311E-3</v>
      </c>
      <c r="D766">
        <v>149</v>
      </c>
      <c r="E766">
        <v>1.1652625165879726E-2</v>
      </c>
      <c r="F766">
        <v>4.5851241797208786E-2</v>
      </c>
    </row>
    <row r="767" spans="1:6" x14ac:dyDescent="0.3">
      <c r="A767" t="s">
        <v>1266</v>
      </c>
      <c r="B767">
        <v>3.2546937465667725</v>
      </c>
      <c r="C767">
        <v>0.25296309590339661</v>
      </c>
      <c r="E767">
        <v>2.7588860988616943</v>
      </c>
      <c r="F767">
        <v>3.7505013942718506</v>
      </c>
    </row>
    <row r="768" spans="1:6" x14ac:dyDescent="0.3">
      <c r="A768" t="s">
        <v>1267</v>
      </c>
      <c r="B768">
        <v>8.6040410995483398</v>
      </c>
      <c r="C768">
        <v>0.40261480212211609</v>
      </c>
      <c r="D768">
        <v>2330</v>
      </c>
      <c r="E768">
        <v>7.8149161338806152</v>
      </c>
      <c r="F768">
        <v>9.3931665420532227</v>
      </c>
    </row>
    <row r="769" spans="1:6" x14ac:dyDescent="0.3">
      <c r="A769" t="s">
        <v>1268</v>
      </c>
      <c r="B769">
        <v>11.858735084533691</v>
      </c>
      <c r="C769">
        <v>0.43959984183311462</v>
      </c>
      <c r="D769">
        <v>2330</v>
      </c>
      <c r="E769">
        <v>10.997118949890137</v>
      </c>
      <c r="F769">
        <v>12.720351219177246</v>
      </c>
    </row>
    <row r="770" spans="1:6" x14ac:dyDescent="0.3">
      <c r="A770" t="s">
        <v>1269</v>
      </c>
      <c r="B770">
        <v>587.790283203125</v>
      </c>
      <c r="C770">
        <v>33332.2421875</v>
      </c>
      <c r="E770">
        <v>-64743.40625</v>
      </c>
      <c r="F770">
        <v>65918.984375</v>
      </c>
    </row>
    <row r="771" spans="1:6" x14ac:dyDescent="0.3">
      <c r="A771" t="s">
        <v>1270</v>
      </c>
      <c r="B771">
        <v>1983.535400390625</v>
      </c>
      <c r="C771">
        <v>142.59230041503906</v>
      </c>
      <c r="D771">
        <v>3167</v>
      </c>
      <c r="E771">
        <v>1704.054443359375</v>
      </c>
      <c r="F771">
        <v>2263.016357421875</v>
      </c>
    </row>
    <row r="772" spans="1:6" x14ac:dyDescent="0.3">
      <c r="A772" t="s">
        <v>1271</v>
      </c>
      <c r="B772">
        <v>2571.32568359375</v>
      </c>
      <c r="C772">
        <v>162.41421508789063</v>
      </c>
      <c r="D772">
        <v>3167</v>
      </c>
      <c r="E772">
        <v>2252.993896484375</v>
      </c>
      <c r="F772">
        <v>2889.657470703125</v>
      </c>
    </row>
    <row r="773" spans="1:6" x14ac:dyDescent="0.3">
      <c r="A773" t="s">
        <v>1272</v>
      </c>
      <c r="B773">
        <v>13.705639839172363</v>
      </c>
      <c r="C773">
        <v>17.723981857299805</v>
      </c>
      <c r="E773">
        <v>-21.033365249633789</v>
      </c>
      <c r="F773">
        <v>48.444644927978516</v>
      </c>
    </row>
    <row r="774" spans="1:6" x14ac:dyDescent="0.3">
      <c r="A774" t="s">
        <v>1273</v>
      </c>
      <c r="B774">
        <v>230.53530883789063</v>
      </c>
      <c r="C774">
        <v>13.558021545410156</v>
      </c>
      <c r="D774">
        <v>2330</v>
      </c>
      <c r="E774">
        <v>203.96159362792969</v>
      </c>
      <c r="F774">
        <v>257.10903930664062</v>
      </c>
    </row>
    <row r="775" spans="1:6" x14ac:dyDescent="0.3">
      <c r="A775" t="s">
        <v>1274</v>
      </c>
      <c r="B775">
        <v>216.82966613769531</v>
      </c>
      <c r="C775">
        <v>11.546710014343262</v>
      </c>
      <c r="D775">
        <v>3167</v>
      </c>
      <c r="E775">
        <v>194.1981201171875</v>
      </c>
      <c r="F775">
        <v>239.46121215820312</v>
      </c>
    </row>
    <row r="776" spans="1:6" x14ac:dyDescent="0.3">
      <c r="A776" t="s">
        <v>1275</v>
      </c>
      <c r="B776">
        <v>0</v>
      </c>
      <c r="C776">
        <v>8.7124464543883451E-13</v>
      </c>
      <c r="E776">
        <v>-1.7076394551868157E-12</v>
      </c>
      <c r="F776">
        <v>1.7076394551868157E-12</v>
      </c>
    </row>
    <row r="777" spans="1:6" x14ac:dyDescent="0.3">
      <c r="A777" t="s">
        <v>1276</v>
      </c>
      <c r="B777">
        <v>1</v>
      </c>
      <c r="C777">
        <v>5.9789712243685234E-12</v>
      </c>
      <c r="D777">
        <v>2330</v>
      </c>
      <c r="E777">
        <v>1</v>
      </c>
      <c r="F777">
        <v>1</v>
      </c>
    </row>
    <row r="778" spans="1:6" x14ac:dyDescent="0.3">
      <c r="A778" t="s">
        <v>1277</v>
      </c>
      <c r="B778">
        <v>1</v>
      </c>
      <c r="C778">
        <v>4.5461356033837941E-12</v>
      </c>
      <c r="D778">
        <v>3167</v>
      </c>
      <c r="E778">
        <v>1</v>
      </c>
      <c r="F778">
        <v>1</v>
      </c>
    </row>
    <row r="779" spans="1:6" x14ac:dyDescent="0.3">
      <c r="A779" t="s">
        <v>1278</v>
      </c>
      <c r="B779">
        <v>0</v>
      </c>
      <c r="C779">
        <v>4.4196131129825567E-12</v>
      </c>
      <c r="E779">
        <v>-8.6624414238900549E-12</v>
      </c>
      <c r="F779">
        <v>8.6624414238900549E-12</v>
      </c>
    </row>
    <row r="780" spans="1:6" x14ac:dyDescent="0.3">
      <c r="A780" t="s">
        <v>1279</v>
      </c>
      <c r="B780">
        <v>1</v>
      </c>
      <c r="C780">
        <v>8.9135877498480731E-12</v>
      </c>
      <c r="D780">
        <v>2330</v>
      </c>
      <c r="E780">
        <v>1</v>
      </c>
      <c r="F780">
        <v>1</v>
      </c>
    </row>
    <row r="781" spans="1:6" x14ac:dyDescent="0.3">
      <c r="A781" t="s">
        <v>1280</v>
      </c>
      <c r="B781">
        <v>1</v>
      </c>
      <c r="C781">
        <v>7.6266493120868972E-12</v>
      </c>
      <c r="D781">
        <v>3167</v>
      </c>
      <c r="E781">
        <v>1</v>
      </c>
      <c r="F781">
        <v>1</v>
      </c>
    </row>
    <row r="782" spans="1:6" x14ac:dyDescent="0.3">
      <c r="A782" t="s">
        <v>1281</v>
      </c>
      <c r="B782">
        <v>2.4023354053497314E-2</v>
      </c>
      <c r="C782">
        <v>4.3824638123624027E-4</v>
      </c>
      <c r="E782">
        <v>2.316439151763916E-2</v>
      </c>
      <c r="F782">
        <v>2.4882316589355469E-2</v>
      </c>
    </row>
    <row r="783" spans="1:6" x14ac:dyDescent="0.3">
      <c r="A783" t="s">
        <v>1282</v>
      </c>
      <c r="B783">
        <v>2.7615612372756004E-2</v>
      </c>
      <c r="C783">
        <v>1.6913570463657379E-2</v>
      </c>
      <c r="D783">
        <v>5</v>
      </c>
      <c r="E783">
        <v>-5.5349855683743954E-3</v>
      </c>
      <c r="F783">
        <v>6.0766208916902542E-2</v>
      </c>
    </row>
    <row r="784" spans="1:6" x14ac:dyDescent="0.3">
      <c r="A784" t="s">
        <v>1283</v>
      </c>
      <c r="B784">
        <v>5.163896456360817E-2</v>
      </c>
      <c r="C784">
        <v>1.8220772966742516E-2</v>
      </c>
      <c r="D784">
        <v>5</v>
      </c>
      <c r="E784">
        <v>1.5926249325275421E-2</v>
      </c>
      <c r="F784">
        <v>8.7351679801940918E-2</v>
      </c>
    </row>
    <row r="785" spans="1:6" x14ac:dyDescent="0.3">
      <c r="A785" t="s">
        <v>1284</v>
      </c>
      <c r="B785">
        <v>5.1358847618103027</v>
      </c>
      <c r="C785">
        <v>48.689476013183594</v>
      </c>
      <c r="E785">
        <v>-90.295486450195313</v>
      </c>
      <c r="F785">
        <v>100.5672607421875</v>
      </c>
    </row>
    <row r="786" spans="1:6" x14ac:dyDescent="0.3">
      <c r="A786" t="s">
        <v>1285</v>
      </c>
      <c r="B786">
        <v>7.3491611480712891</v>
      </c>
      <c r="C786">
        <v>6.4198145866394043</v>
      </c>
      <c r="D786">
        <v>13</v>
      </c>
      <c r="E786">
        <v>-5.233675479888916</v>
      </c>
      <c r="F786">
        <v>19.931997299194336</v>
      </c>
    </row>
    <row r="787" spans="1:6" x14ac:dyDescent="0.3">
      <c r="A787" t="s">
        <v>1286</v>
      </c>
      <c r="B787">
        <v>12.485045433044434</v>
      </c>
      <c r="C787">
        <v>5.0915670394897461</v>
      </c>
      <c r="D787">
        <v>13</v>
      </c>
      <c r="E787">
        <v>2.5055739879608154</v>
      </c>
      <c r="F787">
        <v>22.464517593383789</v>
      </c>
    </row>
    <row r="788" spans="1:6" x14ac:dyDescent="0.3">
      <c r="A788" t="s">
        <v>1287</v>
      </c>
      <c r="B788">
        <v>24.347745895385742</v>
      </c>
      <c r="C788">
        <v>115.58787536621094</v>
      </c>
      <c r="E788">
        <v>-202.20448303222656</v>
      </c>
      <c r="F788">
        <v>250.89997863769531</v>
      </c>
    </row>
    <row r="789" spans="1:6" x14ac:dyDescent="0.3">
      <c r="A789" t="s">
        <v>1288</v>
      </c>
      <c r="B789">
        <v>266.1234130859375</v>
      </c>
      <c r="C789">
        <v>89.673782348632813</v>
      </c>
      <c r="D789">
        <v>5</v>
      </c>
      <c r="E789">
        <v>90.362800598144531</v>
      </c>
      <c r="F789">
        <v>441.884033203125</v>
      </c>
    </row>
    <row r="790" spans="1:6" x14ac:dyDescent="0.3">
      <c r="A790" t="s">
        <v>1289</v>
      </c>
      <c r="B790">
        <v>241.77568054199219</v>
      </c>
      <c r="C790">
        <v>72.932640075683594</v>
      </c>
      <c r="D790">
        <v>13</v>
      </c>
      <c r="E790">
        <v>98.827705383300781</v>
      </c>
      <c r="F790">
        <v>384.72366333007812</v>
      </c>
    </row>
    <row r="791" spans="1:6" x14ac:dyDescent="0.3">
      <c r="A791" t="s">
        <v>1290</v>
      </c>
      <c r="B791">
        <v>-1.1448994046077132E-3</v>
      </c>
      <c r="C791">
        <v>2.4997375439852476E-3</v>
      </c>
      <c r="E791">
        <v>-6.0443850234150887E-3</v>
      </c>
      <c r="F791">
        <v>3.7545862141996622E-3</v>
      </c>
    </row>
    <row r="792" spans="1:6" x14ac:dyDescent="0.3">
      <c r="A792" t="s">
        <v>1291</v>
      </c>
      <c r="B792">
        <v>3.209609305486083E-3</v>
      </c>
      <c r="C792">
        <v>1.9621881656348705E-3</v>
      </c>
      <c r="D792">
        <v>5</v>
      </c>
      <c r="E792">
        <v>-6.3627952476963401E-4</v>
      </c>
      <c r="F792">
        <v>7.055498193949461E-3</v>
      </c>
    </row>
    <row r="793" spans="1:6" x14ac:dyDescent="0.3">
      <c r="A793" t="s">
        <v>1292</v>
      </c>
      <c r="B793">
        <v>4.3545085936784744E-3</v>
      </c>
      <c r="C793">
        <v>1.5356367221102118E-3</v>
      </c>
      <c r="D793">
        <v>13</v>
      </c>
      <c r="E793">
        <v>1.3446606462821364E-3</v>
      </c>
      <c r="F793">
        <v>7.3643564246594906E-3</v>
      </c>
    </row>
    <row r="794" spans="1:6" x14ac:dyDescent="0.3">
      <c r="A794" t="s">
        <v>1293</v>
      </c>
      <c r="B794">
        <v>-1.1504079448059201E-3</v>
      </c>
      <c r="C794">
        <v>3.8093833718448877E-3</v>
      </c>
      <c r="E794">
        <v>-8.6167994886636734E-3</v>
      </c>
      <c r="F794">
        <v>6.3159833662211895E-3</v>
      </c>
    </row>
    <row r="795" spans="1:6" x14ac:dyDescent="0.3">
      <c r="A795" t="s">
        <v>1294</v>
      </c>
      <c r="B795">
        <v>3.7050819955766201E-3</v>
      </c>
      <c r="C795">
        <v>3.2382691279053688E-3</v>
      </c>
      <c r="D795">
        <v>5</v>
      </c>
      <c r="E795">
        <v>-2.6419255882501602E-3</v>
      </c>
      <c r="F795">
        <v>1.00520895794034E-2</v>
      </c>
    </row>
    <row r="796" spans="1:6" x14ac:dyDescent="0.3">
      <c r="A796" t="s">
        <v>1295</v>
      </c>
      <c r="B796">
        <v>4.8554898239672184E-3</v>
      </c>
      <c r="C796">
        <v>1.9972510635852814E-3</v>
      </c>
      <c r="D796">
        <v>13</v>
      </c>
      <c r="E796">
        <v>9.4087771140038967E-4</v>
      </c>
      <c r="F796">
        <v>8.7701017037034035E-3</v>
      </c>
    </row>
    <row r="797" spans="1:6" x14ac:dyDescent="0.3">
      <c r="A797" t="s">
        <v>1296</v>
      </c>
      <c r="B797">
        <v>0.68231374025344849</v>
      </c>
      <c r="C797">
        <v>2.3481188341975212E-2</v>
      </c>
      <c r="E797">
        <v>0.63629060983657837</v>
      </c>
      <c r="F797">
        <v>0.7283368706703186</v>
      </c>
    </row>
    <row r="798" spans="1:6" x14ac:dyDescent="0.3">
      <c r="A798" t="s">
        <v>1297</v>
      </c>
      <c r="B798">
        <v>0.89449071884155273</v>
      </c>
      <c r="C798">
        <v>0.10858120769262314</v>
      </c>
      <c r="D798">
        <v>200</v>
      </c>
      <c r="E798">
        <v>0.68167155981063843</v>
      </c>
      <c r="F798">
        <v>1.1073099374771118</v>
      </c>
    </row>
    <row r="799" spans="1:6" x14ac:dyDescent="0.3">
      <c r="A799" t="s">
        <v>1298</v>
      </c>
      <c r="B799">
        <v>1.5768043994903564</v>
      </c>
      <c r="C799">
        <v>0.14231565594673157</v>
      </c>
      <c r="D799">
        <v>200</v>
      </c>
      <c r="E799">
        <v>1.2978657484054565</v>
      </c>
      <c r="F799">
        <v>1.8557430505752563</v>
      </c>
    </row>
    <row r="800" spans="1:6" x14ac:dyDescent="0.3">
      <c r="A800" t="s">
        <v>1299</v>
      </c>
      <c r="B800">
        <v>19.476249694824219</v>
      </c>
      <c r="C800">
        <v>261.98233032226562</v>
      </c>
      <c r="E800">
        <v>-494.00912475585937</v>
      </c>
      <c r="F800">
        <v>532.96160888671875</v>
      </c>
    </row>
    <row r="801" spans="1:6" x14ac:dyDescent="0.3">
      <c r="A801" t="s">
        <v>1300</v>
      </c>
      <c r="B801">
        <v>75.839561462402344</v>
      </c>
      <c r="C801">
        <v>13.994070053100586</v>
      </c>
      <c r="D801">
        <v>387</v>
      </c>
      <c r="E801">
        <v>48.411182403564453</v>
      </c>
      <c r="F801">
        <v>103.26793670654297</v>
      </c>
    </row>
    <row r="802" spans="1:6" x14ac:dyDescent="0.3">
      <c r="A802" t="s">
        <v>1301</v>
      </c>
      <c r="B802">
        <v>95.315811157226563</v>
      </c>
      <c r="C802">
        <v>13.166431427001953</v>
      </c>
      <c r="D802">
        <v>387</v>
      </c>
      <c r="E802">
        <v>69.509605407714844</v>
      </c>
      <c r="F802">
        <v>121.12201690673828</v>
      </c>
    </row>
    <row r="803" spans="1:6" x14ac:dyDescent="0.3">
      <c r="A803" t="s">
        <v>1302</v>
      </c>
      <c r="B803">
        <v>24.336465835571289</v>
      </c>
      <c r="C803">
        <v>12.233105659484863</v>
      </c>
      <c r="E803">
        <v>0.35957872867584229</v>
      </c>
      <c r="F803">
        <v>48.3133544921875</v>
      </c>
    </row>
    <row r="804" spans="1:6" x14ac:dyDescent="0.3">
      <c r="A804" t="s">
        <v>1303</v>
      </c>
      <c r="B804">
        <v>84.785186767578125</v>
      </c>
      <c r="C804">
        <v>11.114203453063965</v>
      </c>
      <c r="D804">
        <v>200</v>
      </c>
      <c r="E804">
        <v>63.001346588134766</v>
      </c>
      <c r="F804">
        <v>106.56902313232422</v>
      </c>
    </row>
    <row r="805" spans="1:6" x14ac:dyDescent="0.3">
      <c r="A805" t="s">
        <v>1304</v>
      </c>
      <c r="B805">
        <v>60.448722839355469</v>
      </c>
      <c r="C805">
        <v>5.3609800338745117</v>
      </c>
      <c r="D805">
        <v>387</v>
      </c>
      <c r="E805">
        <v>49.941200256347656</v>
      </c>
      <c r="F805">
        <v>70.956245422363281</v>
      </c>
    </row>
    <row r="806" spans="1:6" x14ac:dyDescent="0.3">
      <c r="A806" t="s">
        <v>1305</v>
      </c>
      <c r="B806">
        <v>-2.9003957286477089E-2</v>
      </c>
      <c r="C806">
        <v>1.5784967690706253E-2</v>
      </c>
      <c r="E806">
        <v>-5.9942495077848434E-2</v>
      </c>
      <c r="F806">
        <v>1.9345793407410383E-3</v>
      </c>
    </row>
    <row r="807" spans="1:6" x14ac:dyDescent="0.3">
      <c r="A807" t="s">
        <v>1306</v>
      </c>
      <c r="B807">
        <v>0.10396169126033783</v>
      </c>
      <c r="C807">
        <v>1.1996627785265446E-2</v>
      </c>
      <c r="D807">
        <v>200</v>
      </c>
      <c r="E807">
        <v>8.0448299646377563E-2</v>
      </c>
      <c r="F807">
        <v>0.1274750828742981</v>
      </c>
    </row>
    <row r="808" spans="1:6" x14ac:dyDescent="0.3">
      <c r="A808" t="s">
        <v>1307</v>
      </c>
      <c r="B808">
        <v>0.13296565413475037</v>
      </c>
      <c r="C808">
        <v>1.1203187517821789E-2</v>
      </c>
      <c r="D808">
        <v>387</v>
      </c>
      <c r="E808">
        <v>0.11100740730762482</v>
      </c>
      <c r="F808">
        <v>0.15492390096187592</v>
      </c>
    </row>
    <row r="809" spans="1:6" x14ac:dyDescent="0.3">
      <c r="A809" t="s">
        <v>1308</v>
      </c>
      <c r="B809">
        <v>1.1657960712909698E-3</v>
      </c>
      <c r="C809">
        <v>8.9021530002355576E-3</v>
      </c>
      <c r="E809">
        <v>-1.6282424330711365E-2</v>
      </c>
      <c r="F809">
        <v>1.8614016473293304E-2</v>
      </c>
    </row>
    <row r="810" spans="1:6" x14ac:dyDescent="0.3">
      <c r="A810" t="s">
        <v>1309</v>
      </c>
      <c r="B810">
        <v>3.8234539330005646E-2</v>
      </c>
      <c r="C810">
        <v>7.3746759444475174E-3</v>
      </c>
      <c r="D810">
        <v>200</v>
      </c>
      <c r="E810">
        <v>2.3780174553394318E-2</v>
      </c>
      <c r="F810">
        <v>5.2688904106616974E-2</v>
      </c>
    </row>
    <row r="811" spans="1:6" x14ac:dyDescent="0.3">
      <c r="A811" t="s">
        <v>1310</v>
      </c>
      <c r="B811">
        <v>3.7068743258714676E-2</v>
      </c>
      <c r="C811">
        <v>5.4633528925478458E-3</v>
      </c>
      <c r="D811">
        <v>387</v>
      </c>
      <c r="E811">
        <v>2.6360571384429932E-2</v>
      </c>
      <c r="F811">
        <v>4.777691513299942E-2</v>
      </c>
    </row>
    <row r="812" spans="1:6" x14ac:dyDescent="0.3">
      <c r="A812" t="s">
        <v>1311</v>
      </c>
      <c r="B812">
        <v>0.86250388622283936</v>
      </c>
      <c r="C812">
        <v>4.3273095041513443E-2</v>
      </c>
      <c r="E812">
        <v>0.77768862247467041</v>
      </c>
      <c r="F812">
        <v>0.9473191499710083</v>
      </c>
    </row>
    <row r="813" spans="1:6" x14ac:dyDescent="0.3">
      <c r="A813" t="s">
        <v>1312</v>
      </c>
      <c r="B813">
        <v>1.6053354740142822</v>
      </c>
      <c r="C813">
        <v>0.16782715916633606</v>
      </c>
      <c r="D813">
        <v>477</v>
      </c>
      <c r="E813">
        <v>1.276394248008728</v>
      </c>
      <c r="F813">
        <v>1.9342767000198364</v>
      </c>
    </row>
    <row r="814" spans="1:6" x14ac:dyDescent="0.3">
      <c r="A814" t="s">
        <v>1313</v>
      </c>
      <c r="B814">
        <v>2.467839241027832</v>
      </c>
      <c r="C814">
        <v>0.18018203973770142</v>
      </c>
      <c r="D814">
        <v>477</v>
      </c>
      <c r="E814">
        <v>2.1146824359893799</v>
      </c>
      <c r="F814">
        <v>2.8209960460662842</v>
      </c>
    </row>
    <row r="815" spans="1:6" x14ac:dyDescent="0.3">
      <c r="A815" t="s">
        <v>1314</v>
      </c>
      <c r="B815">
        <v>250.18217468261719</v>
      </c>
      <c r="C815">
        <v>7693.3740234375</v>
      </c>
      <c r="E815">
        <v>-14828.8310546875</v>
      </c>
      <c r="F815">
        <v>15329.1953125</v>
      </c>
    </row>
    <row r="816" spans="1:6" x14ac:dyDescent="0.3">
      <c r="A816" t="s">
        <v>1315</v>
      </c>
      <c r="B816">
        <v>436.196533203125</v>
      </c>
      <c r="C816">
        <v>54.742092132568359</v>
      </c>
      <c r="D816">
        <v>647</v>
      </c>
      <c r="E816">
        <v>328.90203857421875</v>
      </c>
      <c r="F816">
        <v>543.49102783203125</v>
      </c>
    </row>
    <row r="817" spans="1:6" x14ac:dyDescent="0.3">
      <c r="A817" t="s">
        <v>1316</v>
      </c>
      <c r="B817">
        <v>686.37872314453125</v>
      </c>
      <c r="C817">
        <v>84.146255493164062</v>
      </c>
      <c r="D817">
        <v>647</v>
      </c>
      <c r="E817">
        <v>521.45208740234375</v>
      </c>
      <c r="F817">
        <v>851.30535888671875</v>
      </c>
    </row>
    <row r="818" spans="1:6" x14ac:dyDescent="0.3">
      <c r="A818" t="s">
        <v>1317</v>
      </c>
      <c r="B818">
        <v>-6.4126620292663574</v>
      </c>
      <c r="C818">
        <v>38.461132049560547</v>
      </c>
      <c r="E818">
        <v>-81.796478271484375</v>
      </c>
      <c r="F818">
        <v>68.971153259277344</v>
      </c>
    </row>
    <row r="819" spans="1:6" x14ac:dyDescent="0.3">
      <c r="A819" t="s">
        <v>1318</v>
      </c>
      <c r="B819">
        <v>271.71676635742187</v>
      </c>
      <c r="C819">
        <v>25.712783813476562</v>
      </c>
      <c r="D819">
        <v>477</v>
      </c>
      <c r="E819">
        <v>221.31971740722656</v>
      </c>
      <c r="F819">
        <v>322.11383056640625</v>
      </c>
    </row>
    <row r="820" spans="1:6" x14ac:dyDescent="0.3">
      <c r="A820" t="s">
        <v>1319</v>
      </c>
      <c r="B820">
        <v>278.12942504882812</v>
      </c>
      <c r="C820">
        <v>28.223501205444336</v>
      </c>
      <c r="D820">
        <v>647</v>
      </c>
      <c r="E820">
        <v>222.81135559082031</v>
      </c>
      <c r="F820">
        <v>333.44747924804687</v>
      </c>
    </row>
    <row r="821" spans="1:6" x14ac:dyDescent="0.3">
      <c r="A821" t="s">
        <v>1320</v>
      </c>
      <c r="B821">
        <v>-2.1523851901292801E-2</v>
      </c>
      <c r="C821">
        <v>2.0561764016747475E-2</v>
      </c>
      <c r="E821">
        <v>-6.1824910342693329E-2</v>
      </c>
      <c r="F821">
        <v>1.8777204677462578E-2</v>
      </c>
    </row>
    <row r="822" spans="1:6" x14ac:dyDescent="0.3">
      <c r="A822" t="s">
        <v>1321</v>
      </c>
      <c r="B822">
        <v>0.18657922744750977</v>
      </c>
      <c r="C822">
        <v>1.7251273617148399E-2</v>
      </c>
      <c r="D822">
        <v>477</v>
      </c>
      <c r="E822">
        <v>0.15276673436164856</v>
      </c>
      <c r="F822">
        <v>0.22039172053337097</v>
      </c>
    </row>
    <row r="823" spans="1:6" x14ac:dyDescent="0.3">
      <c r="A823" t="s">
        <v>1322</v>
      </c>
      <c r="B823">
        <v>0.20810307562351227</v>
      </c>
      <c r="C823">
        <v>1.3199495151638985E-2</v>
      </c>
      <c r="D823">
        <v>647</v>
      </c>
      <c r="E823">
        <v>0.18223206698894501</v>
      </c>
      <c r="F823">
        <v>0.23397408425807953</v>
      </c>
    </row>
    <row r="824" spans="1:6" x14ac:dyDescent="0.3">
      <c r="A824" t="s">
        <v>1323</v>
      </c>
      <c r="B824">
        <v>-4.7027114778757095E-2</v>
      </c>
      <c r="C824">
        <v>3.5620022565126419E-2</v>
      </c>
      <c r="E824">
        <v>-0.1168423593044281</v>
      </c>
      <c r="F824">
        <v>2.278812974691391E-2</v>
      </c>
    </row>
    <row r="825" spans="1:6" x14ac:dyDescent="0.3">
      <c r="A825" t="s">
        <v>1324</v>
      </c>
      <c r="B825">
        <v>0.21990862488746643</v>
      </c>
      <c r="C825">
        <v>2.4491904303431511E-2</v>
      </c>
      <c r="D825">
        <v>477</v>
      </c>
      <c r="E825">
        <v>0.17190448939800262</v>
      </c>
      <c r="F825">
        <v>0.26791274547576904</v>
      </c>
    </row>
    <row r="826" spans="1:6" x14ac:dyDescent="0.3">
      <c r="A826" t="s">
        <v>1325</v>
      </c>
      <c r="B826">
        <v>0.26693573594093323</v>
      </c>
      <c r="C826">
        <v>2.6540391147136688E-2</v>
      </c>
      <c r="D826">
        <v>647</v>
      </c>
      <c r="E826">
        <v>0.21491657197475433</v>
      </c>
      <c r="F826">
        <v>0.31895491480827332</v>
      </c>
    </row>
    <row r="827" spans="1:6" x14ac:dyDescent="0.3">
      <c r="A827" t="s">
        <v>1326</v>
      </c>
      <c r="B827">
        <v>0.40009075403213501</v>
      </c>
      <c r="C827">
        <v>1.111429650336504E-2</v>
      </c>
      <c r="E827">
        <v>0.37830674648284912</v>
      </c>
      <c r="F827">
        <v>0.4218747615814209</v>
      </c>
    </row>
    <row r="828" spans="1:6" x14ac:dyDescent="0.3">
      <c r="A828" t="s">
        <v>1327</v>
      </c>
      <c r="B828">
        <v>0.60277068614959717</v>
      </c>
      <c r="C828">
        <v>8.1703975796699524E-2</v>
      </c>
      <c r="D828">
        <v>162</v>
      </c>
      <c r="E828">
        <v>0.44263088703155518</v>
      </c>
      <c r="F828">
        <v>0.76291048526763916</v>
      </c>
    </row>
    <row r="829" spans="1:6" x14ac:dyDescent="0.3">
      <c r="A829" t="s">
        <v>1328</v>
      </c>
      <c r="B829">
        <v>1.002861499786377</v>
      </c>
      <c r="C829">
        <v>9.3958400189876556E-2</v>
      </c>
      <c r="D829">
        <v>162</v>
      </c>
      <c r="E829">
        <v>0.8187030553817749</v>
      </c>
      <c r="F829">
        <v>1.187019944190979</v>
      </c>
    </row>
    <row r="830" spans="1:6" x14ac:dyDescent="0.3">
      <c r="A830" t="s">
        <v>1329</v>
      </c>
      <c r="B830">
        <v>11.168846130371094</v>
      </c>
      <c r="C830">
        <v>467.016357421875</v>
      </c>
      <c r="E830">
        <v>-904.1832275390625</v>
      </c>
      <c r="F830">
        <v>926.52093505859375</v>
      </c>
    </row>
    <row r="831" spans="1:6" x14ac:dyDescent="0.3">
      <c r="A831" t="s">
        <v>1330</v>
      </c>
      <c r="B831">
        <v>88.321365356445313</v>
      </c>
      <c r="C831">
        <v>20.285947799682617</v>
      </c>
      <c r="D831">
        <v>278</v>
      </c>
      <c r="E831">
        <v>48.560909271240234</v>
      </c>
      <c r="F831">
        <v>128.08181762695312</v>
      </c>
    </row>
    <row r="832" spans="1:6" x14ac:dyDescent="0.3">
      <c r="A832" t="s">
        <v>1331</v>
      </c>
      <c r="B832">
        <v>99.490211486816406</v>
      </c>
      <c r="C832">
        <v>14.851122856140137</v>
      </c>
      <c r="D832">
        <v>278</v>
      </c>
      <c r="E832">
        <v>70.382011413574219</v>
      </c>
      <c r="F832">
        <v>128.59841918945312</v>
      </c>
    </row>
    <row r="833" spans="1:6" x14ac:dyDescent="0.3">
      <c r="A833" t="s">
        <v>1332</v>
      </c>
      <c r="B833">
        <v>47.319305419921875</v>
      </c>
      <c r="C833">
        <v>30.913139343261719</v>
      </c>
      <c r="E833">
        <v>-13.270447731018066</v>
      </c>
      <c r="F833">
        <v>107.9090576171875</v>
      </c>
    </row>
    <row r="834" spans="1:6" x14ac:dyDescent="0.3">
      <c r="A834" t="s">
        <v>1333</v>
      </c>
      <c r="B834">
        <v>146.52565002441406</v>
      </c>
      <c r="C834">
        <v>28.868148803710938</v>
      </c>
      <c r="D834">
        <v>162</v>
      </c>
      <c r="E834">
        <v>89.944076538085938</v>
      </c>
      <c r="F834">
        <v>203.10722351074219</v>
      </c>
    </row>
    <row r="835" spans="1:6" x14ac:dyDescent="0.3">
      <c r="A835" t="s">
        <v>1334</v>
      </c>
      <c r="B835">
        <v>99.206336975097656</v>
      </c>
      <c r="C835">
        <v>11.608973503112793</v>
      </c>
      <c r="D835">
        <v>278</v>
      </c>
      <c r="E835">
        <v>76.452751159667969</v>
      </c>
      <c r="F835">
        <v>121.95992279052734</v>
      </c>
    </row>
    <row r="836" spans="1:6" x14ac:dyDescent="0.3">
      <c r="A836" t="s">
        <v>1335</v>
      </c>
      <c r="B836">
        <v>-1.4510625042021275E-2</v>
      </c>
      <c r="C836">
        <v>1.1546019464731216E-2</v>
      </c>
      <c r="E836">
        <v>-3.7140823900699615E-2</v>
      </c>
      <c r="F836">
        <v>8.1195728853344917E-3</v>
      </c>
    </row>
    <row r="837" spans="1:6" x14ac:dyDescent="0.3">
      <c r="A837" t="s">
        <v>1336</v>
      </c>
      <c r="B837">
        <v>7.0056691765785217E-2</v>
      </c>
      <c r="C837">
        <v>9.4106551259756088E-3</v>
      </c>
      <c r="D837">
        <v>162</v>
      </c>
      <c r="E837">
        <v>5.1611807197332382E-2</v>
      </c>
      <c r="F837">
        <v>8.8501572608947754E-2</v>
      </c>
    </row>
    <row r="838" spans="1:6" x14ac:dyDescent="0.3">
      <c r="A838" t="s">
        <v>1337</v>
      </c>
      <c r="B838">
        <v>8.4567323327064514E-2</v>
      </c>
      <c r="C838">
        <v>7.5402325019240379E-3</v>
      </c>
      <c r="D838">
        <v>278</v>
      </c>
      <c r="E838">
        <v>6.9788470864295959E-2</v>
      </c>
      <c r="F838">
        <v>9.9346175789833069E-2</v>
      </c>
    </row>
    <row r="839" spans="1:6" x14ac:dyDescent="0.3">
      <c r="A839" t="s">
        <v>1338</v>
      </c>
      <c r="B839">
        <v>5.8350586332380772E-3</v>
      </c>
      <c r="C839">
        <v>1.1507805436849594E-2</v>
      </c>
      <c r="E839">
        <v>-1.672024093568325E-2</v>
      </c>
      <c r="F839">
        <v>2.839035727083683E-2</v>
      </c>
    </row>
    <row r="840" spans="1:6" x14ac:dyDescent="0.3">
      <c r="A840" t="s">
        <v>1339</v>
      </c>
      <c r="B840">
        <v>4.4527247548103333E-2</v>
      </c>
      <c r="C840">
        <v>9.9865160882472992E-3</v>
      </c>
      <c r="D840">
        <v>162</v>
      </c>
      <c r="E840">
        <v>2.4953676387667656E-2</v>
      </c>
      <c r="F840">
        <v>6.410081684589386E-2</v>
      </c>
    </row>
    <row r="841" spans="1:6" x14ac:dyDescent="0.3">
      <c r="A841" t="s">
        <v>1340</v>
      </c>
      <c r="B841">
        <v>3.8692187517881393E-2</v>
      </c>
      <c r="C841">
        <v>5.930605810135603E-3</v>
      </c>
      <c r="D841">
        <v>278</v>
      </c>
      <c r="E841">
        <v>2.7068199589848518E-2</v>
      </c>
      <c r="F841">
        <v>5.0316173583269119E-2</v>
      </c>
    </row>
    <row r="842" spans="1:6" x14ac:dyDescent="0.3">
      <c r="A842" t="s">
        <v>1341</v>
      </c>
      <c r="B842">
        <v>0.34340310096740723</v>
      </c>
      <c r="C842">
        <v>2.5187600404024124E-2</v>
      </c>
      <c r="E842">
        <v>0.294035404920578</v>
      </c>
      <c r="F842">
        <v>0.39277079701423645</v>
      </c>
    </row>
    <row r="843" spans="1:6" x14ac:dyDescent="0.3">
      <c r="A843" t="s">
        <v>1342</v>
      </c>
      <c r="B843">
        <v>1.2947957515716553</v>
      </c>
      <c r="C843">
        <v>0.13915219902992249</v>
      </c>
      <c r="D843">
        <v>319</v>
      </c>
      <c r="E843">
        <v>1.0220574140548706</v>
      </c>
      <c r="F843">
        <v>1.5675340890884399</v>
      </c>
    </row>
    <row r="844" spans="1:6" x14ac:dyDescent="0.3">
      <c r="A844" t="s">
        <v>1343</v>
      </c>
      <c r="B844">
        <v>1.6381988525390625</v>
      </c>
      <c r="C844">
        <v>0.12665081024169922</v>
      </c>
      <c r="D844">
        <v>319</v>
      </c>
      <c r="E844">
        <v>1.3899632692337036</v>
      </c>
      <c r="F844">
        <v>1.8864344358444214</v>
      </c>
    </row>
    <row r="845" spans="1:6" x14ac:dyDescent="0.3">
      <c r="A845" t="s">
        <v>1344</v>
      </c>
      <c r="B845">
        <v>17.552635192871094</v>
      </c>
      <c r="C845">
        <v>886.925048828125</v>
      </c>
      <c r="E845">
        <v>-1720.8204345703125</v>
      </c>
      <c r="F845">
        <v>1755.92578125</v>
      </c>
    </row>
    <row r="846" spans="1:6" x14ac:dyDescent="0.3">
      <c r="A846" t="s">
        <v>1345</v>
      </c>
      <c r="B846">
        <v>170.99526977539062</v>
      </c>
      <c r="C846">
        <v>28.390119552612305</v>
      </c>
      <c r="D846">
        <v>449</v>
      </c>
      <c r="E846">
        <v>115.35063171386719</v>
      </c>
      <c r="F846">
        <v>226.63990783691406</v>
      </c>
    </row>
    <row r="847" spans="1:6" x14ac:dyDescent="0.3">
      <c r="A847" t="s">
        <v>1346</v>
      </c>
      <c r="B847">
        <v>188.54791259765625</v>
      </c>
      <c r="C847">
        <v>19.221120834350586</v>
      </c>
      <c r="D847">
        <v>449</v>
      </c>
      <c r="E847">
        <v>150.87451171875</v>
      </c>
      <c r="F847">
        <v>226.2213134765625</v>
      </c>
    </row>
    <row r="848" spans="1:6" x14ac:dyDescent="0.3">
      <c r="A848" t="s">
        <v>1347</v>
      </c>
      <c r="B848">
        <v>16.968868255615234</v>
      </c>
      <c r="C848">
        <v>18.569589614868164</v>
      </c>
      <c r="E848">
        <v>-19.427526473999023</v>
      </c>
      <c r="F848">
        <v>53.365264892578125</v>
      </c>
    </row>
    <row r="849" spans="1:6" x14ac:dyDescent="0.3">
      <c r="A849" t="s">
        <v>1348</v>
      </c>
      <c r="B849">
        <v>132.06350708007812</v>
      </c>
      <c r="C849">
        <v>17.091194152832031</v>
      </c>
      <c r="D849">
        <v>319</v>
      </c>
      <c r="E849">
        <v>98.564765930175781</v>
      </c>
      <c r="F849">
        <v>165.56224060058594</v>
      </c>
    </row>
    <row r="850" spans="1:6" x14ac:dyDescent="0.3">
      <c r="A850" t="s">
        <v>1349</v>
      </c>
      <c r="B850">
        <v>115.09463500976562</v>
      </c>
      <c r="C850">
        <v>7.5342249870300293</v>
      </c>
      <c r="D850">
        <v>449</v>
      </c>
      <c r="E850">
        <v>100.32755279541016</v>
      </c>
      <c r="F850">
        <v>129.86170959472656</v>
      </c>
    </row>
    <row r="851" spans="1:6" x14ac:dyDescent="0.3">
      <c r="A851" t="s">
        <v>1350</v>
      </c>
      <c r="B851">
        <v>1.2344129383563995E-2</v>
      </c>
      <c r="C851">
        <v>1.7395520582795143E-2</v>
      </c>
      <c r="E851">
        <v>-2.1751090884208679E-2</v>
      </c>
      <c r="F851">
        <v>4.643934965133667E-2</v>
      </c>
    </row>
    <row r="852" spans="1:6" x14ac:dyDescent="0.3">
      <c r="A852" t="s">
        <v>1351</v>
      </c>
      <c r="B852">
        <v>0.15048693120479584</v>
      </c>
      <c r="C852">
        <v>1.4921107329428196E-2</v>
      </c>
      <c r="D852">
        <v>319</v>
      </c>
      <c r="E852">
        <v>0.12124156206846237</v>
      </c>
      <c r="F852">
        <v>0.1797323077917099</v>
      </c>
    </row>
    <row r="853" spans="1:6" x14ac:dyDescent="0.3">
      <c r="A853" t="s">
        <v>1352</v>
      </c>
      <c r="B853">
        <v>0.13814280927181244</v>
      </c>
      <c r="C853">
        <v>1.0047397576272488E-2</v>
      </c>
      <c r="D853">
        <v>449</v>
      </c>
      <c r="E853">
        <v>0.11844991147518158</v>
      </c>
      <c r="F853">
        <v>0.1578357070684433</v>
      </c>
    </row>
    <row r="854" spans="1:6" x14ac:dyDescent="0.3">
      <c r="A854" t="s">
        <v>1353</v>
      </c>
      <c r="B854">
        <v>1.2880200520157814E-2</v>
      </c>
      <c r="C854">
        <v>1.6390413045883179E-2</v>
      </c>
      <c r="E854">
        <v>-1.9245009869337082E-2</v>
      </c>
      <c r="F854">
        <v>4.500541090965271E-2</v>
      </c>
    </row>
    <row r="855" spans="1:6" x14ac:dyDescent="0.3">
      <c r="A855" t="s">
        <v>1354</v>
      </c>
      <c r="B855">
        <v>8.6207322776317596E-2</v>
      </c>
      <c r="C855">
        <v>1.4517966657876968E-2</v>
      </c>
      <c r="D855">
        <v>319</v>
      </c>
      <c r="E855">
        <v>5.7752106338739395E-2</v>
      </c>
      <c r="F855">
        <v>0.1146625354886055</v>
      </c>
    </row>
    <row r="856" spans="1:6" x14ac:dyDescent="0.3">
      <c r="A856" t="s">
        <v>1355</v>
      </c>
      <c r="B856">
        <v>7.3327124118804932E-2</v>
      </c>
      <c r="C856">
        <v>8.2175331190228462E-3</v>
      </c>
      <c r="D856">
        <v>449</v>
      </c>
      <c r="E856">
        <v>5.7220760732889175E-2</v>
      </c>
      <c r="F856">
        <v>8.9433491230010986E-2</v>
      </c>
    </row>
    <row r="857" spans="1:6" x14ac:dyDescent="0.3">
      <c r="A857" t="s">
        <v>1356</v>
      </c>
      <c r="B857">
        <v>7.6645329594612122E-2</v>
      </c>
      <c r="C857">
        <v>6.9759524194523692E-4</v>
      </c>
      <c r="E857">
        <v>7.5278043746948242E-2</v>
      </c>
      <c r="F857">
        <v>7.8012615442276001E-2</v>
      </c>
    </row>
    <row r="858" spans="1:6" x14ac:dyDescent="0.3">
      <c r="A858" t="s">
        <v>1357</v>
      </c>
      <c r="B858">
        <v>1.0258764959871769E-2</v>
      </c>
      <c r="C858">
        <v>6.1847581528127193E-3</v>
      </c>
      <c r="D858">
        <v>4</v>
      </c>
      <c r="E858">
        <v>-1.8633609870448709E-3</v>
      </c>
      <c r="F858">
        <v>2.23808903247118E-2</v>
      </c>
    </row>
    <row r="859" spans="1:6" x14ac:dyDescent="0.3">
      <c r="A859" t="s">
        <v>1358</v>
      </c>
      <c r="B859">
        <v>8.6904093623161316E-2</v>
      </c>
      <c r="C859">
        <v>2.6392152532935143E-2</v>
      </c>
      <c r="D859">
        <v>4</v>
      </c>
      <c r="E859">
        <v>3.5175476223230362E-2</v>
      </c>
      <c r="F859">
        <v>0.13863271474838257</v>
      </c>
    </row>
    <row r="860" spans="1:6" x14ac:dyDescent="0.3">
      <c r="A860" t="s">
        <v>1359</v>
      </c>
      <c r="B860">
        <v>5.6366190910339355</v>
      </c>
      <c r="C860">
        <v>7.8287029266357422</v>
      </c>
      <c r="E860">
        <v>-9.7076387405395508</v>
      </c>
      <c r="F860">
        <v>20.980876922607422</v>
      </c>
    </row>
    <row r="861" spans="1:6" x14ac:dyDescent="0.3">
      <c r="A861" t="s">
        <v>1360</v>
      </c>
      <c r="B861">
        <v>0.51725995540618896</v>
      </c>
      <c r="C861">
        <v>0.41957822442054749</v>
      </c>
      <c r="D861">
        <v>20</v>
      </c>
      <c r="E861">
        <v>-0.30511337518692017</v>
      </c>
      <c r="F861">
        <v>1.3396332263946533</v>
      </c>
    </row>
    <row r="862" spans="1:6" x14ac:dyDescent="0.3">
      <c r="A862" t="s">
        <v>1361</v>
      </c>
      <c r="B862">
        <v>6.1538786888122559</v>
      </c>
      <c r="C862">
        <v>2.7976281642913818</v>
      </c>
      <c r="D862">
        <v>20</v>
      </c>
      <c r="E862">
        <v>0.67052745819091797</v>
      </c>
      <c r="F862">
        <v>11.637229919433594</v>
      </c>
    </row>
    <row r="863" spans="1:6" x14ac:dyDescent="0.3">
      <c r="A863" t="s">
        <v>1362</v>
      </c>
      <c r="B863">
        <v>-20.391029357910156</v>
      </c>
      <c r="C863">
        <v>42.238574981689453</v>
      </c>
      <c r="E863">
        <v>-103.17863464355469</v>
      </c>
      <c r="F863">
        <v>62.396575927734375</v>
      </c>
    </row>
    <row r="864" spans="1:6" x14ac:dyDescent="0.3">
      <c r="A864" t="s">
        <v>1363</v>
      </c>
      <c r="B864">
        <v>50.421268463134766</v>
      </c>
      <c r="C864">
        <v>37.24346923828125</v>
      </c>
      <c r="D864">
        <v>4</v>
      </c>
      <c r="E864">
        <v>-22.575931549072266</v>
      </c>
      <c r="F864">
        <v>123.41846466064453</v>
      </c>
    </row>
    <row r="865" spans="1:6" x14ac:dyDescent="0.3">
      <c r="A865" t="s">
        <v>1364</v>
      </c>
      <c r="B865">
        <v>70.812301635742188</v>
      </c>
      <c r="C865">
        <v>19.925394058227539</v>
      </c>
      <c r="D865">
        <v>20</v>
      </c>
      <c r="E865">
        <v>31.758529663085938</v>
      </c>
      <c r="F865">
        <v>109.86607360839844</v>
      </c>
    </row>
    <row r="866" spans="1:6" x14ac:dyDescent="0.3">
      <c r="A866" t="s">
        <v>1365</v>
      </c>
      <c r="B866">
        <v>-6.1359577812254429E-3</v>
      </c>
      <c r="C866">
        <v>2.3416287731379271E-3</v>
      </c>
      <c r="E866">
        <v>-1.0725550353527069E-2</v>
      </c>
      <c r="F866">
        <v>-1.5463654417544603E-3</v>
      </c>
    </row>
    <row r="867" spans="1:6" x14ac:dyDescent="0.3">
      <c r="A867" t="s">
        <v>1366</v>
      </c>
      <c r="B867">
        <v>1.1923193233087659E-3</v>
      </c>
      <c r="C867">
        <v>7.204483263194561E-4</v>
      </c>
      <c r="D867">
        <v>4</v>
      </c>
      <c r="E867">
        <v>-2.1975940035190433E-4</v>
      </c>
      <c r="F867">
        <v>2.6043979451060295E-3</v>
      </c>
    </row>
    <row r="868" spans="1:6" x14ac:dyDescent="0.3">
      <c r="A868" t="s">
        <v>1367</v>
      </c>
      <c r="B868">
        <v>7.3282769881188869E-3</v>
      </c>
      <c r="C868">
        <v>2.2285422310233116E-3</v>
      </c>
      <c r="D868">
        <v>20</v>
      </c>
      <c r="E868">
        <v>2.9603342991322279E-3</v>
      </c>
      <c r="F868">
        <v>1.1696219444274902E-2</v>
      </c>
    </row>
    <row r="869" spans="1:6" x14ac:dyDescent="0.3">
      <c r="A869" t="s">
        <v>1368</v>
      </c>
      <c r="B869">
        <v>-2.1324942354112864E-3</v>
      </c>
      <c r="C869">
        <v>1.1178104905411601E-3</v>
      </c>
      <c r="E869">
        <v>-4.3234028853476048E-3</v>
      </c>
      <c r="F869">
        <v>5.8414327213540673E-5</v>
      </c>
    </row>
    <row r="870" spans="1:6" x14ac:dyDescent="0.3">
      <c r="A870" t="s">
        <v>1369</v>
      </c>
      <c r="B870">
        <v>2.6077675283886492E-4</v>
      </c>
      <c r="C870">
        <v>2.1230929996818304E-4</v>
      </c>
      <c r="D870">
        <v>4</v>
      </c>
      <c r="E870">
        <v>-1.5534948033746332E-4</v>
      </c>
      <c r="F870">
        <v>6.7690300056710839E-4</v>
      </c>
    </row>
    <row r="871" spans="1:6" x14ac:dyDescent="0.3">
      <c r="A871" t="s">
        <v>1370</v>
      </c>
      <c r="B871">
        <v>2.393270842730999E-3</v>
      </c>
      <c r="C871">
        <v>1.0977167403325438E-3</v>
      </c>
      <c r="D871">
        <v>20</v>
      </c>
      <c r="E871">
        <v>2.4174603458959609E-4</v>
      </c>
      <c r="F871">
        <v>4.5447954908013344E-3</v>
      </c>
    </row>
    <row r="872" spans="1:6" x14ac:dyDescent="0.3">
      <c r="A872" t="s">
        <v>1371</v>
      </c>
      <c r="B872">
        <v>0.22097128629684448</v>
      </c>
      <c r="C872">
        <v>4.7467079013586044E-2</v>
      </c>
      <c r="E872">
        <v>0.12793581187725067</v>
      </c>
      <c r="F872">
        <v>0.31400677561759949</v>
      </c>
    </row>
    <row r="873" spans="1:6" x14ac:dyDescent="0.3">
      <c r="A873" t="s">
        <v>1372</v>
      </c>
      <c r="B873">
        <v>1.7338417768478394</v>
      </c>
      <c r="C873">
        <v>0.1905892938375473</v>
      </c>
      <c r="D873">
        <v>472</v>
      </c>
      <c r="E873">
        <v>1.3602867126464844</v>
      </c>
      <c r="F873">
        <v>2.1073968410491943</v>
      </c>
    </row>
    <row r="874" spans="1:6" x14ac:dyDescent="0.3">
      <c r="A874" t="s">
        <v>1373</v>
      </c>
      <c r="B874">
        <v>1.9548131227493286</v>
      </c>
      <c r="C874">
        <v>0.17442992329597473</v>
      </c>
      <c r="D874">
        <v>472</v>
      </c>
      <c r="E874">
        <v>1.6129304170608521</v>
      </c>
      <c r="F874">
        <v>2.2966957092285156</v>
      </c>
    </row>
    <row r="875" spans="1:6" x14ac:dyDescent="0.3">
      <c r="A875" t="s">
        <v>1374</v>
      </c>
      <c r="B875">
        <v>44.74432373046875</v>
      </c>
      <c r="C875">
        <v>10217.970703125</v>
      </c>
      <c r="E875">
        <v>-19982.478515625</v>
      </c>
      <c r="F875">
        <v>20071.966796875</v>
      </c>
    </row>
    <row r="876" spans="1:6" x14ac:dyDescent="0.3">
      <c r="A876" t="s">
        <v>1375</v>
      </c>
      <c r="B876">
        <v>549.48199462890625</v>
      </c>
      <c r="C876">
        <v>95.539192199707031</v>
      </c>
      <c r="D876">
        <v>535</v>
      </c>
      <c r="E876">
        <v>362.22518920898437</v>
      </c>
      <c r="F876">
        <v>736.73883056640625</v>
      </c>
    </row>
    <row r="877" spans="1:6" x14ac:dyDescent="0.3">
      <c r="A877" t="s">
        <v>1376</v>
      </c>
      <c r="B877">
        <v>594.226318359375</v>
      </c>
      <c r="C877">
        <v>67.676795959472656</v>
      </c>
      <c r="D877">
        <v>535</v>
      </c>
      <c r="E877">
        <v>461.57980346679687</v>
      </c>
      <c r="F877">
        <v>726.87286376953125</v>
      </c>
    </row>
    <row r="878" spans="1:6" x14ac:dyDescent="0.3">
      <c r="A878" t="s">
        <v>1377</v>
      </c>
      <c r="B878">
        <v>12.934731483459473</v>
      </c>
      <c r="C878">
        <v>58.349296569824219</v>
      </c>
      <c r="E878">
        <v>-101.42989349365234</v>
      </c>
      <c r="F878">
        <v>127.29935455322266</v>
      </c>
    </row>
    <row r="879" spans="1:6" x14ac:dyDescent="0.3">
      <c r="A879" t="s">
        <v>1378</v>
      </c>
      <c r="B879">
        <v>316.91586303710937</v>
      </c>
      <c r="C879">
        <v>49.101757049560547</v>
      </c>
      <c r="D879">
        <v>472</v>
      </c>
      <c r="E879">
        <v>220.67642211914063</v>
      </c>
      <c r="F879">
        <v>413.15530395507812</v>
      </c>
    </row>
    <row r="880" spans="1:6" x14ac:dyDescent="0.3">
      <c r="A880" t="s">
        <v>1379</v>
      </c>
      <c r="B880">
        <v>303.98114013671875</v>
      </c>
      <c r="C880">
        <v>31.800010681152344</v>
      </c>
      <c r="D880">
        <v>535</v>
      </c>
      <c r="E880">
        <v>241.65312194824219</v>
      </c>
      <c r="F880">
        <v>366.30917358398437</v>
      </c>
    </row>
    <row r="881" spans="1:6" x14ac:dyDescent="0.3">
      <c r="A881" t="s">
        <v>1380</v>
      </c>
      <c r="B881">
        <v>3.6673195660114288E-2</v>
      </c>
      <c r="C881">
        <v>2.1681603044271469E-2</v>
      </c>
      <c r="E881">
        <v>-5.8227460831403732E-3</v>
      </c>
      <c r="F881">
        <v>7.9169139266014099E-2</v>
      </c>
    </row>
    <row r="882" spans="1:6" x14ac:dyDescent="0.3">
      <c r="A882" t="s">
        <v>1381</v>
      </c>
      <c r="B882">
        <v>0.20151481032371521</v>
      </c>
      <c r="C882">
        <v>1.8492266535758972E-2</v>
      </c>
      <c r="D882">
        <v>472</v>
      </c>
      <c r="E882">
        <v>0.16526997089385986</v>
      </c>
      <c r="F882">
        <v>0.23775964975357056</v>
      </c>
    </row>
    <row r="883" spans="1:6" x14ac:dyDescent="0.3">
      <c r="A883" t="s">
        <v>1382</v>
      </c>
      <c r="B883">
        <v>0.16484162211418152</v>
      </c>
      <c r="C883">
        <v>1.2494881637394428E-2</v>
      </c>
      <c r="D883">
        <v>535</v>
      </c>
      <c r="E883">
        <v>0.14035165309906006</v>
      </c>
      <c r="F883">
        <v>0.18933159112930298</v>
      </c>
    </row>
    <row r="884" spans="1:6" x14ac:dyDescent="0.3">
      <c r="A884" t="s">
        <v>1383</v>
      </c>
      <c r="B884">
        <v>4.5924261212348938E-2</v>
      </c>
      <c r="C884">
        <v>4.2969729751348495E-2</v>
      </c>
      <c r="E884">
        <v>-3.8296408951282501E-2</v>
      </c>
      <c r="F884">
        <v>0.13014493882656097</v>
      </c>
    </row>
    <row r="885" spans="1:6" x14ac:dyDescent="0.3">
      <c r="A885" t="s">
        <v>1384</v>
      </c>
      <c r="B885">
        <v>0.27702152729034424</v>
      </c>
      <c r="C885">
        <v>3.7308752536773682E-2</v>
      </c>
      <c r="D885">
        <v>472</v>
      </c>
      <c r="E885">
        <v>0.20389637351036072</v>
      </c>
      <c r="F885">
        <v>0.35014668107032776</v>
      </c>
    </row>
    <row r="886" spans="1:6" x14ac:dyDescent="0.3">
      <c r="A886" t="s">
        <v>1385</v>
      </c>
      <c r="B886">
        <v>0.23109725117683411</v>
      </c>
      <c r="C886">
        <v>2.2445773705840111E-2</v>
      </c>
      <c r="D886">
        <v>535</v>
      </c>
      <c r="E886">
        <v>0.18710353970527649</v>
      </c>
      <c r="F886">
        <v>0.27509096264839172</v>
      </c>
    </row>
    <row r="887" spans="1:6" x14ac:dyDescent="0.3">
      <c r="A887" t="s">
        <v>1386</v>
      </c>
      <c r="B887">
        <v>0.57756245136260986</v>
      </c>
      <c r="C887">
        <v>3.9192855358123779E-2</v>
      </c>
      <c r="E887">
        <v>0.50074446201324463</v>
      </c>
      <c r="F887">
        <v>0.6543804407119751</v>
      </c>
    </row>
    <row r="888" spans="1:6" x14ac:dyDescent="0.3">
      <c r="A888" t="s">
        <v>1387</v>
      </c>
      <c r="B888">
        <v>1.5650011301040649</v>
      </c>
      <c r="C888">
        <v>0.16112895309925079</v>
      </c>
      <c r="D888">
        <v>501</v>
      </c>
      <c r="E888">
        <v>1.2491884231567383</v>
      </c>
      <c r="F888">
        <v>1.8808138370513916</v>
      </c>
    </row>
    <row r="889" spans="1:6" x14ac:dyDescent="0.3">
      <c r="A889" t="s">
        <v>1388</v>
      </c>
      <c r="B889">
        <v>2.1425635814666748</v>
      </c>
      <c r="C889">
        <v>0.17078343033790588</v>
      </c>
      <c r="D889">
        <v>501</v>
      </c>
      <c r="E889">
        <v>1.8078280687332153</v>
      </c>
      <c r="F889">
        <v>2.4772992134094238</v>
      </c>
    </row>
    <row r="890" spans="1:6" x14ac:dyDescent="0.3">
      <c r="A890" t="s">
        <v>1389</v>
      </c>
      <c r="B890">
        <v>245.99684143066406</v>
      </c>
      <c r="C890">
        <v>9755.5556640625</v>
      </c>
      <c r="E890">
        <v>-18874.892578125</v>
      </c>
      <c r="F890">
        <v>19366.88671875</v>
      </c>
    </row>
    <row r="891" spans="1:6" x14ac:dyDescent="0.3">
      <c r="A891" t="s">
        <v>1390</v>
      </c>
      <c r="B891">
        <v>413.12924194335937</v>
      </c>
      <c r="C891">
        <v>55.520103454589844</v>
      </c>
      <c r="D891">
        <v>596</v>
      </c>
      <c r="E891">
        <v>304.30984497070312</v>
      </c>
      <c r="F891">
        <v>521.94866943359375</v>
      </c>
    </row>
    <row r="892" spans="1:6" x14ac:dyDescent="0.3">
      <c r="A892" t="s">
        <v>1391</v>
      </c>
      <c r="B892">
        <v>659.1260986328125</v>
      </c>
      <c r="C892">
        <v>96.18927001953125</v>
      </c>
      <c r="D892">
        <v>596</v>
      </c>
      <c r="E892">
        <v>470.59512329101563</v>
      </c>
      <c r="F892">
        <v>847.65704345703125</v>
      </c>
    </row>
    <row r="893" spans="1:6" x14ac:dyDescent="0.3">
      <c r="A893" t="s">
        <v>1392</v>
      </c>
      <c r="B893">
        <v>-43.654163360595703</v>
      </c>
      <c r="C893">
        <v>46.067508697509766</v>
      </c>
      <c r="E893">
        <v>-133.94648742675781</v>
      </c>
      <c r="F893">
        <v>46.638153076171875</v>
      </c>
    </row>
    <row r="894" spans="1:6" x14ac:dyDescent="0.3">
      <c r="A894" t="s">
        <v>1393</v>
      </c>
      <c r="B894">
        <v>263.98016357421875</v>
      </c>
      <c r="C894">
        <v>26.199174880981445</v>
      </c>
      <c r="D894">
        <v>501</v>
      </c>
      <c r="E894">
        <v>212.62977600097656</v>
      </c>
      <c r="F894">
        <v>315.33053588867187</v>
      </c>
    </row>
    <row r="895" spans="1:6" x14ac:dyDescent="0.3">
      <c r="A895" t="s">
        <v>1394</v>
      </c>
      <c r="B895">
        <v>307.63433837890625</v>
      </c>
      <c r="C895">
        <v>38.225917816162109</v>
      </c>
      <c r="D895">
        <v>596</v>
      </c>
      <c r="E895">
        <v>232.71153259277344</v>
      </c>
      <c r="F895">
        <v>382.55712890625</v>
      </c>
    </row>
    <row r="896" spans="1:6" x14ac:dyDescent="0.3">
      <c r="A896" t="s">
        <v>1395</v>
      </c>
      <c r="B896">
        <v>1.2175285955891013E-3</v>
      </c>
      <c r="C896">
        <v>2.0028075203299522E-2</v>
      </c>
      <c r="E896">
        <v>-3.80374975502491E-2</v>
      </c>
      <c r="F896">
        <v>4.0472555905580521E-2</v>
      </c>
    </row>
    <row r="897" spans="1:6" x14ac:dyDescent="0.3">
      <c r="A897" t="s">
        <v>1396</v>
      </c>
      <c r="B897">
        <v>0.18189139664173126</v>
      </c>
      <c r="C897">
        <v>1.6840478405356407E-2</v>
      </c>
      <c r="D897">
        <v>501</v>
      </c>
      <c r="E897">
        <v>0.14888405799865723</v>
      </c>
      <c r="F897">
        <v>0.2148987352848053</v>
      </c>
    </row>
    <row r="898" spans="1:6" x14ac:dyDescent="0.3">
      <c r="A898" t="s">
        <v>1397</v>
      </c>
      <c r="B898">
        <v>0.18067386746406555</v>
      </c>
      <c r="C898">
        <v>1.224176213145256E-2</v>
      </c>
      <c r="D898">
        <v>596</v>
      </c>
      <c r="E898">
        <v>0.15668001770973206</v>
      </c>
      <c r="F898">
        <v>0.20466771721839905</v>
      </c>
    </row>
    <row r="899" spans="1:6" x14ac:dyDescent="0.3">
      <c r="A899" t="s">
        <v>1398</v>
      </c>
      <c r="B899">
        <v>-4.8057828098535538E-2</v>
      </c>
      <c r="C899">
        <v>3.8511484861373901E-2</v>
      </c>
      <c r="E899">
        <v>-0.12354034185409546</v>
      </c>
      <c r="F899">
        <v>2.7424681931734085E-2</v>
      </c>
    </row>
    <row r="900" spans="1:6" x14ac:dyDescent="0.3">
      <c r="A900" t="s">
        <v>1399</v>
      </c>
      <c r="B900">
        <v>0.20827925205230713</v>
      </c>
      <c r="C900">
        <v>2.5948710739612579E-2</v>
      </c>
      <c r="D900">
        <v>501</v>
      </c>
      <c r="E900">
        <v>0.15741978585720062</v>
      </c>
      <c r="F900">
        <v>0.25913873314857483</v>
      </c>
    </row>
    <row r="901" spans="1:6" x14ac:dyDescent="0.3">
      <c r="A901" t="s">
        <v>1400</v>
      </c>
      <c r="B901">
        <v>0.25633707642555237</v>
      </c>
      <c r="C901">
        <v>2.9394814744591713E-2</v>
      </c>
      <c r="D901">
        <v>596</v>
      </c>
      <c r="E901">
        <v>0.19872324168682098</v>
      </c>
      <c r="F901">
        <v>0.31395092606544495</v>
      </c>
    </row>
    <row r="902" spans="1:6" x14ac:dyDescent="0.3">
      <c r="A902" t="s">
        <v>1401</v>
      </c>
      <c r="B902">
        <v>-4.5364297926425934E-2</v>
      </c>
      <c r="C902">
        <v>1.931176520884037E-3</v>
      </c>
      <c r="E902">
        <v>-4.9149405211210251E-2</v>
      </c>
      <c r="F902">
        <v>-4.1579190641641617E-2</v>
      </c>
    </row>
    <row r="903" spans="1:6" x14ac:dyDescent="0.3">
      <c r="A903" t="s">
        <v>1402</v>
      </c>
      <c r="B903">
        <v>0.11690417677164078</v>
      </c>
      <c r="C903">
        <v>4.2938113212585449E-2</v>
      </c>
      <c r="D903">
        <v>20</v>
      </c>
      <c r="E903">
        <v>3.2745473086833954E-2</v>
      </c>
      <c r="F903">
        <v>0.201062873005867</v>
      </c>
    </row>
    <row r="904" spans="1:6" x14ac:dyDescent="0.3">
      <c r="A904" t="s">
        <v>1403</v>
      </c>
      <c r="B904">
        <v>7.1539878845214844E-2</v>
      </c>
      <c r="C904">
        <v>2.3972587659955025E-2</v>
      </c>
      <c r="D904">
        <v>20</v>
      </c>
      <c r="E904">
        <v>2.4553606286644936E-2</v>
      </c>
      <c r="F904">
        <v>0.1185261532664299</v>
      </c>
    </row>
    <row r="905" spans="1:6" x14ac:dyDescent="0.3">
      <c r="A905" t="s">
        <v>1404</v>
      </c>
      <c r="B905">
        <v>-10.778181076049805</v>
      </c>
      <c r="C905">
        <v>245.38209533691406</v>
      </c>
      <c r="E905">
        <v>-491.72708129882812</v>
      </c>
      <c r="F905">
        <v>470.17071533203125</v>
      </c>
    </row>
    <row r="906" spans="1:6" x14ac:dyDescent="0.3">
      <c r="A906" t="s">
        <v>1405</v>
      </c>
      <c r="B906">
        <v>32.1627197265625</v>
      </c>
      <c r="C906">
        <v>15.312782287597656</v>
      </c>
      <c r="D906">
        <v>16</v>
      </c>
      <c r="E906">
        <v>2.1496665477752686</v>
      </c>
      <c r="F906">
        <v>62.175773620605469</v>
      </c>
    </row>
    <row r="907" spans="1:6" x14ac:dyDescent="0.3">
      <c r="A907" t="s">
        <v>1406</v>
      </c>
      <c r="B907">
        <v>21.384538650512695</v>
      </c>
      <c r="C907">
        <v>8.5043725967407227</v>
      </c>
      <c r="D907">
        <v>16</v>
      </c>
      <c r="E907">
        <v>4.715968132019043</v>
      </c>
      <c r="F907">
        <v>38.053108215332031</v>
      </c>
    </row>
    <row r="908" spans="1:6" x14ac:dyDescent="0.3">
      <c r="A908" t="s">
        <v>1407</v>
      </c>
      <c r="B908">
        <v>-23.79737663269043</v>
      </c>
      <c r="C908">
        <v>129.966796875</v>
      </c>
      <c r="E908">
        <v>-278.53228759765625</v>
      </c>
      <c r="F908">
        <v>230.93754577636719</v>
      </c>
    </row>
    <row r="909" spans="1:6" x14ac:dyDescent="0.3">
      <c r="A909" t="s">
        <v>1408</v>
      </c>
      <c r="B909">
        <v>275.120361328125</v>
      </c>
      <c r="C909">
        <v>113.81690979003906</v>
      </c>
      <c r="D909">
        <v>20</v>
      </c>
      <c r="E909">
        <v>52.039218902587891</v>
      </c>
      <c r="F909">
        <v>498.20150756835937</v>
      </c>
    </row>
    <row r="910" spans="1:6" x14ac:dyDescent="0.3">
      <c r="A910" t="s">
        <v>1409</v>
      </c>
      <c r="B910">
        <v>298.917724609375</v>
      </c>
      <c r="C910">
        <v>62.746143341064453</v>
      </c>
      <c r="D910">
        <v>16</v>
      </c>
      <c r="E910">
        <v>175.93528747558594</v>
      </c>
      <c r="F910">
        <v>421.90017700195312</v>
      </c>
    </row>
    <row r="911" spans="1:6" x14ac:dyDescent="0.3">
      <c r="A911" t="s">
        <v>1410</v>
      </c>
      <c r="B911">
        <v>7.5544500723481178E-3</v>
      </c>
      <c r="C911">
        <v>5.2739041857421398E-3</v>
      </c>
      <c r="E911">
        <v>-2.7824020944535732E-3</v>
      </c>
      <c r="F911">
        <v>1.7891302704811096E-2</v>
      </c>
    </row>
    <row r="912" spans="1:6" x14ac:dyDescent="0.3">
      <c r="A912" t="s">
        <v>1411</v>
      </c>
      <c r="B912">
        <v>1.3587123714387417E-2</v>
      </c>
      <c r="C912">
        <v>4.8706554807722569E-3</v>
      </c>
      <c r="D912">
        <v>20</v>
      </c>
      <c r="E912">
        <v>4.0406389161944389E-3</v>
      </c>
      <c r="F912">
        <v>2.313360758125782E-2</v>
      </c>
    </row>
    <row r="913" spans="1:6" x14ac:dyDescent="0.3">
      <c r="A913" t="s">
        <v>1412</v>
      </c>
      <c r="B913">
        <v>6.0326731763780117E-3</v>
      </c>
      <c r="C913">
        <v>2.0128183532506227E-3</v>
      </c>
      <c r="D913">
        <v>16</v>
      </c>
      <c r="E913">
        <v>2.0875493064522743E-3</v>
      </c>
      <c r="F913">
        <v>9.9777970463037491E-3</v>
      </c>
    </row>
    <row r="914" spans="1:6" x14ac:dyDescent="0.3">
      <c r="A914" t="s">
        <v>1413</v>
      </c>
      <c r="B914">
        <v>7.898302748799324E-3</v>
      </c>
      <c r="C914">
        <v>8.3574438467621803E-3</v>
      </c>
      <c r="E914">
        <v>-8.4822876378893852E-3</v>
      </c>
      <c r="F914">
        <v>2.4278892204165459E-2</v>
      </c>
    </row>
    <row r="915" spans="1:6" x14ac:dyDescent="0.3">
      <c r="A915" t="s">
        <v>1414</v>
      </c>
      <c r="B915">
        <v>1.6214845702052116E-2</v>
      </c>
      <c r="C915">
        <v>7.6689389534294605E-3</v>
      </c>
      <c r="D915">
        <v>20</v>
      </c>
      <c r="E915">
        <v>1.1837253114208579E-3</v>
      </c>
      <c r="F915">
        <v>3.1245965510606766E-2</v>
      </c>
    </row>
    <row r="916" spans="1:6" x14ac:dyDescent="0.3">
      <c r="A916" t="s">
        <v>1415</v>
      </c>
      <c r="B916">
        <v>8.3165420219302177E-3</v>
      </c>
      <c r="C916">
        <v>3.3289890270680189E-3</v>
      </c>
      <c r="D916">
        <v>16</v>
      </c>
      <c r="E916">
        <v>1.7917235381901264E-3</v>
      </c>
      <c r="F916">
        <v>1.4841360971331596E-2</v>
      </c>
    </row>
    <row r="917" spans="1:6" x14ac:dyDescent="0.3">
      <c r="A917" t="s">
        <v>1416</v>
      </c>
      <c r="B917">
        <v>2.736317552626133E-2</v>
      </c>
      <c r="C917">
        <v>3.2129869214259088E-4</v>
      </c>
      <c r="E917">
        <v>2.6733430102467537E-2</v>
      </c>
      <c r="F917">
        <v>2.7992920950055122E-2</v>
      </c>
    </row>
    <row r="918" spans="1:6" x14ac:dyDescent="0.3">
      <c r="A918" t="s">
        <v>1417</v>
      </c>
      <c r="B918">
        <v>2.2183962166309357E-2</v>
      </c>
      <c r="C918">
        <v>1.032592635601759E-2</v>
      </c>
      <c r="D918">
        <v>7</v>
      </c>
      <c r="E918">
        <v>1.945146475918591E-3</v>
      </c>
      <c r="F918">
        <v>4.2422778904438019E-2</v>
      </c>
    </row>
    <row r="919" spans="1:6" x14ac:dyDescent="0.3">
      <c r="A919" t="s">
        <v>1418</v>
      </c>
      <c r="B919">
        <v>4.9547135829925537E-2</v>
      </c>
      <c r="C919">
        <v>1.7409488558769226E-2</v>
      </c>
      <c r="D919">
        <v>7</v>
      </c>
      <c r="E919">
        <v>1.5424538403749466E-2</v>
      </c>
      <c r="F919">
        <v>8.3669736981391907E-2</v>
      </c>
    </row>
    <row r="920" spans="1:6" x14ac:dyDescent="0.3">
      <c r="A920" t="s">
        <v>1419</v>
      </c>
      <c r="B920">
        <v>5.7442531585693359</v>
      </c>
      <c r="C920">
        <v>8.2477502822875977</v>
      </c>
      <c r="E920">
        <v>-10.421337127685547</v>
      </c>
      <c r="F920">
        <v>21.909843444824219</v>
      </c>
    </row>
    <row r="921" spans="1:6" x14ac:dyDescent="0.3">
      <c r="A921" t="s">
        <v>1420</v>
      </c>
      <c r="B921">
        <v>1.0310410261154175</v>
      </c>
      <c r="C921">
        <v>0.61371785402297974</v>
      </c>
      <c r="D921">
        <v>16</v>
      </c>
      <c r="E921">
        <v>-0.17184597253799438</v>
      </c>
      <c r="F921">
        <v>2.2339279651641846</v>
      </c>
    </row>
    <row r="922" spans="1:6" x14ac:dyDescent="0.3">
      <c r="A922" t="s">
        <v>1421</v>
      </c>
      <c r="B922">
        <v>6.7752938270568848</v>
      </c>
      <c r="C922">
        <v>2.8703908920288086</v>
      </c>
      <c r="D922">
        <v>16</v>
      </c>
      <c r="E922">
        <v>1.1493276357650757</v>
      </c>
      <c r="F922">
        <v>12.401260375976562</v>
      </c>
    </row>
    <row r="923" spans="1:6" x14ac:dyDescent="0.3">
      <c r="A923" t="s">
        <v>1422</v>
      </c>
      <c r="B923">
        <v>-90.267547607421875</v>
      </c>
      <c r="C923">
        <v>56.769355773925781</v>
      </c>
      <c r="E923">
        <v>-201.53549194335937</v>
      </c>
      <c r="F923">
        <v>21.000389099121094</v>
      </c>
    </row>
    <row r="924" spans="1:6" x14ac:dyDescent="0.3">
      <c r="A924" t="s">
        <v>1423</v>
      </c>
      <c r="B924">
        <v>46.476863861083984</v>
      </c>
      <c r="C924">
        <v>19.40034294128418</v>
      </c>
      <c r="D924">
        <v>7</v>
      </c>
      <c r="E924">
        <v>8.4521913528442383</v>
      </c>
      <c r="F924">
        <v>84.501533508300781</v>
      </c>
    </row>
    <row r="925" spans="1:6" x14ac:dyDescent="0.3">
      <c r="A925" t="s">
        <v>1424</v>
      </c>
      <c r="B925">
        <v>136.74440002441406</v>
      </c>
      <c r="C925">
        <v>53.351535797119141</v>
      </c>
      <c r="D925">
        <v>16</v>
      </c>
      <c r="E925">
        <v>32.175388336181641</v>
      </c>
      <c r="F925">
        <v>241.31341552734375</v>
      </c>
    </row>
    <row r="926" spans="1:6" x14ac:dyDescent="0.3">
      <c r="A926" t="s">
        <v>1425</v>
      </c>
      <c r="B926">
        <v>-1.5997942537069321E-3</v>
      </c>
      <c r="C926">
        <v>1.8894518725574017E-3</v>
      </c>
      <c r="E926">
        <v>-5.3031197749078274E-3</v>
      </c>
      <c r="F926">
        <v>2.1035315003246069E-3</v>
      </c>
    </row>
    <row r="927" spans="1:6" x14ac:dyDescent="0.3">
      <c r="A927" t="s">
        <v>1426</v>
      </c>
      <c r="B927">
        <v>2.5783188175410032E-3</v>
      </c>
      <c r="C927">
        <v>1.203331514261663E-3</v>
      </c>
      <c r="D927">
        <v>7</v>
      </c>
      <c r="E927">
        <v>2.1978904260322452E-4</v>
      </c>
      <c r="F927">
        <v>4.9368487671017647E-3</v>
      </c>
    </row>
    <row r="928" spans="1:6" x14ac:dyDescent="0.3">
      <c r="A928" t="s">
        <v>1427</v>
      </c>
      <c r="B928">
        <v>4.1781133040785789E-3</v>
      </c>
      <c r="C928">
        <v>1.4561681309714913E-3</v>
      </c>
      <c r="D928">
        <v>16</v>
      </c>
      <c r="E928">
        <v>1.3240238185971975E-3</v>
      </c>
      <c r="F928">
        <v>7.032203022390604E-3</v>
      </c>
    </row>
    <row r="929" spans="1:6" x14ac:dyDescent="0.3">
      <c r="A929" t="s">
        <v>1428</v>
      </c>
      <c r="B929">
        <v>-2.1151422988623381E-3</v>
      </c>
      <c r="C929">
        <v>1.1643939651548862E-3</v>
      </c>
      <c r="E929">
        <v>-4.3973545543849468E-3</v>
      </c>
      <c r="F929">
        <v>1.6706986934877932E-4</v>
      </c>
    </row>
    <row r="930" spans="1:6" x14ac:dyDescent="0.3">
      <c r="A930" t="s">
        <v>1429</v>
      </c>
      <c r="B930">
        <v>5.1979965064674616E-4</v>
      </c>
      <c r="C930">
        <v>3.1179643701761961E-4</v>
      </c>
      <c r="D930">
        <v>7</v>
      </c>
      <c r="E930">
        <v>-9.1321366198826581E-5</v>
      </c>
      <c r="F930">
        <v>1.1309207184240222E-3</v>
      </c>
    </row>
    <row r="931" spans="1:6" x14ac:dyDescent="0.3">
      <c r="A931" t="s">
        <v>1430</v>
      </c>
      <c r="B931">
        <v>2.6349420659244061E-3</v>
      </c>
      <c r="C931">
        <v>1.1221932945773005E-3</v>
      </c>
      <c r="D931">
        <v>16</v>
      </c>
      <c r="E931">
        <v>4.354432167019695E-4</v>
      </c>
      <c r="F931">
        <v>4.834441002458334E-3</v>
      </c>
    </row>
    <row r="932" spans="1:6" x14ac:dyDescent="0.3">
      <c r="A932" t="s">
        <v>1431</v>
      </c>
      <c r="B932">
        <v>8.241291344165802E-2</v>
      </c>
      <c r="C932">
        <v>2.0689053926616907E-3</v>
      </c>
      <c r="E932">
        <v>7.8357860445976257E-2</v>
      </c>
      <c r="F932">
        <v>8.6467966437339783E-2</v>
      </c>
    </row>
    <row r="933" spans="1:6" x14ac:dyDescent="0.3">
      <c r="A933" t="s">
        <v>1432</v>
      </c>
      <c r="B933">
        <v>0.17250287532806396</v>
      </c>
      <c r="C933">
        <v>3.5129804164171219E-2</v>
      </c>
      <c r="D933">
        <v>58</v>
      </c>
      <c r="E933">
        <v>0.10364846140146255</v>
      </c>
      <c r="F933">
        <v>0.24135729670524597</v>
      </c>
    </row>
    <row r="934" spans="1:6" x14ac:dyDescent="0.3">
      <c r="A934" t="s">
        <v>1433</v>
      </c>
      <c r="B934">
        <v>0.25491577386856079</v>
      </c>
      <c r="C934">
        <v>4.0749579668045044E-2</v>
      </c>
      <c r="D934">
        <v>58</v>
      </c>
      <c r="E934">
        <v>0.17504659295082092</v>
      </c>
      <c r="F934">
        <v>0.33478495478630066</v>
      </c>
    </row>
    <row r="935" spans="1:6" x14ac:dyDescent="0.3">
      <c r="A935" t="s">
        <v>1434</v>
      </c>
      <c r="B935">
        <v>-13.119688987731934</v>
      </c>
      <c r="C935">
        <v>1139.7371826171875</v>
      </c>
      <c r="E935">
        <v>-2247.004638671875</v>
      </c>
      <c r="F935">
        <v>2220.76513671875</v>
      </c>
    </row>
    <row r="936" spans="1:6" x14ac:dyDescent="0.3">
      <c r="A936" t="s">
        <v>1435</v>
      </c>
      <c r="B936">
        <v>92.691490173339844</v>
      </c>
      <c r="C936">
        <v>33.078781127929687</v>
      </c>
      <c r="D936">
        <v>67</v>
      </c>
      <c r="E936">
        <v>27.857078552246094</v>
      </c>
      <c r="F936">
        <v>157.52589416503906</v>
      </c>
    </row>
    <row r="937" spans="1:6" x14ac:dyDescent="0.3">
      <c r="A937" t="s">
        <v>1436</v>
      </c>
      <c r="B937">
        <v>79.571800231933594</v>
      </c>
      <c r="C937">
        <v>17.858390808105469</v>
      </c>
      <c r="D937">
        <v>67</v>
      </c>
      <c r="E937">
        <v>44.569355010986328</v>
      </c>
      <c r="F937">
        <v>114.57424926757813</v>
      </c>
    </row>
    <row r="938" spans="1:6" x14ac:dyDescent="0.3">
      <c r="A938" t="s">
        <v>1437</v>
      </c>
      <c r="B938">
        <v>225.18367004394531</v>
      </c>
      <c r="C938">
        <v>162.00198364257812</v>
      </c>
      <c r="E938">
        <v>-92.340217590332031</v>
      </c>
      <c r="F938">
        <v>542.70758056640625</v>
      </c>
    </row>
    <row r="939" spans="1:6" x14ac:dyDescent="0.3">
      <c r="A939" t="s">
        <v>1438</v>
      </c>
      <c r="B939">
        <v>537.3330078125</v>
      </c>
      <c r="C939">
        <v>152.52218627929687</v>
      </c>
      <c r="D939">
        <v>58</v>
      </c>
      <c r="E939">
        <v>238.3895263671875</v>
      </c>
      <c r="F939">
        <v>836.2764892578125</v>
      </c>
    </row>
    <row r="940" spans="1:6" x14ac:dyDescent="0.3">
      <c r="A940" t="s">
        <v>1439</v>
      </c>
      <c r="B940">
        <v>312.14938354492187</v>
      </c>
      <c r="C940">
        <v>55.042678833007812</v>
      </c>
      <c r="D940">
        <v>67</v>
      </c>
      <c r="E940">
        <v>204.26573181152344</v>
      </c>
      <c r="F940">
        <v>420.03302001953125</v>
      </c>
    </row>
    <row r="941" spans="1:6" x14ac:dyDescent="0.3">
      <c r="A941" t="s">
        <v>1440</v>
      </c>
      <c r="B941">
        <v>-1.4469835441559553E-3</v>
      </c>
      <c r="C941">
        <v>5.2142282947897911E-3</v>
      </c>
      <c r="E941">
        <v>-1.1666870675981045E-2</v>
      </c>
      <c r="F941">
        <v>8.7729040533304214E-3</v>
      </c>
    </row>
    <row r="942" spans="1:6" x14ac:dyDescent="0.3">
      <c r="A942" t="s">
        <v>1441</v>
      </c>
      <c r="B942">
        <v>2.0049052312970161E-2</v>
      </c>
      <c r="C942">
        <v>4.0205968543887138E-3</v>
      </c>
      <c r="D942">
        <v>58</v>
      </c>
      <c r="E942">
        <v>1.2168682180345058E-2</v>
      </c>
      <c r="F942">
        <v>2.792942151427269E-2</v>
      </c>
    </row>
    <row r="943" spans="1:6" x14ac:dyDescent="0.3">
      <c r="A943" t="s">
        <v>1442</v>
      </c>
      <c r="B943">
        <v>2.1496035158634186E-2</v>
      </c>
      <c r="C943">
        <v>3.2981620170176029E-3</v>
      </c>
      <c r="D943">
        <v>67</v>
      </c>
      <c r="E943">
        <v>1.5031637623906136E-2</v>
      </c>
      <c r="F943">
        <v>2.7960432693362236E-2</v>
      </c>
    </row>
    <row r="944" spans="1:6" x14ac:dyDescent="0.3">
      <c r="A944" t="s">
        <v>1443</v>
      </c>
      <c r="B944">
        <v>1.5784617513418198E-2</v>
      </c>
      <c r="C944">
        <v>1.7667036503553391E-2</v>
      </c>
      <c r="E944">
        <v>-1.8842773512005806E-2</v>
      </c>
      <c r="F944">
        <v>5.041201040148735E-2</v>
      </c>
    </row>
    <row r="945" spans="1:6" x14ac:dyDescent="0.3">
      <c r="A945" t="s">
        <v>1444</v>
      </c>
      <c r="B945">
        <v>4.6730443835258484E-2</v>
      </c>
      <c r="C945">
        <v>1.6245447099208832E-2</v>
      </c>
      <c r="D945">
        <v>58</v>
      </c>
      <c r="E945">
        <v>1.48893678560853E-2</v>
      </c>
      <c r="F945">
        <v>7.8571520745754242E-2</v>
      </c>
    </row>
    <row r="946" spans="1:6" x14ac:dyDescent="0.3">
      <c r="A946" t="s">
        <v>1445</v>
      </c>
      <c r="B946">
        <v>3.0945828184485435E-2</v>
      </c>
      <c r="C946">
        <v>6.8572466261684895E-3</v>
      </c>
      <c r="D946">
        <v>67</v>
      </c>
      <c r="E946">
        <v>1.7505625262856483E-2</v>
      </c>
      <c r="F946">
        <v>4.4386032968759537E-2</v>
      </c>
    </row>
    <row r="947" spans="1:6" x14ac:dyDescent="0.3">
      <c r="A947" t="s">
        <v>1446</v>
      </c>
      <c r="B947">
        <v>9.2936195433139801E-3</v>
      </c>
      <c r="C947">
        <v>1.6465497901663184E-3</v>
      </c>
      <c r="E947">
        <v>6.0663819313049316E-3</v>
      </c>
      <c r="F947">
        <v>1.2520857155323029E-2</v>
      </c>
    </row>
    <row r="948" spans="1:6" x14ac:dyDescent="0.3">
      <c r="A948" t="s">
        <v>1447</v>
      </c>
      <c r="B948">
        <v>0.11043877899646759</v>
      </c>
      <c r="C948">
        <v>3.6928612738847733E-2</v>
      </c>
      <c r="D948">
        <v>18</v>
      </c>
      <c r="E948">
        <v>3.8058698177337646E-2</v>
      </c>
      <c r="F948">
        <v>0.18281885981559753</v>
      </c>
    </row>
    <row r="949" spans="1:6" x14ac:dyDescent="0.3">
      <c r="A949" t="s">
        <v>1448</v>
      </c>
      <c r="B949">
        <v>0.11973240226507187</v>
      </c>
      <c r="C949">
        <v>3.0375778675079346E-2</v>
      </c>
      <c r="D949">
        <v>18</v>
      </c>
      <c r="E949">
        <v>6.019587442278862E-2</v>
      </c>
      <c r="F949">
        <v>0.17926892638206482</v>
      </c>
    </row>
    <row r="950" spans="1:6" x14ac:dyDescent="0.3">
      <c r="A950" t="s">
        <v>1449</v>
      </c>
      <c r="B950">
        <v>4.7705497741699219</v>
      </c>
      <c r="C950">
        <v>138.20899963378906</v>
      </c>
      <c r="E950">
        <v>-266.11907958984375</v>
      </c>
      <c r="F950">
        <v>275.66018676757812</v>
      </c>
    </row>
    <row r="951" spans="1:6" x14ac:dyDescent="0.3">
      <c r="A951" t="s">
        <v>1450</v>
      </c>
      <c r="B951">
        <v>21.191682815551758</v>
      </c>
      <c r="C951">
        <v>10.252232551574707</v>
      </c>
      <c r="D951">
        <v>27</v>
      </c>
      <c r="E951">
        <v>1.0973069667816162</v>
      </c>
      <c r="F951">
        <v>41.286060333251953</v>
      </c>
    </row>
    <row r="952" spans="1:6" x14ac:dyDescent="0.3">
      <c r="A952" t="s">
        <v>1451</v>
      </c>
      <c r="B952">
        <v>25.96223258972168</v>
      </c>
      <c r="C952">
        <v>9.4732847213745117</v>
      </c>
      <c r="D952">
        <v>27</v>
      </c>
      <c r="E952">
        <v>7.394594669342041</v>
      </c>
      <c r="F952">
        <v>44.529869079589844</v>
      </c>
    </row>
    <row r="953" spans="1:6" x14ac:dyDescent="0.3">
      <c r="A953" t="s">
        <v>1452</v>
      </c>
      <c r="B953">
        <v>-24.949237823486328</v>
      </c>
      <c r="C953">
        <v>77.786125183105469</v>
      </c>
      <c r="E953">
        <v>-177.41004943847656</v>
      </c>
      <c r="F953">
        <v>127.51156616210937</v>
      </c>
    </row>
    <row r="954" spans="1:6" x14ac:dyDescent="0.3">
      <c r="A954" t="s">
        <v>1453</v>
      </c>
      <c r="B954">
        <v>191.88623046875</v>
      </c>
      <c r="C954">
        <v>61.791641235351563</v>
      </c>
      <c r="D954">
        <v>18</v>
      </c>
      <c r="E954">
        <v>70.774612426757813</v>
      </c>
      <c r="F954">
        <v>312.99783325195312</v>
      </c>
    </row>
    <row r="955" spans="1:6" x14ac:dyDescent="0.3">
      <c r="A955" t="s">
        <v>1454</v>
      </c>
      <c r="B955">
        <v>216.83547973632812</v>
      </c>
      <c r="C955">
        <v>47.249069213867188</v>
      </c>
      <c r="D955">
        <v>27</v>
      </c>
      <c r="E955">
        <v>124.22730255126953</v>
      </c>
      <c r="F955">
        <v>309.44366455078125</v>
      </c>
    </row>
    <row r="956" spans="1:6" x14ac:dyDescent="0.3">
      <c r="A956" t="s">
        <v>1455</v>
      </c>
      <c r="B956">
        <v>2.7391293551772833E-3</v>
      </c>
      <c r="C956">
        <v>4.9844291061162949E-3</v>
      </c>
      <c r="E956">
        <v>-7.0303515531122684E-3</v>
      </c>
      <c r="F956">
        <v>1.2508610263466835E-2</v>
      </c>
    </row>
    <row r="957" spans="1:6" x14ac:dyDescent="0.3">
      <c r="A957" t="s">
        <v>1456</v>
      </c>
      <c r="B957">
        <v>1.2835687026381493E-2</v>
      </c>
      <c r="C957">
        <v>4.2692869901657104E-3</v>
      </c>
      <c r="D957">
        <v>18</v>
      </c>
      <c r="E957">
        <v>4.4678845442831516E-3</v>
      </c>
      <c r="F957">
        <v>2.1203489974141121E-2</v>
      </c>
    </row>
    <row r="958" spans="1:6" x14ac:dyDescent="0.3">
      <c r="A958" t="s">
        <v>1457</v>
      </c>
      <c r="B958">
        <v>1.0096557438373566E-2</v>
      </c>
      <c r="C958">
        <v>2.5540825445204973E-3</v>
      </c>
      <c r="D958">
        <v>27</v>
      </c>
      <c r="E958">
        <v>5.0905556418001652E-3</v>
      </c>
      <c r="F958">
        <v>1.5102558769285679E-2</v>
      </c>
    </row>
    <row r="959" spans="1:6" x14ac:dyDescent="0.3">
      <c r="A959" t="s">
        <v>1458</v>
      </c>
      <c r="B959">
        <v>5.8696576161310077E-4</v>
      </c>
      <c r="C959">
        <v>6.3288435339927673E-3</v>
      </c>
      <c r="E959">
        <v>-1.1817567981779575E-2</v>
      </c>
      <c r="F959">
        <v>1.2991499155759811E-2</v>
      </c>
    </row>
    <row r="960" spans="1:6" x14ac:dyDescent="0.3">
      <c r="A960" t="s">
        <v>1459</v>
      </c>
      <c r="B960">
        <v>1.0683793574571609E-2</v>
      </c>
      <c r="C960">
        <v>5.1325489766895771E-3</v>
      </c>
      <c r="D960">
        <v>18</v>
      </c>
      <c r="E960">
        <v>6.2399759190157056E-4</v>
      </c>
      <c r="F960">
        <v>2.0743589848279953E-2</v>
      </c>
    </row>
    <row r="961" spans="1:6" x14ac:dyDescent="0.3">
      <c r="A961" t="s">
        <v>1460</v>
      </c>
      <c r="B961">
        <v>1.0096827521920204E-2</v>
      </c>
      <c r="C961">
        <v>3.7002000026404858E-3</v>
      </c>
      <c r="D961">
        <v>27</v>
      </c>
      <c r="E961">
        <v>2.844435628503561E-3</v>
      </c>
      <c r="F961">
        <v>1.734921894967556E-2</v>
      </c>
    </row>
    <row r="962" spans="1:6" x14ac:dyDescent="0.3">
      <c r="A962" t="s">
        <v>1461</v>
      </c>
      <c r="B962">
        <v>-4.8349529504776001E-2</v>
      </c>
      <c r="C962">
        <v>3.7706822622567415E-3</v>
      </c>
      <c r="E962">
        <v>-5.574006587266922E-2</v>
      </c>
      <c r="F962">
        <v>-4.0958993136882782E-2</v>
      </c>
    </row>
    <row r="963" spans="1:6" x14ac:dyDescent="0.3">
      <c r="A963" t="s">
        <v>1462</v>
      </c>
      <c r="B963">
        <v>0.26253753900527954</v>
      </c>
      <c r="C963">
        <v>5.965205654501915E-2</v>
      </c>
      <c r="D963">
        <v>54</v>
      </c>
      <c r="E963">
        <v>0.14561951160430908</v>
      </c>
      <c r="F963">
        <v>0.37945556640625</v>
      </c>
    </row>
    <row r="964" spans="1:6" x14ac:dyDescent="0.3">
      <c r="A964" t="s">
        <v>1463</v>
      </c>
      <c r="B964">
        <v>0.21418800950050354</v>
      </c>
      <c r="C964">
        <v>3.5301700234413147E-2</v>
      </c>
      <c r="D964">
        <v>54</v>
      </c>
      <c r="E964">
        <v>0.14499667286872864</v>
      </c>
      <c r="F964">
        <v>0.28337934613227844</v>
      </c>
    </row>
    <row r="965" spans="1:6" x14ac:dyDescent="0.3">
      <c r="A965" t="s">
        <v>1464</v>
      </c>
      <c r="B965">
        <v>-5.1234164237976074</v>
      </c>
      <c r="C965">
        <v>876.6751708984375</v>
      </c>
      <c r="E965">
        <v>-1723.40673828125</v>
      </c>
      <c r="F965">
        <v>1713.159912109375</v>
      </c>
    </row>
    <row r="966" spans="1:6" x14ac:dyDescent="0.3">
      <c r="A966" t="s">
        <v>1465</v>
      </c>
      <c r="B966">
        <v>65.133621215820313</v>
      </c>
      <c r="C966">
        <v>28.73236083984375</v>
      </c>
      <c r="D966">
        <v>62</v>
      </c>
      <c r="E966">
        <v>8.8181943893432617</v>
      </c>
      <c r="F966">
        <v>121.44905090332031</v>
      </c>
    </row>
    <row r="967" spans="1:6" x14ac:dyDescent="0.3">
      <c r="A967" t="s">
        <v>1466</v>
      </c>
      <c r="B967">
        <v>60.010204315185547</v>
      </c>
      <c r="C967">
        <v>17.175603866577148</v>
      </c>
      <c r="D967">
        <v>62</v>
      </c>
      <c r="E967">
        <v>26.34602165222168</v>
      </c>
      <c r="F967">
        <v>93.674385070800781</v>
      </c>
    </row>
    <row r="968" spans="1:6" x14ac:dyDescent="0.3">
      <c r="A968" t="s">
        <v>1467</v>
      </c>
      <c r="B968">
        <v>-32.082771301269531</v>
      </c>
      <c r="C968">
        <v>98.347854614257813</v>
      </c>
      <c r="E968">
        <v>-224.84457397460937</v>
      </c>
      <c r="F968">
        <v>160.67901611328125</v>
      </c>
    </row>
    <row r="969" spans="1:6" x14ac:dyDescent="0.3">
      <c r="A969" t="s">
        <v>1468</v>
      </c>
      <c r="B969">
        <v>248.09260559082031</v>
      </c>
      <c r="C969">
        <v>77.674934387207031</v>
      </c>
      <c r="D969">
        <v>54</v>
      </c>
      <c r="E969">
        <v>95.8497314453125</v>
      </c>
      <c r="F969">
        <v>400.33547973632812</v>
      </c>
    </row>
    <row r="970" spans="1:6" x14ac:dyDescent="0.3">
      <c r="A970" t="s">
        <v>1469</v>
      </c>
      <c r="B970">
        <v>280.17538452148437</v>
      </c>
      <c r="C970">
        <v>61.030097961425781</v>
      </c>
      <c r="D970">
        <v>62</v>
      </c>
      <c r="E970">
        <v>160.556396484375</v>
      </c>
      <c r="F970">
        <v>399.79437255859375</v>
      </c>
    </row>
    <row r="971" spans="1:6" x14ac:dyDescent="0.3">
      <c r="A971" t="s">
        <v>1470</v>
      </c>
      <c r="B971">
        <v>1.2451658025383949E-2</v>
      </c>
      <c r="C971">
        <v>7.3979375883936882E-3</v>
      </c>
      <c r="E971">
        <v>-2.0482996478676796E-3</v>
      </c>
      <c r="F971">
        <v>2.6951614767313004E-2</v>
      </c>
    </row>
    <row r="972" spans="1:6" x14ac:dyDescent="0.3">
      <c r="A972" t="s">
        <v>1471</v>
      </c>
      <c r="B972">
        <v>3.0513281002640724E-2</v>
      </c>
      <c r="C972">
        <v>6.8589425645768642E-3</v>
      </c>
      <c r="D972">
        <v>54</v>
      </c>
      <c r="E972">
        <v>1.7069753259420395E-2</v>
      </c>
      <c r="F972">
        <v>4.3956808745861053E-2</v>
      </c>
    </row>
    <row r="973" spans="1:6" x14ac:dyDescent="0.3">
      <c r="A973" t="s">
        <v>1472</v>
      </c>
      <c r="B973">
        <v>1.8061622977256775E-2</v>
      </c>
      <c r="C973">
        <v>2.9429632704705E-3</v>
      </c>
      <c r="D973">
        <v>62</v>
      </c>
      <c r="E973">
        <v>1.2293415144085884E-2</v>
      </c>
      <c r="F973">
        <v>2.3829830810427666E-2</v>
      </c>
    </row>
    <row r="974" spans="1:6" x14ac:dyDescent="0.3">
      <c r="A974" t="s">
        <v>1473</v>
      </c>
      <c r="B974">
        <v>9.4988998025655746E-3</v>
      </c>
      <c r="C974">
        <v>1.5645543113350868E-2</v>
      </c>
      <c r="E974">
        <v>-2.1166365593671799E-2</v>
      </c>
      <c r="F974">
        <v>4.0164165198802948E-2</v>
      </c>
    </row>
    <row r="975" spans="1:6" x14ac:dyDescent="0.3">
      <c r="A975" t="s">
        <v>1474</v>
      </c>
      <c r="B975">
        <v>3.2837137579917908E-2</v>
      </c>
      <c r="C975">
        <v>1.4178799465298653E-2</v>
      </c>
      <c r="D975">
        <v>54</v>
      </c>
      <c r="E975">
        <v>5.0466908141970634E-3</v>
      </c>
      <c r="F975">
        <v>6.0627583414316177E-2</v>
      </c>
    </row>
    <row r="976" spans="1:6" x14ac:dyDescent="0.3">
      <c r="A976" t="s">
        <v>1475</v>
      </c>
      <c r="B976">
        <v>2.3338235914707184E-2</v>
      </c>
      <c r="C976">
        <v>6.6333934664726257E-3</v>
      </c>
      <c r="D976">
        <v>62</v>
      </c>
      <c r="E976">
        <v>1.0336784645915031E-2</v>
      </c>
      <c r="F976">
        <v>3.6339685320854187E-2</v>
      </c>
    </row>
    <row r="977" spans="1:6" x14ac:dyDescent="0.3">
      <c r="A977" t="s">
        <v>1476</v>
      </c>
      <c r="B977">
        <v>4.1823934763669968E-2</v>
      </c>
      <c r="C977">
        <v>3.2962418626993895E-3</v>
      </c>
      <c r="E977">
        <v>3.5363301634788513E-2</v>
      </c>
      <c r="F977">
        <v>4.8284567892551422E-2</v>
      </c>
    </row>
    <row r="978" spans="1:6" x14ac:dyDescent="0.3">
      <c r="A978" t="s">
        <v>1477</v>
      </c>
      <c r="B978">
        <v>0.18536414206027985</v>
      </c>
      <c r="C978">
        <v>4.5757286250591278E-2</v>
      </c>
      <c r="D978">
        <v>33</v>
      </c>
      <c r="E978">
        <v>9.5679864287376404E-2</v>
      </c>
      <c r="F978">
        <v>0.27504843473434448</v>
      </c>
    </row>
    <row r="979" spans="1:6" x14ac:dyDescent="0.3">
      <c r="A979" t="s">
        <v>1478</v>
      </c>
      <c r="B979">
        <v>0.22718808054924011</v>
      </c>
      <c r="C979">
        <v>5.0456531345844269E-2</v>
      </c>
      <c r="D979">
        <v>33</v>
      </c>
      <c r="E979">
        <v>0.12829327583312988</v>
      </c>
      <c r="F979">
        <v>0.32608288526535034</v>
      </c>
    </row>
    <row r="980" spans="1:6" x14ac:dyDescent="0.3">
      <c r="A980" t="s">
        <v>1479</v>
      </c>
      <c r="B980">
        <v>6.4031758308410645</v>
      </c>
      <c r="C980">
        <v>182.33293151855469</v>
      </c>
      <c r="E980">
        <v>-350.9693603515625</v>
      </c>
      <c r="F980">
        <v>363.77572631835937</v>
      </c>
    </row>
    <row r="981" spans="1:6" x14ac:dyDescent="0.3">
      <c r="A981" t="s">
        <v>1480</v>
      </c>
      <c r="B981">
        <v>29.49443244934082</v>
      </c>
      <c r="C981">
        <v>9.9225988388061523</v>
      </c>
      <c r="D981">
        <v>54</v>
      </c>
      <c r="E981">
        <v>10.046138763427734</v>
      </c>
      <c r="F981">
        <v>48.942726135253906</v>
      </c>
    </row>
    <row r="982" spans="1:6" x14ac:dyDescent="0.3">
      <c r="A982" t="s">
        <v>1481</v>
      </c>
      <c r="B982">
        <v>35.897605895996094</v>
      </c>
      <c r="C982">
        <v>12.3880615234375</v>
      </c>
      <c r="D982">
        <v>54</v>
      </c>
      <c r="E982">
        <v>11.617005348205566</v>
      </c>
      <c r="F982">
        <v>60.178207397460937</v>
      </c>
    </row>
    <row r="983" spans="1:6" x14ac:dyDescent="0.3">
      <c r="A983" t="s">
        <v>1482</v>
      </c>
      <c r="B983">
        <v>1.1078410148620605</v>
      </c>
      <c r="C983">
        <v>60.579452514648438</v>
      </c>
      <c r="E983">
        <v>-117.62788391113281</v>
      </c>
      <c r="F983">
        <v>119.84356689453125</v>
      </c>
    </row>
    <row r="984" spans="1:6" x14ac:dyDescent="0.3">
      <c r="A984" t="s">
        <v>1483</v>
      </c>
      <c r="B984">
        <v>159.11616516113281</v>
      </c>
      <c r="C984">
        <v>35.424247741699219</v>
      </c>
      <c r="D984">
        <v>33</v>
      </c>
      <c r="E984">
        <v>89.684638977050781</v>
      </c>
      <c r="F984">
        <v>228.54768371582031</v>
      </c>
    </row>
    <row r="985" spans="1:6" x14ac:dyDescent="0.3">
      <c r="A985" t="s">
        <v>1484</v>
      </c>
      <c r="B985">
        <v>158.00831604003906</v>
      </c>
      <c r="C985">
        <v>49.142574310302734</v>
      </c>
      <c r="D985">
        <v>54</v>
      </c>
      <c r="E985">
        <v>61.688869476318359</v>
      </c>
      <c r="F985">
        <v>254.3277587890625</v>
      </c>
    </row>
    <row r="986" spans="1:6" x14ac:dyDescent="0.3">
      <c r="A986" t="s">
        <v>1485</v>
      </c>
      <c r="B986">
        <v>2.3859783541411161E-3</v>
      </c>
      <c r="C986">
        <v>6.6843992099165916E-3</v>
      </c>
      <c r="E986">
        <v>-1.0715443640947342E-2</v>
      </c>
      <c r="F986">
        <v>1.5487400814890862E-2</v>
      </c>
    </row>
    <row r="987" spans="1:6" x14ac:dyDescent="0.3">
      <c r="A987" t="s">
        <v>1486</v>
      </c>
      <c r="B987">
        <v>2.1543847396969795E-2</v>
      </c>
      <c r="C987">
        <v>5.2174990996718407E-3</v>
      </c>
      <c r="D987">
        <v>33</v>
      </c>
      <c r="E987">
        <v>1.1317549273371696E-2</v>
      </c>
      <c r="F987">
        <v>3.1770147383213043E-2</v>
      </c>
    </row>
    <row r="988" spans="1:6" x14ac:dyDescent="0.3">
      <c r="A988" t="s">
        <v>1487</v>
      </c>
      <c r="B988">
        <v>1.9157867878675461E-2</v>
      </c>
      <c r="C988">
        <v>4.156922921538353E-3</v>
      </c>
      <c r="D988">
        <v>54</v>
      </c>
      <c r="E988">
        <v>1.1010298505425453E-2</v>
      </c>
      <c r="F988">
        <v>2.7305437251925468E-2</v>
      </c>
    </row>
    <row r="989" spans="1:6" x14ac:dyDescent="0.3">
      <c r="A989" t="s">
        <v>1488</v>
      </c>
      <c r="B989">
        <v>9.0888777049258351E-4</v>
      </c>
      <c r="C989">
        <v>7.0267016999423504E-3</v>
      </c>
      <c r="E989">
        <v>-1.2863447889685631E-2</v>
      </c>
      <c r="F989">
        <v>1.4681222848594189E-2</v>
      </c>
    </row>
    <row r="990" spans="1:6" x14ac:dyDescent="0.3">
      <c r="A990" t="s">
        <v>1489</v>
      </c>
      <c r="B990">
        <v>1.4869627542793751E-2</v>
      </c>
      <c r="C990">
        <v>5.0237830728292465E-3</v>
      </c>
      <c r="D990">
        <v>33</v>
      </c>
      <c r="E990">
        <v>5.0230128690600395E-3</v>
      </c>
      <c r="F990">
        <v>2.4716243147850037E-2</v>
      </c>
    </row>
    <row r="991" spans="1:6" x14ac:dyDescent="0.3">
      <c r="A991" t="s">
        <v>1490</v>
      </c>
      <c r="B991">
        <v>1.3960739597678185E-2</v>
      </c>
      <c r="C991">
        <v>4.8097893595695496E-3</v>
      </c>
      <c r="D991">
        <v>54</v>
      </c>
      <c r="E991">
        <v>4.5335525646805763E-3</v>
      </c>
      <c r="F991">
        <v>2.3387927561998367E-2</v>
      </c>
    </row>
    <row r="992" spans="1:6" x14ac:dyDescent="0.3">
      <c r="A992" t="s">
        <v>1491</v>
      </c>
      <c r="B992">
        <v>2.5723800659179687</v>
      </c>
      <c r="C992">
        <v>0.22358721494674683</v>
      </c>
      <c r="E992">
        <v>2.1341490745544434</v>
      </c>
      <c r="F992">
        <v>3.0106110572814941</v>
      </c>
    </row>
    <row r="993" spans="1:6" x14ac:dyDescent="0.3">
      <c r="A993" t="s">
        <v>1492</v>
      </c>
      <c r="B993">
        <v>7.7095508575439453</v>
      </c>
      <c r="C993">
        <v>0.38224741816520691</v>
      </c>
      <c r="D993">
        <v>2130</v>
      </c>
      <c r="E993">
        <v>6.9603457450866699</v>
      </c>
      <c r="F993">
        <v>8.4587554931640625</v>
      </c>
    </row>
    <row r="994" spans="1:6" x14ac:dyDescent="0.3">
      <c r="A994" t="s">
        <v>1493</v>
      </c>
      <c r="B994">
        <v>10.281930923461914</v>
      </c>
      <c r="C994">
        <v>0.41015726327896118</v>
      </c>
      <c r="D994">
        <v>2130</v>
      </c>
      <c r="E994">
        <v>9.478022575378418</v>
      </c>
      <c r="F994">
        <v>11.08583927154541</v>
      </c>
    </row>
    <row r="995" spans="1:6" x14ac:dyDescent="0.3">
      <c r="A995" t="s">
        <v>1494</v>
      </c>
      <c r="B995">
        <v>568.31402587890625</v>
      </c>
      <c r="C995">
        <v>33144.046875</v>
      </c>
      <c r="E995">
        <v>-64394.01953125</v>
      </c>
      <c r="F995">
        <v>65530.64453125</v>
      </c>
    </row>
    <row r="996" spans="1:6" x14ac:dyDescent="0.3">
      <c r="A996" t="s">
        <v>1495</v>
      </c>
      <c r="B996">
        <v>1907.69580078125</v>
      </c>
      <c r="C996">
        <v>142.21636962890625</v>
      </c>
      <c r="D996">
        <v>2780</v>
      </c>
      <c r="E996">
        <v>1628.95166015625</v>
      </c>
      <c r="F996">
        <v>2186.43994140625</v>
      </c>
    </row>
    <row r="997" spans="1:6" x14ac:dyDescent="0.3">
      <c r="A997" t="s">
        <v>1496</v>
      </c>
      <c r="B997">
        <v>2476.009765625</v>
      </c>
      <c r="C997">
        <v>161.92953491210937</v>
      </c>
      <c r="D997">
        <v>2780</v>
      </c>
      <c r="E997">
        <v>2158.6279296875</v>
      </c>
      <c r="F997">
        <v>2793.3916015625</v>
      </c>
    </row>
    <row r="998" spans="1:6" x14ac:dyDescent="0.3">
      <c r="A998" t="s">
        <v>1497</v>
      </c>
      <c r="B998">
        <v>6.6340217590332031</v>
      </c>
      <c r="C998">
        <v>19.820714950561523</v>
      </c>
      <c r="E998">
        <v>-32.214580535888672</v>
      </c>
      <c r="F998">
        <v>45.482624053955078</v>
      </c>
    </row>
    <row r="999" spans="1:6" x14ac:dyDescent="0.3">
      <c r="A999" t="s">
        <v>1498</v>
      </c>
      <c r="B999">
        <v>247.44578552246094</v>
      </c>
      <c r="C999">
        <v>14.919918060302734</v>
      </c>
      <c r="D999">
        <v>2130</v>
      </c>
      <c r="E999">
        <v>218.20274353027344</v>
      </c>
      <c r="F999">
        <v>276.68881225585937</v>
      </c>
    </row>
    <row r="1000" spans="1:6" x14ac:dyDescent="0.3">
      <c r="A1000" t="s">
        <v>1499</v>
      </c>
      <c r="B1000">
        <v>240.811767578125</v>
      </c>
      <c r="C1000">
        <v>13.119410514831543</v>
      </c>
      <c r="D1000">
        <v>2780</v>
      </c>
      <c r="E1000">
        <v>215.09771728515625</v>
      </c>
      <c r="F1000">
        <v>266.52581787109375</v>
      </c>
    </row>
    <row r="1001" spans="1:6" x14ac:dyDescent="0.3">
      <c r="A1001" t="s">
        <v>1500</v>
      </c>
      <c r="B1001">
        <v>2.9003957286477089E-2</v>
      </c>
      <c r="C1001">
        <v>1.5784967690706253E-2</v>
      </c>
      <c r="E1001">
        <v>-1.9345793407410383E-3</v>
      </c>
      <c r="F1001">
        <v>5.9942495077848434E-2</v>
      </c>
    </row>
    <row r="1002" spans="1:6" x14ac:dyDescent="0.3">
      <c r="A1002" t="s">
        <v>1501</v>
      </c>
      <c r="B1002">
        <v>0.89603829383850098</v>
      </c>
      <c r="C1002">
        <v>1.1996627785265446E-2</v>
      </c>
      <c r="D1002">
        <v>2130</v>
      </c>
      <c r="E1002">
        <v>0.8725249171257019</v>
      </c>
      <c r="F1002">
        <v>0.91955167055130005</v>
      </c>
    </row>
    <row r="1003" spans="1:6" x14ac:dyDescent="0.3">
      <c r="A1003" t="s">
        <v>1502</v>
      </c>
      <c r="B1003">
        <v>0.86703437566757202</v>
      </c>
      <c r="C1003">
        <v>1.1203187517821789E-2</v>
      </c>
      <c r="D1003">
        <v>2780</v>
      </c>
      <c r="E1003">
        <v>0.84507614374160767</v>
      </c>
      <c r="F1003">
        <v>0.88899260759353638</v>
      </c>
    </row>
    <row r="1004" spans="1:6" x14ac:dyDescent="0.3">
      <c r="A1004" t="s">
        <v>1503</v>
      </c>
      <c r="B1004">
        <v>-1.1657960712909698E-3</v>
      </c>
      <c r="C1004">
        <v>8.9021530002355576E-3</v>
      </c>
      <c r="E1004">
        <v>-1.8614016473293304E-2</v>
      </c>
      <c r="F1004">
        <v>1.6282424330711365E-2</v>
      </c>
    </row>
    <row r="1005" spans="1:6" x14ac:dyDescent="0.3">
      <c r="A1005" t="s">
        <v>1504</v>
      </c>
      <c r="B1005">
        <v>0.96176546812057495</v>
      </c>
      <c r="C1005">
        <v>7.3746759444475174E-3</v>
      </c>
      <c r="D1005">
        <v>2130</v>
      </c>
      <c r="E1005">
        <v>0.94731110334396362</v>
      </c>
      <c r="F1005">
        <v>0.97621983289718628</v>
      </c>
    </row>
    <row r="1006" spans="1:6" x14ac:dyDescent="0.3">
      <c r="A1006" t="s">
        <v>1505</v>
      </c>
      <c r="B1006">
        <v>0.96293127536773682</v>
      </c>
      <c r="C1006">
        <v>5.4633528925478458E-3</v>
      </c>
      <c r="D1006">
        <v>2780</v>
      </c>
      <c r="E1006">
        <v>0.95222312211990356</v>
      </c>
      <c r="F1006">
        <v>0.97363942861557007</v>
      </c>
    </row>
    <row r="1007" spans="1:6" x14ac:dyDescent="0.3">
      <c r="A1007" t="s">
        <v>1506</v>
      </c>
      <c r="B1007">
        <v>0.81713962554931641</v>
      </c>
      <c r="C1007">
        <v>4.4488724321126938E-2</v>
      </c>
      <c r="E1007">
        <v>0.729941725730896</v>
      </c>
      <c r="F1007">
        <v>0.90433752536773682</v>
      </c>
    </row>
    <row r="1008" spans="1:6" x14ac:dyDescent="0.3">
      <c r="A1008" t="s">
        <v>1507</v>
      </c>
      <c r="B1008">
        <v>1.72223961353302</v>
      </c>
      <c r="C1008">
        <v>0.17224137485027313</v>
      </c>
      <c r="D1008">
        <v>497</v>
      </c>
      <c r="E1008">
        <v>1.3846465349197388</v>
      </c>
      <c r="F1008">
        <v>2.0598328113555908</v>
      </c>
    </row>
    <row r="1009" spans="1:6" x14ac:dyDescent="0.3">
      <c r="A1009" t="s">
        <v>1508</v>
      </c>
      <c r="B1009">
        <v>2.5393791198730469</v>
      </c>
      <c r="C1009">
        <v>0.18108053505420685</v>
      </c>
      <c r="D1009">
        <v>497</v>
      </c>
      <c r="E1009">
        <v>2.1844613552093506</v>
      </c>
      <c r="F1009">
        <v>2.8942968845367432</v>
      </c>
    </row>
    <row r="1010" spans="1:6" x14ac:dyDescent="0.3">
      <c r="A1010" t="s">
        <v>1509</v>
      </c>
      <c r="B1010">
        <v>239.40399169921875</v>
      </c>
      <c r="C1010">
        <v>7824.45263671875</v>
      </c>
      <c r="E1010">
        <v>-15096.5234375</v>
      </c>
      <c r="F1010">
        <v>15575.3310546875</v>
      </c>
    </row>
    <row r="1011" spans="1:6" x14ac:dyDescent="0.3">
      <c r="A1011" t="s">
        <v>1510</v>
      </c>
      <c r="B1011">
        <v>468.3592529296875</v>
      </c>
      <c r="C1011">
        <v>56.644420623779297</v>
      </c>
      <c r="D1011">
        <v>663</v>
      </c>
      <c r="E1011">
        <v>357.336181640625</v>
      </c>
      <c r="F1011">
        <v>579.38232421875</v>
      </c>
    </row>
    <row r="1012" spans="1:6" x14ac:dyDescent="0.3">
      <c r="A1012" t="s">
        <v>1511</v>
      </c>
      <c r="B1012">
        <v>707.76324462890625</v>
      </c>
      <c r="C1012">
        <v>84.448440551757812</v>
      </c>
      <c r="D1012">
        <v>663</v>
      </c>
      <c r="E1012">
        <v>542.24432373046875</v>
      </c>
      <c r="F1012">
        <v>873.28216552734375</v>
      </c>
    </row>
    <row r="1013" spans="1:6" x14ac:dyDescent="0.3">
      <c r="A1013" t="s">
        <v>1512</v>
      </c>
      <c r="B1013">
        <v>-6.7672805786132813</v>
      </c>
      <c r="C1013">
        <v>37.538837432861328</v>
      </c>
      <c r="E1013">
        <v>-80.343399047851563</v>
      </c>
      <c r="F1013">
        <v>66.808837890625</v>
      </c>
    </row>
    <row r="1014" spans="1:6" x14ac:dyDescent="0.3">
      <c r="A1014" t="s">
        <v>1513</v>
      </c>
      <c r="B1014">
        <v>271.94778442382812</v>
      </c>
      <c r="C1014">
        <v>25.180816650390625</v>
      </c>
      <c r="D1014">
        <v>497</v>
      </c>
      <c r="E1014">
        <v>222.5933837890625</v>
      </c>
      <c r="F1014">
        <v>321.30218505859375</v>
      </c>
    </row>
    <row r="1015" spans="1:6" x14ac:dyDescent="0.3">
      <c r="A1015" t="s">
        <v>1514</v>
      </c>
      <c r="B1015">
        <v>278.71505737304687</v>
      </c>
      <c r="C1015">
        <v>27.48779296875</v>
      </c>
      <c r="D1015">
        <v>663</v>
      </c>
      <c r="E1015">
        <v>224.8389892578125</v>
      </c>
      <c r="F1015">
        <v>332.59112548828125</v>
      </c>
    </row>
    <row r="1016" spans="1:6" x14ac:dyDescent="0.3">
      <c r="A1016" t="s">
        <v>1515</v>
      </c>
      <c r="B1016">
        <v>-1.3969400897622108E-2</v>
      </c>
      <c r="C1016">
        <v>2.052263543009758E-2</v>
      </c>
      <c r="E1016">
        <v>-5.4193764925003052E-2</v>
      </c>
      <c r="F1016">
        <v>2.6254964992403984E-2</v>
      </c>
    </row>
    <row r="1017" spans="1:6" x14ac:dyDescent="0.3">
      <c r="A1017" t="s">
        <v>1516</v>
      </c>
      <c r="B1017">
        <v>0.20016635954380035</v>
      </c>
      <c r="C1017">
        <v>1.7159409821033478E-2</v>
      </c>
      <c r="D1017">
        <v>497</v>
      </c>
      <c r="E1017">
        <v>0.16653391718864441</v>
      </c>
      <c r="F1017">
        <v>0.2337988018989563</v>
      </c>
    </row>
    <row r="1018" spans="1:6" x14ac:dyDescent="0.3">
      <c r="A1018" t="s">
        <v>1517</v>
      </c>
      <c r="B1018">
        <v>0.21413575112819672</v>
      </c>
      <c r="C1018">
        <v>1.3177555985748768E-2</v>
      </c>
      <c r="D1018">
        <v>663</v>
      </c>
      <c r="E1018">
        <v>0.1883077472448349</v>
      </c>
      <c r="F1018">
        <v>0.23996375501155853</v>
      </c>
    </row>
    <row r="1019" spans="1:6" x14ac:dyDescent="0.3">
      <c r="A1019" t="s">
        <v>1518</v>
      </c>
      <c r="B1019">
        <v>-3.9128813892602921E-2</v>
      </c>
      <c r="C1019">
        <v>3.6086685955524445E-2</v>
      </c>
      <c r="E1019">
        <v>-0.10985872149467468</v>
      </c>
      <c r="F1019">
        <v>3.1601089984178543E-2</v>
      </c>
    </row>
    <row r="1020" spans="1:6" x14ac:dyDescent="0.3">
      <c r="A1020" t="s">
        <v>1519</v>
      </c>
      <c r="B1020">
        <v>0.2361234724521637</v>
      </c>
      <c r="C1020">
        <v>2.5106752291321754E-2</v>
      </c>
      <c r="D1020">
        <v>497</v>
      </c>
      <c r="E1020">
        <v>0.18691423535346985</v>
      </c>
      <c r="F1020">
        <v>0.28533270955085754</v>
      </c>
    </row>
    <row r="1021" spans="1:6" x14ac:dyDescent="0.3">
      <c r="A1021" t="s">
        <v>1520</v>
      </c>
      <c r="B1021">
        <v>0.27525228261947632</v>
      </c>
      <c r="C1021">
        <v>2.6559803634881973E-2</v>
      </c>
      <c r="D1021">
        <v>663</v>
      </c>
      <c r="E1021">
        <v>0.22319506108760834</v>
      </c>
      <c r="F1021">
        <v>0.32730948925018311</v>
      </c>
    </row>
    <row r="1022" spans="1:6" x14ac:dyDescent="0.3">
      <c r="A1022" t="s">
        <v>1521</v>
      </c>
      <c r="B1022">
        <v>1.4994533061981201</v>
      </c>
      <c r="C1022">
        <v>6.9207459688186646E-2</v>
      </c>
      <c r="E1022">
        <v>1.3638067245483398</v>
      </c>
      <c r="F1022">
        <v>1.6350998878479004</v>
      </c>
    </row>
    <row r="1023" spans="1:6" x14ac:dyDescent="0.3">
      <c r="A1023" t="s">
        <v>1522</v>
      </c>
      <c r="B1023">
        <v>2.6167304515838623</v>
      </c>
      <c r="C1023">
        <v>0.20720095932483673</v>
      </c>
      <c r="D1023">
        <v>697</v>
      </c>
      <c r="E1023">
        <v>2.2106165885925293</v>
      </c>
      <c r="F1023">
        <v>3.0228443145751953</v>
      </c>
    </row>
    <row r="1024" spans="1:6" x14ac:dyDescent="0.3">
      <c r="A1024" t="s">
        <v>1523</v>
      </c>
      <c r="B1024">
        <v>4.1161837577819824</v>
      </c>
      <c r="C1024">
        <v>0.23220594227313995</v>
      </c>
      <c r="D1024">
        <v>697</v>
      </c>
      <c r="E1024">
        <v>3.661060094833374</v>
      </c>
      <c r="F1024">
        <v>4.5713071823120117</v>
      </c>
    </row>
    <row r="1025" spans="1:6" x14ac:dyDescent="0.3">
      <c r="A1025" t="s">
        <v>1524</v>
      </c>
      <c r="B1025">
        <v>258.8802490234375</v>
      </c>
      <c r="C1025">
        <v>8063.74462890625</v>
      </c>
      <c r="E1025">
        <v>-15546.0595703125</v>
      </c>
      <c r="F1025">
        <v>16063.8193359375</v>
      </c>
    </row>
    <row r="1026" spans="1:6" x14ac:dyDescent="0.3">
      <c r="A1026" t="s">
        <v>1525</v>
      </c>
      <c r="B1026">
        <v>544.19879150390625</v>
      </c>
      <c r="C1026">
        <v>58.452663421630859</v>
      </c>
      <c r="D1026">
        <v>1050</v>
      </c>
      <c r="E1026">
        <v>429.63156127929687</v>
      </c>
      <c r="F1026">
        <v>658.7659912109375</v>
      </c>
    </row>
    <row r="1027" spans="1:6" x14ac:dyDescent="0.3">
      <c r="A1027" t="s">
        <v>1526</v>
      </c>
      <c r="B1027">
        <v>803.07904052734375</v>
      </c>
      <c r="C1027">
        <v>85.435211181640625</v>
      </c>
      <c r="D1027">
        <v>1050</v>
      </c>
      <c r="E1027">
        <v>635.62603759765625</v>
      </c>
      <c r="F1027">
        <v>970.53204345703125</v>
      </c>
    </row>
    <row r="1028" spans="1:6" x14ac:dyDescent="0.3">
      <c r="A1028" t="s">
        <v>1527</v>
      </c>
      <c r="B1028">
        <v>12.866183280944824</v>
      </c>
      <c r="C1028">
        <v>24.732963562011719</v>
      </c>
      <c r="E1028">
        <v>-35.610424041748047</v>
      </c>
      <c r="F1028">
        <v>61.342792510986328</v>
      </c>
    </row>
    <row r="1029" spans="1:6" x14ac:dyDescent="0.3">
      <c r="A1029" t="s">
        <v>1528</v>
      </c>
      <c r="B1029">
        <v>207.96900939941406</v>
      </c>
      <c r="C1029">
        <v>17.107204437255859</v>
      </c>
      <c r="D1029">
        <v>697</v>
      </c>
      <c r="E1029">
        <v>174.43888854980469</v>
      </c>
      <c r="F1029">
        <v>241.49913024902344</v>
      </c>
    </row>
    <row r="1030" spans="1:6" x14ac:dyDescent="0.3">
      <c r="A1030" t="s">
        <v>1529</v>
      </c>
      <c r="B1030">
        <v>195.10282897949219</v>
      </c>
      <c r="C1030">
        <v>17.828487396240234</v>
      </c>
      <c r="D1030">
        <v>1050</v>
      </c>
      <c r="E1030">
        <v>160.15899658203125</v>
      </c>
      <c r="F1030">
        <v>230.04666137695312</v>
      </c>
    </row>
    <row r="1031" spans="1:6" x14ac:dyDescent="0.3">
      <c r="A1031" t="s">
        <v>1530</v>
      </c>
      <c r="B1031">
        <v>-4.2973358184099197E-2</v>
      </c>
      <c r="C1031">
        <v>2.361733466386795E-2</v>
      </c>
      <c r="E1031">
        <v>-8.926333487033844E-2</v>
      </c>
      <c r="F1031">
        <v>3.3166178036481142E-3</v>
      </c>
    </row>
    <row r="1032" spans="1:6" x14ac:dyDescent="0.3">
      <c r="A1032" t="s">
        <v>1531</v>
      </c>
      <c r="B1032">
        <v>0.30412805080413818</v>
      </c>
      <c r="C1032">
        <v>1.9327351823449135E-2</v>
      </c>
      <c r="D1032">
        <v>697</v>
      </c>
      <c r="E1032">
        <v>0.26624643802642822</v>
      </c>
      <c r="F1032">
        <v>0.34200966358184814</v>
      </c>
    </row>
    <row r="1033" spans="1:6" x14ac:dyDescent="0.3">
      <c r="A1033" t="s">
        <v>1532</v>
      </c>
      <c r="B1033">
        <v>0.34710142016410828</v>
      </c>
      <c r="C1033">
        <v>1.5447272919118404E-2</v>
      </c>
      <c r="D1033">
        <v>1050</v>
      </c>
      <c r="E1033">
        <v>0.31682476401329041</v>
      </c>
      <c r="F1033">
        <v>0.37737807631492615</v>
      </c>
    </row>
    <row r="1034" spans="1:6" x14ac:dyDescent="0.3">
      <c r="A1034" t="s">
        <v>1533</v>
      </c>
      <c r="B1034">
        <v>-3.7963017821311951E-2</v>
      </c>
      <c r="C1034">
        <v>3.6905761808156967E-2</v>
      </c>
      <c r="E1034">
        <v>-0.11029831320047379</v>
      </c>
      <c r="F1034">
        <v>3.4372273832559586E-2</v>
      </c>
    </row>
    <row r="1035" spans="1:6" x14ac:dyDescent="0.3">
      <c r="A1035" t="s">
        <v>1534</v>
      </c>
      <c r="B1035">
        <v>0.27435800433158875</v>
      </c>
      <c r="C1035">
        <v>2.6198314502835274E-2</v>
      </c>
      <c r="D1035">
        <v>697</v>
      </c>
      <c r="E1035">
        <v>0.22300930321216583</v>
      </c>
      <c r="F1035">
        <v>0.32570669054985046</v>
      </c>
    </row>
    <row r="1036" spans="1:6" x14ac:dyDescent="0.3">
      <c r="A1036" t="s">
        <v>1535</v>
      </c>
      <c r="B1036">
        <v>0.31232103705406189</v>
      </c>
      <c r="C1036">
        <v>2.6666330173611641E-2</v>
      </c>
      <c r="D1036">
        <v>1050</v>
      </c>
      <c r="E1036">
        <v>0.26005503535270691</v>
      </c>
      <c r="F1036">
        <v>0.36458703875541687</v>
      </c>
    </row>
    <row r="1037" spans="1:6" x14ac:dyDescent="0.3">
      <c r="A1037" t="s">
        <v>1536</v>
      </c>
      <c r="B1037">
        <v>0.82013916969299316</v>
      </c>
      <c r="C1037">
        <v>3.5237744450569153E-2</v>
      </c>
      <c r="E1037">
        <v>0.75107318162918091</v>
      </c>
      <c r="F1037">
        <v>0.88920515775680542</v>
      </c>
    </row>
    <row r="1038" spans="1:6" x14ac:dyDescent="0.3">
      <c r="A1038" t="s">
        <v>1537</v>
      </c>
      <c r="B1038">
        <v>1.907825231552124</v>
      </c>
      <c r="C1038">
        <v>0.15834876894950867</v>
      </c>
      <c r="D1038">
        <v>485</v>
      </c>
      <c r="E1038">
        <v>1.5974617004394531</v>
      </c>
      <c r="F1038">
        <v>2.2181887626647949</v>
      </c>
    </row>
    <row r="1039" spans="1:6" x14ac:dyDescent="0.3">
      <c r="A1039" t="s">
        <v>1538</v>
      </c>
      <c r="B1039">
        <v>2.7279644012451172</v>
      </c>
      <c r="C1039">
        <v>0.15713433921337128</v>
      </c>
      <c r="D1039">
        <v>485</v>
      </c>
      <c r="E1039">
        <v>2.4199810028076172</v>
      </c>
      <c r="F1039">
        <v>3.0359477996826172</v>
      </c>
    </row>
    <row r="1040" spans="1:6" x14ac:dyDescent="0.3">
      <c r="A1040" t="s">
        <v>1539</v>
      </c>
      <c r="B1040">
        <v>34.358100891113281</v>
      </c>
      <c r="C1040">
        <v>1329.123779296875</v>
      </c>
      <c r="E1040">
        <v>-2570.724609375</v>
      </c>
      <c r="F1040">
        <v>2639.440673828125</v>
      </c>
    </row>
    <row r="1041" spans="1:6" x14ac:dyDescent="0.3">
      <c r="A1041" t="s">
        <v>1540</v>
      </c>
      <c r="B1041">
        <v>259.83389282226562</v>
      </c>
      <c r="C1041">
        <v>34.568260192871094</v>
      </c>
      <c r="D1041">
        <v>747</v>
      </c>
      <c r="E1041">
        <v>192.08010864257812</v>
      </c>
      <c r="F1041">
        <v>327.58767700195312</v>
      </c>
    </row>
    <row r="1042" spans="1:6" x14ac:dyDescent="0.3">
      <c r="A1042" t="s">
        <v>1541</v>
      </c>
      <c r="B1042">
        <v>294.19198608398437</v>
      </c>
      <c r="C1042">
        <v>24.116048812866211</v>
      </c>
      <c r="D1042">
        <v>747</v>
      </c>
      <c r="E1042">
        <v>246.92453002929687</v>
      </c>
      <c r="F1042">
        <v>341.45944213867187</v>
      </c>
    </row>
    <row r="1043" spans="1:6" x14ac:dyDescent="0.3">
      <c r="A1043" t="s">
        <v>1542</v>
      </c>
      <c r="B1043">
        <v>28.350713729858398</v>
      </c>
      <c r="C1043">
        <v>15.943264961242676</v>
      </c>
      <c r="E1043">
        <v>-2.8980855941772461</v>
      </c>
      <c r="F1043">
        <v>59.599514007568359</v>
      </c>
    </row>
    <row r="1044" spans="1:6" x14ac:dyDescent="0.3">
      <c r="A1044" t="s">
        <v>1543</v>
      </c>
      <c r="B1044">
        <v>136.19375610351562</v>
      </c>
      <c r="C1044">
        <v>14.75443172454834</v>
      </c>
      <c r="D1044">
        <v>485</v>
      </c>
      <c r="E1044">
        <v>107.27507019042969</v>
      </c>
      <c r="F1044">
        <v>165.11244201660156</v>
      </c>
    </row>
    <row r="1045" spans="1:6" x14ac:dyDescent="0.3">
      <c r="A1045" t="s">
        <v>1544</v>
      </c>
      <c r="B1045">
        <v>107.84304809570312</v>
      </c>
      <c r="C1045">
        <v>6.3019318580627441</v>
      </c>
      <c r="D1045">
        <v>747</v>
      </c>
      <c r="E1045">
        <v>95.491264343261719</v>
      </c>
      <c r="F1045">
        <v>120.19483184814453</v>
      </c>
    </row>
    <row r="1046" spans="1:6" x14ac:dyDescent="0.3">
      <c r="A1046" t="s">
        <v>1545</v>
      </c>
      <c r="B1046">
        <v>-8.3024529740214348E-3</v>
      </c>
      <c r="C1046">
        <v>1.9864944741129875E-2</v>
      </c>
      <c r="E1046">
        <v>-4.723774641752243E-2</v>
      </c>
      <c r="F1046">
        <v>3.0632838606834412E-2</v>
      </c>
    </row>
    <row r="1047" spans="1:6" x14ac:dyDescent="0.3">
      <c r="A1047" t="s">
        <v>1546</v>
      </c>
      <c r="B1047">
        <v>0.22173593938350677</v>
      </c>
      <c r="C1047">
        <v>1.6633842140436172E-2</v>
      </c>
      <c r="D1047">
        <v>485</v>
      </c>
      <c r="E1047">
        <v>0.18913361430168152</v>
      </c>
      <c r="F1047">
        <v>0.25433826446533203</v>
      </c>
    </row>
    <row r="1048" spans="1:6" x14ac:dyDescent="0.3">
      <c r="A1048" t="s">
        <v>1547</v>
      </c>
      <c r="B1048">
        <v>0.23003840446472168</v>
      </c>
      <c r="C1048">
        <v>1.1749706231057644E-2</v>
      </c>
      <c r="D1048">
        <v>747</v>
      </c>
      <c r="E1048">
        <v>0.20700898766517639</v>
      </c>
      <c r="F1048">
        <v>0.25306782126426697</v>
      </c>
    </row>
    <row r="1049" spans="1:6" x14ac:dyDescent="0.3">
      <c r="A1049" t="s">
        <v>1548</v>
      </c>
      <c r="B1049">
        <v>1.6582764685153961E-2</v>
      </c>
      <c r="C1049">
        <v>2.0038025453686714E-2</v>
      </c>
      <c r="E1049">
        <v>-2.2691765800118446E-2</v>
      </c>
      <c r="F1049">
        <v>5.5857293307781219E-2</v>
      </c>
    </row>
    <row r="1050" spans="1:6" x14ac:dyDescent="0.3">
      <c r="A1050" t="s">
        <v>1549</v>
      </c>
      <c r="B1050">
        <v>0.13099534809589386</v>
      </c>
      <c r="C1050">
        <v>1.7278909683227539E-2</v>
      </c>
      <c r="D1050">
        <v>485</v>
      </c>
      <c r="E1050">
        <v>9.7128681838512421E-2</v>
      </c>
      <c r="F1050">
        <v>0.1648620069026947</v>
      </c>
    </row>
    <row r="1051" spans="1:6" x14ac:dyDescent="0.3">
      <c r="A1051" t="s">
        <v>1550</v>
      </c>
      <c r="B1051">
        <v>0.1144125759601593</v>
      </c>
      <c r="C1051">
        <v>1.0607399046421051E-2</v>
      </c>
      <c r="D1051">
        <v>747</v>
      </c>
      <c r="E1051">
        <v>9.3622073531150818E-2</v>
      </c>
      <c r="F1051">
        <v>0.13520307838916779</v>
      </c>
    </row>
    <row r="1052" spans="1:6" x14ac:dyDescent="0.3">
      <c r="A1052" t="s">
        <v>1551</v>
      </c>
      <c r="B1052">
        <v>0.79853373765945435</v>
      </c>
      <c r="C1052">
        <v>9.5678016543388367E-2</v>
      </c>
      <c r="E1052">
        <v>0.61100482940673828</v>
      </c>
      <c r="F1052">
        <v>0.98606264591217041</v>
      </c>
    </row>
    <row r="1053" spans="1:6" x14ac:dyDescent="0.3">
      <c r="A1053" t="s">
        <v>1552</v>
      </c>
      <c r="B1053">
        <v>3.2988429069519043</v>
      </c>
      <c r="C1053">
        <v>0.25475552678108215</v>
      </c>
      <c r="D1053">
        <v>973</v>
      </c>
      <c r="E1053">
        <v>2.7995221614837646</v>
      </c>
      <c r="F1053">
        <v>3.7981636524200439</v>
      </c>
    </row>
    <row r="1054" spans="1:6" x14ac:dyDescent="0.3">
      <c r="A1054" t="s">
        <v>1553</v>
      </c>
      <c r="B1054">
        <v>4.097376823425293</v>
      </c>
      <c r="C1054">
        <v>0.26439157128334045</v>
      </c>
      <c r="D1054">
        <v>973</v>
      </c>
      <c r="E1054">
        <v>3.5791692733764648</v>
      </c>
      <c r="F1054">
        <v>4.6155843734741211</v>
      </c>
    </row>
    <row r="1055" spans="1:6" x14ac:dyDescent="0.3">
      <c r="A1055" t="s">
        <v>1554</v>
      </c>
      <c r="B1055">
        <v>290.74118041992187</v>
      </c>
      <c r="C1055">
        <v>19152.56640625</v>
      </c>
      <c r="E1055">
        <v>-37248.2890625</v>
      </c>
      <c r="F1055">
        <v>37829.76953125</v>
      </c>
    </row>
    <row r="1056" spans="1:6" x14ac:dyDescent="0.3">
      <c r="A1056" t="s">
        <v>1555</v>
      </c>
      <c r="B1056">
        <v>962.6112060546875</v>
      </c>
      <c r="C1056">
        <v>110.40495300292969</v>
      </c>
      <c r="D1056">
        <v>1131</v>
      </c>
      <c r="E1056">
        <v>746.21746826171875</v>
      </c>
      <c r="F1056">
        <v>1179.0048828125</v>
      </c>
    </row>
    <row r="1057" spans="1:6" x14ac:dyDescent="0.3">
      <c r="A1057" t="s">
        <v>1556</v>
      </c>
      <c r="B1057">
        <v>1253.3524169921875</v>
      </c>
      <c r="C1057">
        <v>121.47955322265625</v>
      </c>
      <c r="D1057">
        <v>1131</v>
      </c>
      <c r="E1057">
        <v>1015.2525024414062</v>
      </c>
      <c r="F1057">
        <v>1491.452392578125</v>
      </c>
    </row>
    <row r="1058" spans="1:6" x14ac:dyDescent="0.3">
      <c r="A1058" t="s">
        <v>1557</v>
      </c>
      <c r="B1058">
        <v>-14.088742256164551</v>
      </c>
      <c r="C1058">
        <v>38.643440246582031</v>
      </c>
      <c r="E1058">
        <v>-89.829887390136719</v>
      </c>
      <c r="F1058">
        <v>61.652400970458984</v>
      </c>
    </row>
    <row r="1059" spans="1:6" x14ac:dyDescent="0.3">
      <c r="A1059" t="s">
        <v>1558</v>
      </c>
      <c r="B1059">
        <v>291.80267333984375</v>
      </c>
      <c r="C1059">
        <v>28.666234970092773</v>
      </c>
      <c r="D1059">
        <v>973</v>
      </c>
      <c r="E1059">
        <v>235.61685180664062</v>
      </c>
      <c r="F1059">
        <v>347.98849487304687</v>
      </c>
    </row>
    <row r="1060" spans="1:6" x14ac:dyDescent="0.3">
      <c r="A1060" t="s">
        <v>1559</v>
      </c>
      <c r="B1060">
        <v>305.89141845703125</v>
      </c>
      <c r="C1060">
        <v>25.964761734008789</v>
      </c>
      <c r="D1060">
        <v>1131</v>
      </c>
      <c r="E1060">
        <v>255.00048828125</v>
      </c>
      <c r="F1060">
        <v>356.7823486328125</v>
      </c>
    </row>
    <row r="1061" spans="1:6" x14ac:dyDescent="0.3">
      <c r="A1061" t="s">
        <v>1560</v>
      </c>
      <c r="B1061">
        <v>3.7890724837779999E-2</v>
      </c>
      <c r="C1061">
        <v>2.5682717561721802E-2</v>
      </c>
      <c r="E1061">
        <v>-1.2447401881217957E-2</v>
      </c>
      <c r="F1061">
        <v>8.8228851556777954E-2</v>
      </c>
    </row>
    <row r="1062" spans="1:6" x14ac:dyDescent="0.3">
      <c r="A1062" t="s">
        <v>1561</v>
      </c>
      <c r="B1062">
        <v>0.38340622186660767</v>
      </c>
      <c r="C1062">
        <v>2.1267328411340714E-2</v>
      </c>
      <c r="D1062">
        <v>973</v>
      </c>
      <c r="E1062">
        <v>0.34172224998474121</v>
      </c>
      <c r="F1062">
        <v>0.42509019374847412</v>
      </c>
    </row>
    <row r="1063" spans="1:6" x14ac:dyDescent="0.3">
      <c r="A1063" t="s">
        <v>1562</v>
      </c>
      <c r="B1063">
        <v>0.34551548957824707</v>
      </c>
      <c r="C1063">
        <v>1.6148684546351433E-2</v>
      </c>
      <c r="D1063">
        <v>1131</v>
      </c>
      <c r="E1063">
        <v>0.3138640820980072</v>
      </c>
      <c r="F1063">
        <v>0.37716689705848694</v>
      </c>
    </row>
    <row r="1064" spans="1:6" x14ac:dyDescent="0.3">
      <c r="A1064" t="s">
        <v>1563</v>
      </c>
      <c r="B1064">
        <v>-2.1335682831704617E-3</v>
      </c>
      <c r="C1064">
        <v>4.4161368161439896E-2</v>
      </c>
      <c r="E1064">
        <v>-8.8689848780632019E-2</v>
      </c>
      <c r="F1064">
        <v>8.442271500825882E-2</v>
      </c>
    </row>
    <row r="1065" spans="1:6" x14ac:dyDescent="0.3">
      <c r="A1065" t="s">
        <v>1564</v>
      </c>
      <c r="B1065">
        <v>0.48530074954032898</v>
      </c>
      <c r="C1065">
        <v>3.4867282956838608E-2</v>
      </c>
      <c r="D1065">
        <v>973</v>
      </c>
      <c r="E1065">
        <v>0.41696086525917053</v>
      </c>
      <c r="F1065">
        <v>0.55364060401916504</v>
      </c>
    </row>
    <row r="1066" spans="1:6" x14ac:dyDescent="0.3">
      <c r="A1066" t="s">
        <v>1565</v>
      </c>
      <c r="B1066">
        <v>0.48743432760238647</v>
      </c>
      <c r="C1066">
        <v>2.8557954356074333E-2</v>
      </c>
      <c r="D1066">
        <v>1131</v>
      </c>
      <c r="E1066">
        <v>0.43146073818206787</v>
      </c>
      <c r="F1066">
        <v>0.54340791702270508</v>
      </c>
    </row>
    <row r="1067" spans="1:6" x14ac:dyDescent="0.3">
      <c r="A1067" t="s">
        <v>1566</v>
      </c>
      <c r="B1067">
        <v>0.13656747341156006</v>
      </c>
      <c r="C1067">
        <v>1.1978497728705406E-2</v>
      </c>
      <c r="E1067">
        <v>0.11308962106704712</v>
      </c>
      <c r="F1067">
        <v>0.160045325756073</v>
      </c>
    </row>
    <row r="1068" spans="1:6" x14ac:dyDescent="0.3">
      <c r="A1068" t="s">
        <v>1567</v>
      </c>
      <c r="B1068">
        <v>0.78064292669296265</v>
      </c>
      <c r="C1068">
        <v>9.4180531799793243E-2</v>
      </c>
      <c r="D1068">
        <v>175</v>
      </c>
      <c r="E1068">
        <v>0.59604907035827637</v>
      </c>
      <c r="F1068">
        <v>0.96523678302764893</v>
      </c>
    </row>
    <row r="1069" spans="1:6" x14ac:dyDescent="0.3">
      <c r="A1069" t="s">
        <v>1568</v>
      </c>
      <c r="B1069">
        <v>0.91721040010452271</v>
      </c>
      <c r="C1069">
        <v>8.9710704982280731E-2</v>
      </c>
      <c r="D1069">
        <v>175</v>
      </c>
      <c r="E1069">
        <v>0.74137741327285767</v>
      </c>
      <c r="F1069">
        <v>1.093043327331543</v>
      </c>
    </row>
    <row r="1070" spans="1:6" x14ac:dyDescent="0.3">
      <c r="A1070" t="s">
        <v>1569</v>
      </c>
      <c r="B1070">
        <v>3.8107585906982422</v>
      </c>
      <c r="C1070">
        <v>2336.927490234375</v>
      </c>
      <c r="E1070">
        <v>-4576.56689453125</v>
      </c>
      <c r="F1070">
        <v>4584.1884765625</v>
      </c>
    </row>
    <row r="1071" spans="1:6" x14ac:dyDescent="0.3">
      <c r="A1071" t="s">
        <v>1570</v>
      </c>
      <c r="B1071">
        <v>216.89143371582031</v>
      </c>
      <c r="C1071">
        <v>46.35638427734375</v>
      </c>
      <c r="D1071">
        <v>239</v>
      </c>
      <c r="E1071">
        <v>126.03292083740234</v>
      </c>
      <c r="F1071">
        <v>307.74993896484375</v>
      </c>
    </row>
    <row r="1072" spans="1:6" x14ac:dyDescent="0.3">
      <c r="A1072" t="s">
        <v>1571</v>
      </c>
      <c r="B1072">
        <v>220.70217895507812</v>
      </c>
      <c r="C1072">
        <v>30.304275512695313</v>
      </c>
      <c r="D1072">
        <v>239</v>
      </c>
      <c r="E1072">
        <v>161.30580139160156</v>
      </c>
      <c r="F1072">
        <v>280.09857177734375</v>
      </c>
    </row>
    <row r="1073" spans="1:6" x14ac:dyDescent="0.3">
      <c r="A1073" t="s">
        <v>1572</v>
      </c>
      <c r="B1073">
        <v>37.213630676269531</v>
      </c>
      <c r="C1073">
        <v>53.055793762207031</v>
      </c>
      <c r="E1073">
        <v>-66.775726318359375</v>
      </c>
      <c r="F1073">
        <v>141.20298767089844</v>
      </c>
    </row>
    <row r="1074" spans="1:6" x14ac:dyDescent="0.3">
      <c r="A1074" t="s">
        <v>1573</v>
      </c>
      <c r="B1074">
        <v>277.8369140625</v>
      </c>
      <c r="C1074">
        <v>46.644020080566406</v>
      </c>
      <c r="D1074">
        <v>175</v>
      </c>
      <c r="E1074">
        <v>186.41464233398437</v>
      </c>
      <c r="F1074">
        <v>369.25918579101562</v>
      </c>
    </row>
    <row r="1075" spans="1:6" x14ac:dyDescent="0.3">
      <c r="A1075" t="s">
        <v>1574</v>
      </c>
      <c r="B1075">
        <v>240.623291015625</v>
      </c>
      <c r="C1075">
        <v>26.36644172668457</v>
      </c>
      <c r="D1075">
        <v>239</v>
      </c>
      <c r="E1075">
        <v>188.945068359375</v>
      </c>
      <c r="F1075">
        <v>292.301513671875</v>
      </c>
    </row>
    <row r="1076" spans="1:6" x14ac:dyDescent="0.3">
      <c r="A1076" t="s">
        <v>1575</v>
      </c>
      <c r="B1076">
        <v>1.3385088182985783E-2</v>
      </c>
      <c r="C1076">
        <v>1.2451489455997944E-2</v>
      </c>
      <c r="E1076">
        <v>-1.1019831523299217E-2</v>
      </c>
      <c r="F1076">
        <v>3.7790007889270782E-2</v>
      </c>
    </row>
    <row r="1077" spans="1:6" x14ac:dyDescent="0.3">
      <c r="A1077" t="s">
        <v>1576</v>
      </c>
      <c r="B1077">
        <v>9.0729795396327972E-2</v>
      </c>
      <c r="C1077">
        <v>1.0417595505714417E-2</v>
      </c>
      <c r="D1077">
        <v>175</v>
      </c>
      <c r="E1077">
        <v>7.0311307907104492E-2</v>
      </c>
      <c r="F1077">
        <v>0.11114828288555145</v>
      </c>
    </row>
    <row r="1078" spans="1:6" x14ac:dyDescent="0.3">
      <c r="A1078" t="s">
        <v>1577</v>
      </c>
      <c r="B1078">
        <v>7.7344708144664764E-2</v>
      </c>
      <c r="C1078">
        <v>6.9799185730516911E-3</v>
      </c>
      <c r="D1078">
        <v>239</v>
      </c>
      <c r="E1078">
        <v>6.3664071261882782E-2</v>
      </c>
      <c r="F1078">
        <v>9.1025345027446747E-2</v>
      </c>
    </row>
    <row r="1079" spans="1:6" x14ac:dyDescent="0.3">
      <c r="A1079" t="s">
        <v>1578</v>
      </c>
      <c r="B1079">
        <v>2.3513820022344589E-2</v>
      </c>
      <c r="C1079">
        <v>2.4898335337638855E-2</v>
      </c>
      <c r="E1079">
        <v>-2.5286916643381119E-2</v>
      </c>
      <c r="F1079">
        <v>7.2314560413360596E-2</v>
      </c>
    </row>
    <row r="1080" spans="1:6" x14ac:dyDescent="0.3">
      <c r="A1080" t="s">
        <v>1579</v>
      </c>
      <c r="B1080">
        <v>0.10934588313102722</v>
      </c>
      <c r="C1080">
        <v>2.1956764161586761E-2</v>
      </c>
      <c r="D1080">
        <v>175</v>
      </c>
      <c r="E1080">
        <v>6.6310621798038483E-2</v>
      </c>
      <c r="F1080">
        <v>0.15238113701343536</v>
      </c>
    </row>
    <row r="1081" spans="1:6" x14ac:dyDescent="0.3">
      <c r="A1081" t="s">
        <v>1580</v>
      </c>
      <c r="B1081">
        <v>8.5832066833972931E-2</v>
      </c>
      <c r="C1081">
        <v>1.1637375690042973E-2</v>
      </c>
      <c r="D1081">
        <v>239</v>
      </c>
      <c r="E1081">
        <v>6.3022807240486145E-2</v>
      </c>
      <c r="F1081">
        <v>0.10864132642745972</v>
      </c>
    </row>
    <row r="1082" spans="1:6" x14ac:dyDescent="0.3">
      <c r="A1082" t="s">
        <v>1581</v>
      </c>
      <c r="B1082">
        <v>0.79853373765945435</v>
      </c>
      <c r="C1082">
        <v>9.5678016543388367E-2</v>
      </c>
      <c r="E1082">
        <v>0.61100482940673828</v>
      </c>
      <c r="F1082">
        <v>0.98606264591217041</v>
      </c>
    </row>
    <row r="1083" spans="1:6" x14ac:dyDescent="0.3">
      <c r="A1083" t="s">
        <v>1582</v>
      </c>
      <c r="B1083">
        <v>3.2988429069519043</v>
      </c>
      <c r="C1083">
        <v>0.25475552678108215</v>
      </c>
      <c r="D1083">
        <v>973</v>
      </c>
      <c r="E1083">
        <v>2.7995221614837646</v>
      </c>
      <c r="F1083">
        <v>3.7981636524200439</v>
      </c>
    </row>
    <row r="1084" spans="1:6" x14ac:dyDescent="0.3">
      <c r="A1084" t="s">
        <v>1583</v>
      </c>
      <c r="B1084">
        <v>4.097376823425293</v>
      </c>
      <c r="C1084">
        <v>0.26439157128334045</v>
      </c>
      <c r="D1084">
        <v>973</v>
      </c>
      <c r="E1084">
        <v>3.5791692733764648</v>
      </c>
      <c r="F1084">
        <v>4.6155843734741211</v>
      </c>
    </row>
    <row r="1085" spans="1:6" x14ac:dyDescent="0.3">
      <c r="A1085" t="s">
        <v>1584</v>
      </c>
      <c r="B1085">
        <v>290.74118041992187</v>
      </c>
      <c r="C1085">
        <v>19152.56640625</v>
      </c>
      <c r="E1085">
        <v>-37248.2890625</v>
      </c>
      <c r="F1085">
        <v>37829.76953125</v>
      </c>
    </row>
    <row r="1086" spans="1:6" x14ac:dyDescent="0.3">
      <c r="A1086" t="s">
        <v>1585</v>
      </c>
      <c r="B1086">
        <v>962.6112060546875</v>
      </c>
      <c r="C1086">
        <v>110.40495300292969</v>
      </c>
      <c r="D1086">
        <v>1131</v>
      </c>
      <c r="E1086">
        <v>746.21746826171875</v>
      </c>
      <c r="F1086">
        <v>1179.0048828125</v>
      </c>
    </row>
    <row r="1087" spans="1:6" x14ac:dyDescent="0.3">
      <c r="A1087" t="s">
        <v>1586</v>
      </c>
      <c r="B1087">
        <v>1253.3524169921875</v>
      </c>
      <c r="C1087">
        <v>121.47955322265625</v>
      </c>
      <c r="D1087">
        <v>1131</v>
      </c>
      <c r="E1087">
        <v>1015.2525024414062</v>
      </c>
      <c r="F1087">
        <v>1491.452392578125</v>
      </c>
    </row>
    <row r="1088" spans="1:6" x14ac:dyDescent="0.3">
      <c r="A1088" t="s">
        <v>1587</v>
      </c>
      <c r="B1088">
        <v>-14.088742256164551</v>
      </c>
      <c r="C1088">
        <v>38.643440246582031</v>
      </c>
      <c r="E1088">
        <v>-89.829887390136719</v>
      </c>
      <c r="F1088">
        <v>61.652400970458984</v>
      </c>
    </row>
    <row r="1089" spans="1:6" x14ac:dyDescent="0.3">
      <c r="A1089" t="s">
        <v>1588</v>
      </c>
      <c r="B1089">
        <v>291.80267333984375</v>
      </c>
      <c r="C1089">
        <v>28.666234970092773</v>
      </c>
      <c r="D1089">
        <v>973</v>
      </c>
      <c r="E1089">
        <v>235.61685180664062</v>
      </c>
      <c r="F1089">
        <v>347.98849487304687</v>
      </c>
    </row>
    <row r="1090" spans="1:6" x14ac:dyDescent="0.3">
      <c r="A1090" t="s">
        <v>1589</v>
      </c>
      <c r="B1090">
        <v>305.89141845703125</v>
      </c>
      <c r="C1090">
        <v>25.964761734008789</v>
      </c>
      <c r="D1090">
        <v>1131</v>
      </c>
      <c r="E1090">
        <v>255.00048828125</v>
      </c>
      <c r="F1090">
        <v>356.7823486328125</v>
      </c>
    </row>
    <row r="1091" spans="1:6" x14ac:dyDescent="0.3">
      <c r="A1091" t="s">
        <v>1590</v>
      </c>
      <c r="B1091">
        <v>3.7890724837779999E-2</v>
      </c>
      <c r="C1091">
        <v>2.5682717561721802E-2</v>
      </c>
      <c r="E1091">
        <v>-1.2447401881217957E-2</v>
      </c>
      <c r="F1091">
        <v>8.8228851556777954E-2</v>
      </c>
    </row>
    <row r="1092" spans="1:6" x14ac:dyDescent="0.3">
      <c r="A1092" t="s">
        <v>1591</v>
      </c>
      <c r="B1092">
        <v>0.38340622186660767</v>
      </c>
      <c r="C1092">
        <v>2.1267328411340714E-2</v>
      </c>
      <c r="D1092">
        <v>973</v>
      </c>
      <c r="E1092">
        <v>0.34172224998474121</v>
      </c>
      <c r="F1092">
        <v>0.42509019374847412</v>
      </c>
    </row>
    <row r="1093" spans="1:6" x14ac:dyDescent="0.3">
      <c r="A1093" t="s">
        <v>1592</v>
      </c>
      <c r="B1093">
        <v>0.34551548957824707</v>
      </c>
      <c r="C1093">
        <v>1.6148684546351433E-2</v>
      </c>
      <c r="D1093">
        <v>1131</v>
      </c>
      <c r="E1093">
        <v>0.3138640820980072</v>
      </c>
      <c r="F1093">
        <v>0.37716689705848694</v>
      </c>
    </row>
    <row r="1094" spans="1:6" x14ac:dyDescent="0.3">
      <c r="A1094" t="s">
        <v>1593</v>
      </c>
      <c r="B1094">
        <v>-2.1335682831704617E-3</v>
      </c>
      <c r="C1094">
        <v>4.4161368161439896E-2</v>
      </c>
      <c r="E1094">
        <v>-8.8689848780632019E-2</v>
      </c>
      <c r="F1094">
        <v>8.442271500825882E-2</v>
      </c>
    </row>
    <row r="1095" spans="1:6" x14ac:dyDescent="0.3">
      <c r="A1095" t="s">
        <v>1594</v>
      </c>
      <c r="B1095">
        <v>0.48530074954032898</v>
      </c>
      <c r="C1095">
        <v>3.4867282956838608E-2</v>
      </c>
      <c r="D1095">
        <v>973</v>
      </c>
      <c r="E1095">
        <v>0.41696086525917053</v>
      </c>
      <c r="F1095">
        <v>0.55364060401916504</v>
      </c>
    </row>
    <row r="1096" spans="1:6" x14ac:dyDescent="0.3">
      <c r="A1096" t="s">
        <v>1595</v>
      </c>
      <c r="B1096">
        <v>0.48743432760238647</v>
      </c>
      <c r="C1096">
        <v>2.8557954356074333E-2</v>
      </c>
      <c r="D1096">
        <v>1131</v>
      </c>
      <c r="E1096">
        <v>0.43146073818206787</v>
      </c>
      <c r="F1096">
        <v>0.54340791702270508</v>
      </c>
    </row>
    <row r="1097" spans="1:6" x14ac:dyDescent="0.3">
      <c r="A1097" t="s">
        <v>1596</v>
      </c>
      <c r="B1097">
        <v>1.752240777015686</v>
      </c>
      <c r="C1097">
        <v>0.17529952526092529</v>
      </c>
      <c r="E1097">
        <v>1.408653736114502</v>
      </c>
      <c r="F1097">
        <v>2.0958278179168701</v>
      </c>
    </row>
    <row r="1098" spans="1:6" x14ac:dyDescent="0.3">
      <c r="A1098" t="s">
        <v>1597</v>
      </c>
      <c r="B1098">
        <v>5.8017253875732422</v>
      </c>
      <c r="C1098">
        <v>0.34348753094673157</v>
      </c>
      <c r="D1098">
        <v>1645</v>
      </c>
      <c r="E1098">
        <v>5.1284899711608887</v>
      </c>
      <c r="F1098">
        <v>6.4749608039855957</v>
      </c>
    </row>
    <row r="1099" spans="1:6" x14ac:dyDescent="0.3">
      <c r="A1099" t="s">
        <v>1598</v>
      </c>
      <c r="B1099">
        <v>7.5539660453796387</v>
      </c>
      <c r="C1099">
        <v>0.3588639497756958</v>
      </c>
      <c r="D1099">
        <v>1645</v>
      </c>
      <c r="E1099">
        <v>6.8505926132202148</v>
      </c>
      <c r="F1099">
        <v>8.2573394775390625</v>
      </c>
    </row>
    <row r="1100" spans="1:6" x14ac:dyDescent="0.3">
      <c r="A1100" t="s">
        <v>1599</v>
      </c>
      <c r="B1100">
        <v>533.9559326171875</v>
      </c>
      <c r="C1100">
        <v>31370.609375</v>
      </c>
      <c r="E1100">
        <v>-60952.4375</v>
      </c>
      <c r="F1100">
        <v>62020.3515625</v>
      </c>
    </row>
    <row r="1101" spans="1:6" x14ac:dyDescent="0.3">
      <c r="A1101" t="s">
        <v>1600</v>
      </c>
      <c r="B1101">
        <v>1647.8619384765625</v>
      </c>
      <c r="C1101">
        <v>136.42814636230469</v>
      </c>
      <c r="D1101">
        <v>2033</v>
      </c>
      <c r="E1101">
        <v>1380.4627685546875</v>
      </c>
      <c r="F1101">
        <v>1915.2611083984375</v>
      </c>
    </row>
    <row r="1102" spans="1:6" x14ac:dyDescent="0.3">
      <c r="A1102" t="s">
        <v>1601</v>
      </c>
      <c r="B1102">
        <v>2181.81787109375</v>
      </c>
      <c r="C1102">
        <v>158.79591369628906</v>
      </c>
      <c r="D1102">
        <v>2033</v>
      </c>
      <c r="E1102">
        <v>1870.577880859375</v>
      </c>
      <c r="F1102">
        <v>2493.057861328125</v>
      </c>
    </row>
    <row r="1103" spans="1:6" x14ac:dyDescent="0.3">
      <c r="A1103" t="s">
        <v>1602</v>
      </c>
      <c r="B1103">
        <v>-4.8011369705200195</v>
      </c>
      <c r="C1103">
        <v>25.819478988647461</v>
      </c>
      <c r="E1103">
        <v>-55.407314300537109</v>
      </c>
      <c r="F1103">
        <v>45.805042266845703</v>
      </c>
    </row>
    <row r="1104" spans="1:6" x14ac:dyDescent="0.3">
      <c r="A1104" t="s">
        <v>1603</v>
      </c>
      <c r="B1104">
        <v>284.02963256835937</v>
      </c>
      <c r="C1104">
        <v>18.970952987670898</v>
      </c>
      <c r="D1104">
        <v>1645</v>
      </c>
      <c r="E1104">
        <v>246.8465576171875</v>
      </c>
      <c r="F1104">
        <v>321.21270751953125</v>
      </c>
    </row>
    <row r="1105" spans="1:6" x14ac:dyDescent="0.3">
      <c r="A1105" t="s">
        <v>1604</v>
      </c>
      <c r="B1105">
        <v>288.83074951171875</v>
      </c>
      <c r="C1105">
        <v>17.601737976074219</v>
      </c>
      <c r="D1105">
        <v>2033</v>
      </c>
      <c r="E1105">
        <v>254.33134460449219</v>
      </c>
      <c r="F1105">
        <v>323.33016967773437</v>
      </c>
    </row>
    <row r="1106" spans="1:6" x14ac:dyDescent="0.3">
      <c r="A1106" t="s">
        <v>1605</v>
      </c>
      <c r="B1106">
        <v>3.7306409329175949E-2</v>
      </c>
      <c r="C1106">
        <v>2.4334026500582695E-2</v>
      </c>
      <c r="E1106">
        <v>-1.0388283059000969E-2</v>
      </c>
      <c r="F1106">
        <v>8.5001103579998016E-2</v>
      </c>
    </row>
    <row r="1107" spans="1:6" x14ac:dyDescent="0.3">
      <c r="A1107" t="s">
        <v>1606</v>
      </c>
      <c r="B1107">
        <v>0.67430233955383301</v>
      </c>
      <c r="C1107">
        <v>2.0133575424551964E-2</v>
      </c>
      <c r="D1107">
        <v>1645</v>
      </c>
      <c r="E1107">
        <v>0.63484054803848267</v>
      </c>
      <c r="F1107">
        <v>0.71376413106918335</v>
      </c>
    </row>
    <row r="1108" spans="1:6" x14ac:dyDescent="0.3">
      <c r="A1108" t="s">
        <v>1607</v>
      </c>
      <c r="B1108">
        <v>0.63699597120285034</v>
      </c>
      <c r="C1108">
        <v>1.5264390967786312E-2</v>
      </c>
      <c r="D1108">
        <v>2033</v>
      </c>
      <c r="E1108">
        <v>0.60707777738571167</v>
      </c>
      <c r="F1108">
        <v>0.66691416501998901</v>
      </c>
    </row>
    <row r="1109" spans="1:6" x14ac:dyDescent="0.3">
      <c r="A1109" t="s">
        <v>1608</v>
      </c>
      <c r="B1109">
        <v>-1.7748560756444931E-2</v>
      </c>
      <c r="C1109">
        <v>2.2669853642582893E-2</v>
      </c>
      <c r="E1109">
        <v>-6.2181472778320313E-2</v>
      </c>
      <c r="F1109">
        <v>2.66843531280756E-2</v>
      </c>
    </row>
    <row r="1110" spans="1:6" x14ac:dyDescent="0.3">
      <c r="A1110" t="s">
        <v>1609</v>
      </c>
      <c r="B1110">
        <v>0.83077013492584229</v>
      </c>
      <c r="C1110">
        <v>1.9233942031860352E-2</v>
      </c>
      <c r="D1110">
        <v>1645</v>
      </c>
      <c r="E1110">
        <v>0.79307162761688232</v>
      </c>
      <c r="F1110">
        <v>0.86846864223480225</v>
      </c>
    </row>
    <row r="1111" spans="1:6" x14ac:dyDescent="0.3">
      <c r="A1111" t="s">
        <v>1610</v>
      </c>
      <c r="B1111">
        <v>0.84851866960525513</v>
      </c>
      <c r="C1111">
        <v>1.2782956473529339E-2</v>
      </c>
      <c r="D1111">
        <v>2033</v>
      </c>
      <c r="E1111">
        <v>0.82346409559249878</v>
      </c>
      <c r="F1111">
        <v>0.87357324361801147</v>
      </c>
    </row>
    <row r="1112" spans="1:6" x14ac:dyDescent="0.3">
      <c r="A1112" t="s">
        <v>1611</v>
      </c>
      <c r="B1112">
        <v>0.16089364886283875</v>
      </c>
      <c r="C1112">
        <v>7.6380646787583828E-3</v>
      </c>
      <c r="E1112">
        <v>0.14592304825782776</v>
      </c>
      <c r="F1112">
        <v>0.17586424946784973</v>
      </c>
    </row>
    <row r="1113" spans="1:6" x14ac:dyDescent="0.3">
      <c r="A1113" t="s">
        <v>1612</v>
      </c>
      <c r="B1113">
        <v>0.49048975110054016</v>
      </c>
      <c r="C1113">
        <v>7.0909164845943451E-2</v>
      </c>
      <c r="D1113">
        <v>116</v>
      </c>
      <c r="E1113">
        <v>0.35150778293609619</v>
      </c>
      <c r="F1113">
        <v>0.62947171926498413</v>
      </c>
    </row>
    <row r="1114" spans="1:6" x14ac:dyDescent="0.3">
      <c r="A1114" t="s">
        <v>1613</v>
      </c>
      <c r="B1114">
        <v>0.65138339996337891</v>
      </c>
      <c r="C1114">
        <v>7.5826175510883331E-2</v>
      </c>
      <c r="D1114">
        <v>116</v>
      </c>
      <c r="E1114">
        <v>0.50276410579681396</v>
      </c>
      <c r="F1114">
        <v>0.80000269412994385</v>
      </c>
    </row>
    <row r="1115" spans="1:6" x14ac:dyDescent="0.3">
      <c r="A1115" t="s">
        <v>1614</v>
      </c>
      <c r="B1115">
        <v>3.7982900142669678</v>
      </c>
      <c r="C1115">
        <v>1417.9981689453125</v>
      </c>
      <c r="E1115">
        <v>-2775.47802734375</v>
      </c>
      <c r="F1115">
        <v>2783.07470703125</v>
      </c>
    </row>
    <row r="1116" spans="1:6" x14ac:dyDescent="0.3">
      <c r="A1116" t="s">
        <v>1615</v>
      </c>
      <c r="B1116">
        <v>144.40864562988281</v>
      </c>
      <c r="C1116">
        <v>36.034015655517578</v>
      </c>
      <c r="D1116">
        <v>164</v>
      </c>
      <c r="E1116">
        <v>73.781974792480469</v>
      </c>
      <c r="F1116">
        <v>215.03530883789062</v>
      </c>
    </row>
    <row r="1117" spans="1:6" x14ac:dyDescent="0.3">
      <c r="A1117" t="s">
        <v>1616</v>
      </c>
      <c r="B1117">
        <v>148.20693969726562</v>
      </c>
      <c r="C1117">
        <v>23.866367340087891</v>
      </c>
      <c r="D1117">
        <v>164</v>
      </c>
      <c r="E1117">
        <v>101.42886352539062</v>
      </c>
      <c r="F1117">
        <v>194.98501586914062</v>
      </c>
    </row>
    <row r="1118" spans="1:6" x14ac:dyDescent="0.3">
      <c r="A1118" t="s">
        <v>1617</v>
      </c>
      <c r="B1118">
        <v>66.890823364257812</v>
      </c>
      <c r="C1118">
        <v>68.368080139160156</v>
      </c>
      <c r="E1118">
        <v>-67.110610961914063</v>
      </c>
      <c r="F1118">
        <v>200.89225769042969</v>
      </c>
    </row>
    <row r="1119" spans="1:6" x14ac:dyDescent="0.3">
      <c r="A1119" t="s">
        <v>1618</v>
      </c>
      <c r="B1119">
        <v>294.417236328125</v>
      </c>
      <c r="C1119">
        <v>61.606334686279297</v>
      </c>
      <c r="D1119">
        <v>116</v>
      </c>
      <c r="E1119">
        <v>173.6688232421875</v>
      </c>
      <c r="F1119">
        <v>415.1656494140625</v>
      </c>
    </row>
    <row r="1120" spans="1:6" x14ac:dyDescent="0.3">
      <c r="A1120" t="s">
        <v>1619</v>
      </c>
      <c r="B1120">
        <v>227.52641296386719</v>
      </c>
      <c r="C1120">
        <v>30.712089538574219</v>
      </c>
      <c r="D1120">
        <v>164</v>
      </c>
      <c r="E1120">
        <v>167.33071899414062</v>
      </c>
      <c r="F1120">
        <v>287.72210693359375</v>
      </c>
    </row>
    <row r="1121" spans="1:6" x14ac:dyDescent="0.3">
      <c r="A1121" t="s">
        <v>1620</v>
      </c>
      <c r="B1121">
        <v>2.078329911455512E-3</v>
      </c>
      <c r="C1121">
        <v>9.9436379969120026E-3</v>
      </c>
      <c r="E1121">
        <v>-1.7411200329661369E-2</v>
      </c>
      <c r="F1121">
        <v>2.1567860618233681E-2</v>
      </c>
    </row>
    <row r="1122" spans="1:6" x14ac:dyDescent="0.3">
      <c r="A1122" t="s">
        <v>1621</v>
      </c>
      <c r="B1122">
        <v>5.7006902992725372E-2</v>
      </c>
      <c r="C1122">
        <v>7.9363267868757248E-3</v>
      </c>
      <c r="D1122">
        <v>116</v>
      </c>
      <c r="E1122">
        <v>4.1451703757047653E-2</v>
      </c>
      <c r="F1122">
        <v>7.256210595369339E-2</v>
      </c>
    </row>
    <row r="1123" spans="1:6" x14ac:dyDescent="0.3">
      <c r="A1123" t="s">
        <v>1622</v>
      </c>
      <c r="B1123">
        <v>5.4928574711084366E-2</v>
      </c>
      <c r="C1123">
        <v>5.9569063596427441E-3</v>
      </c>
      <c r="D1123">
        <v>164</v>
      </c>
      <c r="E1123">
        <v>4.3253038078546524E-2</v>
      </c>
      <c r="F1123">
        <v>6.6604107618331909E-2</v>
      </c>
    </row>
    <row r="1124" spans="1:6" x14ac:dyDescent="0.3">
      <c r="A1124" t="s">
        <v>1623</v>
      </c>
      <c r="B1124">
        <v>1.5165328048169613E-2</v>
      </c>
      <c r="C1124">
        <v>1.9766351208090782E-2</v>
      </c>
      <c r="E1124">
        <v>-2.3576719686388969E-2</v>
      </c>
      <c r="F1124">
        <v>5.3907375782728195E-2</v>
      </c>
    </row>
    <row r="1125" spans="1:6" x14ac:dyDescent="0.3">
      <c r="A1125" t="s">
        <v>1624</v>
      </c>
      <c r="B1125">
        <v>7.2803668677806854E-2</v>
      </c>
      <c r="C1125">
        <v>1.7510680481791496E-2</v>
      </c>
      <c r="D1125">
        <v>116</v>
      </c>
      <c r="E1125">
        <v>3.8482733070850372E-2</v>
      </c>
      <c r="F1125">
        <v>0.10712460428476334</v>
      </c>
    </row>
    <row r="1126" spans="1:6" x14ac:dyDescent="0.3">
      <c r="A1126" t="s">
        <v>1625</v>
      </c>
      <c r="B1126">
        <v>5.7638335973024368E-2</v>
      </c>
      <c r="C1126">
        <v>9.1942697763442993E-3</v>
      </c>
      <c r="D1126">
        <v>164</v>
      </c>
      <c r="E1126">
        <v>3.9617568254470825E-2</v>
      </c>
      <c r="F1126">
        <v>7.5659103691577911E-2</v>
      </c>
    </row>
    <row r="1127" spans="1:6" x14ac:dyDescent="0.3">
      <c r="A1127" t="s">
        <v>1626</v>
      </c>
      <c r="B1127">
        <v>-2.4326177313923836E-2</v>
      </c>
      <c r="C1127">
        <v>4.1376650333404541E-3</v>
      </c>
      <c r="E1127">
        <v>-3.2436002045869827E-2</v>
      </c>
      <c r="F1127">
        <v>-1.6216354444622993E-2</v>
      </c>
    </row>
    <row r="1128" spans="1:6" x14ac:dyDescent="0.3">
      <c r="A1128" t="s">
        <v>1627</v>
      </c>
      <c r="B1128">
        <v>0.2901531457901001</v>
      </c>
      <c r="C1128">
        <v>6.1881788074970245E-2</v>
      </c>
      <c r="D1128">
        <v>59</v>
      </c>
      <c r="E1128">
        <v>0.16886484622955322</v>
      </c>
      <c r="F1128">
        <v>0.41144144535064697</v>
      </c>
    </row>
    <row r="1129" spans="1:6" x14ac:dyDescent="0.3">
      <c r="A1129" t="s">
        <v>1628</v>
      </c>
      <c r="B1129">
        <v>0.26582697033882141</v>
      </c>
      <c r="C1129">
        <v>3.9582177996635437E-2</v>
      </c>
      <c r="D1129">
        <v>59</v>
      </c>
      <c r="E1129">
        <v>0.18824590742588043</v>
      </c>
      <c r="F1129">
        <v>0.34340804815292358</v>
      </c>
    </row>
    <row r="1130" spans="1:6" x14ac:dyDescent="0.3">
      <c r="A1130" t="s">
        <v>1629</v>
      </c>
      <c r="B1130">
        <v>1.2468531727790833E-2</v>
      </c>
      <c r="C1130">
        <v>922.57867431640625</v>
      </c>
      <c r="E1130">
        <v>-1808.24169921875</v>
      </c>
      <c r="F1130">
        <v>1808.2667236328125</v>
      </c>
    </row>
    <row r="1131" spans="1:6" x14ac:dyDescent="0.3">
      <c r="A1131" t="s">
        <v>1630</v>
      </c>
      <c r="B1131">
        <v>72.482780456542969</v>
      </c>
      <c r="C1131">
        <v>29.414772033691406</v>
      </c>
      <c r="D1131">
        <v>75</v>
      </c>
      <c r="E1131">
        <v>14.829827308654785</v>
      </c>
      <c r="F1131">
        <v>130.13572692871094</v>
      </c>
    </row>
    <row r="1132" spans="1:6" x14ac:dyDescent="0.3">
      <c r="A1132" t="s">
        <v>1631</v>
      </c>
      <c r="B1132">
        <v>72.495246887207031</v>
      </c>
      <c r="C1132">
        <v>17.893903732299805</v>
      </c>
      <c r="D1132">
        <v>75</v>
      </c>
      <c r="E1132">
        <v>37.423194885253906</v>
      </c>
      <c r="F1132">
        <v>107.56729888916016</v>
      </c>
    </row>
    <row r="1133" spans="1:6" x14ac:dyDescent="0.3">
      <c r="A1133" t="s">
        <v>1632</v>
      </c>
      <c r="B1133">
        <v>-22.907228469848633</v>
      </c>
      <c r="C1133">
        <v>87.152961730957031</v>
      </c>
      <c r="E1133">
        <v>-193.72703552246094</v>
      </c>
      <c r="F1133">
        <v>147.91258239746094</v>
      </c>
    </row>
    <row r="1134" spans="1:6" x14ac:dyDescent="0.3">
      <c r="A1134" t="s">
        <v>1633</v>
      </c>
      <c r="B1134">
        <v>249.80870056152344</v>
      </c>
      <c r="C1134">
        <v>70.770561218261719</v>
      </c>
      <c r="D1134">
        <v>59</v>
      </c>
      <c r="E1134">
        <v>111.09840393066406</v>
      </c>
      <c r="F1134">
        <v>388.51901245117187</v>
      </c>
    </row>
    <row r="1135" spans="1:6" x14ac:dyDescent="0.3">
      <c r="A1135" t="s">
        <v>1634</v>
      </c>
      <c r="B1135">
        <v>272.7159423828125</v>
      </c>
      <c r="C1135">
        <v>51.464000701904297</v>
      </c>
      <c r="D1135">
        <v>75</v>
      </c>
      <c r="E1135">
        <v>171.84649658203125</v>
      </c>
      <c r="F1135">
        <v>373.58538818359375</v>
      </c>
    </row>
    <row r="1136" spans="1:6" x14ac:dyDescent="0.3">
      <c r="A1136" t="s">
        <v>1635</v>
      </c>
      <c r="B1136">
        <v>1.1306758970022202E-2</v>
      </c>
      <c r="C1136">
        <v>7.7866935171186924E-3</v>
      </c>
      <c r="E1136">
        <v>-3.9551602676510811E-3</v>
      </c>
      <c r="F1136">
        <v>2.6568679139018059E-2</v>
      </c>
    </row>
    <row r="1137" spans="1:6" x14ac:dyDescent="0.3">
      <c r="A1137" t="s">
        <v>1636</v>
      </c>
      <c r="B1137">
        <v>3.3722888678312302E-2</v>
      </c>
      <c r="C1137">
        <v>7.1028377860784531E-3</v>
      </c>
      <c r="D1137">
        <v>59</v>
      </c>
      <c r="E1137">
        <v>1.9801326096057892E-2</v>
      </c>
      <c r="F1137">
        <v>4.7644451260566711E-2</v>
      </c>
    </row>
    <row r="1138" spans="1:6" x14ac:dyDescent="0.3">
      <c r="A1138" t="s">
        <v>1637</v>
      </c>
      <c r="B1138">
        <v>2.2416131570935249E-2</v>
      </c>
      <c r="C1138">
        <v>3.2982660923153162E-3</v>
      </c>
      <c r="D1138">
        <v>75</v>
      </c>
      <c r="E1138">
        <v>1.5951529145240784E-2</v>
      </c>
      <c r="F1138">
        <v>2.8880733996629715E-2</v>
      </c>
    </row>
    <row r="1139" spans="1:6" x14ac:dyDescent="0.3">
      <c r="A1139" t="s">
        <v>1638</v>
      </c>
      <c r="B1139">
        <v>8.3484919741749763E-3</v>
      </c>
      <c r="C1139">
        <v>1.6070721670985222E-2</v>
      </c>
      <c r="E1139">
        <v>-2.3150121793150902E-2</v>
      </c>
      <c r="F1139">
        <v>3.9847105741500854E-2</v>
      </c>
    </row>
    <row r="1140" spans="1:6" x14ac:dyDescent="0.3">
      <c r="A1140" t="s">
        <v>1639</v>
      </c>
      <c r="B1140">
        <v>3.6542218178510666E-2</v>
      </c>
      <c r="C1140">
        <v>1.4499715529382229E-2</v>
      </c>
      <c r="D1140">
        <v>59</v>
      </c>
      <c r="E1140">
        <v>8.1227757036685944E-3</v>
      </c>
      <c r="F1140">
        <v>6.4961656928062439E-2</v>
      </c>
    </row>
    <row r="1141" spans="1:6" x14ac:dyDescent="0.3">
      <c r="A1141" t="s">
        <v>1640</v>
      </c>
      <c r="B1141">
        <v>2.8193725273013115E-2</v>
      </c>
      <c r="C1141">
        <v>6.9339051842689514E-3</v>
      </c>
      <c r="D1141">
        <v>75</v>
      </c>
      <c r="E1141">
        <v>1.4603271149098873E-2</v>
      </c>
      <c r="F1141">
        <v>4.1784178465604782E-2</v>
      </c>
    </row>
    <row r="1142" spans="1:6" x14ac:dyDescent="0.3">
      <c r="A1142" t="s">
        <v>723</v>
      </c>
      <c r="B1142">
        <v>-5.6394448280334473</v>
      </c>
      <c r="C1142">
        <v>3.2609567046165466E-2</v>
      </c>
      <c r="E1142">
        <v>-5.7033596038818359</v>
      </c>
      <c r="F1142">
        <v>-5.5755300521850586</v>
      </c>
    </row>
    <row r="1143" spans="1:6" x14ac:dyDescent="0.3">
      <c r="A1143" t="s">
        <v>1642</v>
      </c>
      <c r="B1143">
        <v>5.6394448280334473</v>
      </c>
      <c r="C1143">
        <v>0.18058119714260101</v>
      </c>
      <c r="D1143">
        <v>64716</v>
      </c>
      <c r="E1143">
        <v>5.2855057716369629</v>
      </c>
      <c r="F1143">
        <v>5.9933838844299316</v>
      </c>
    </row>
    <row r="1144" spans="1:6" x14ac:dyDescent="0.3">
      <c r="A1144" t="s">
        <v>270</v>
      </c>
      <c r="B1144">
        <v>0</v>
      </c>
      <c r="C1144">
        <v>0</v>
      </c>
      <c r="D1144">
        <v>64716</v>
      </c>
      <c r="E1144">
        <v>0</v>
      </c>
      <c r="F1144">
        <v>0</v>
      </c>
    </row>
    <row r="1145" spans="1:6" x14ac:dyDescent="0.3">
      <c r="A1145" t="s">
        <v>725</v>
      </c>
      <c r="B1145">
        <v>-58.896369934082031</v>
      </c>
      <c r="C1145">
        <v>9.0008573532104492</v>
      </c>
      <c r="E1145">
        <v>-76.538047790527344</v>
      </c>
      <c r="F1145">
        <v>-41.254688262939453</v>
      </c>
    </row>
    <row r="1146" spans="1:6" x14ac:dyDescent="0.3">
      <c r="A1146" t="s">
        <v>1643</v>
      </c>
      <c r="B1146">
        <v>58.896369934082031</v>
      </c>
      <c r="C1146">
        <v>3.0001428127288818</v>
      </c>
      <c r="D1146">
        <v>0</v>
      </c>
      <c r="E1146">
        <v>53.016090393066406</v>
      </c>
      <c r="F1146">
        <v>64.776649475097656</v>
      </c>
    </row>
    <row r="1147" spans="1:6" x14ac:dyDescent="0.3">
      <c r="A1147" t="s">
        <v>271</v>
      </c>
      <c r="B1147">
        <v>0</v>
      </c>
      <c r="C1147">
        <v>0</v>
      </c>
      <c r="D1147">
        <v>0</v>
      </c>
      <c r="E1147">
        <v>0</v>
      </c>
      <c r="F1147">
        <v>0</v>
      </c>
    </row>
    <row r="1148" spans="1:6" x14ac:dyDescent="0.3">
      <c r="A1148" t="s">
        <v>727</v>
      </c>
    </row>
    <row r="1149" spans="1:6" x14ac:dyDescent="0.3">
      <c r="A1149" t="s">
        <v>1644</v>
      </c>
      <c r="B1149">
        <v>10.443647384643555</v>
      </c>
      <c r="C1149">
        <v>0.35724532604217529</v>
      </c>
      <c r="D1149">
        <v>64716</v>
      </c>
      <c r="E1149">
        <v>9.7434463500976562</v>
      </c>
      <c r="F1149">
        <v>11.143848419189453</v>
      </c>
    </row>
    <row r="1150" spans="1:6" x14ac:dyDescent="0.3">
      <c r="A1150" t="s">
        <v>729</v>
      </c>
      <c r="D1150">
        <v>0</v>
      </c>
    </row>
    <row r="1151" spans="1:6" x14ac:dyDescent="0.3">
      <c r="A1151" t="s">
        <v>730</v>
      </c>
    </row>
    <row r="1152" spans="1:6" x14ac:dyDescent="0.3">
      <c r="A1152" t="s">
        <v>1645</v>
      </c>
      <c r="B1152">
        <v>1</v>
      </c>
      <c r="C1152">
        <v>3.9548455656179815E-12</v>
      </c>
      <c r="D1152">
        <v>64716</v>
      </c>
      <c r="E1152">
        <v>1</v>
      </c>
      <c r="F1152">
        <v>1</v>
      </c>
    </row>
    <row r="1153" spans="1:6" x14ac:dyDescent="0.3">
      <c r="A1153" t="s">
        <v>268</v>
      </c>
      <c r="D1153">
        <v>0</v>
      </c>
    </row>
    <row r="1154" spans="1:6" x14ac:dyDescent="0.3">
      <c r="A1154" t="s">
        <v>732</v>
      </c>
    </row>
    <row r="1155" spans="1:6" x14ac:dyDescent="0.3">
      <c r="A1155" t="s">
        <v>1646</v>
      </c>
      <c r="B1155">
        <v>1</v>
      </c>
      <c r="C1155">
        <v>5.9924201017969025E-12</v>
      </c>
      <c r="D1155">
        <v>64716</v>
      </c>
      <c r="E1155">
        <v>1</v>
      </c>
      <c r="F1155">
        <v>1</v>
      </c>
    </row>
    <row r="1156" spans="1:6" x14ac:dyDescent="0.3">
      <c r="A1156" t="s">
        <v>269</v>
      </c>
      <c r="D1156">
        <v>0</v>
      </c>
    </row>
    <row r="1157" spans="1:6" x14ac:dyDescent="0.3">
      <c r="A1157" t="s">
        <v>734</v>
      </c>
      <c r="B1157">
        <v>-2.5921227931976318</v>
      </c>
      <c r="C1157">
        <v>7.979189045727253E-3</v>
      </c>
      <c r="E1157">
        <v>-2.6077620983123779</v>
      </c>
      <c r="F1157">
        <v>-2.5764834880828857</v>
      </c>
    </row>
    <row r="1158" spans="1:6" x14ac:dyDescent="0.3">
      <c r="A1158" t="s">
        <v>1647</v>
      </c>
      <c r="B1158">
        <v>2.5921227931976318</v>
      </c>
      <c r="C1158">
        <v>8.932630717754364E-2</v>
      </c>
      <c r="D1158">
        <v>30768</v>
      </c>
      <c r="E1158">
        <v>2.4170432090759277</v>
      </c>
      <c r="F1158">
        <v>2.7672023773193359</v>
      </c>
    </row>
    <row r="1159" spans="1:6" x14ac:dyDescent="0.3">
      <c r="A1159" t="s">
        <v>240</v>
      </c>
      <c r="B1159">
        <v>0</v>
      </c>
      <c r="C1159">
        <v>0</v>
      </c>
      <c r="D1159">
        <v>30768</v>
      </c>
      <c r="E1159">
        <v>0</v>
      </c>
      <c r="F1159">
        <v>0</v>
      </c>
    </row>
    <row r="1160" spans="1:6" x14ac:dyDescent="0.3">
      <c r="A1160" t="s">
        <v>736</v>
      </c>
      <c r="B1160">
        <v>-2.5921227931976318</v>
      </c>
      <c r="C1160">
        <v>7.979189045727253E-3</v>
      </c>
      <c r="E1160">
        <v>-2.6077620983123779</v>
      </c>
      <c r="F1160">
        <v>-2.5764834880828857</v>
      </c>
    </row>
    <row r="1161" spans="1:6" x14ac:dyDescent="0.3">
      <c r="A1161" t="s">
        <v>1648</v>
      </c>
      <c r="B1161">
        <v>2.5921227931976318</v>
      </c>
      <c r="C1161">
        <v>8.932630717754364E-2</v>
      </c>
      <c r="D1161">
        <v>0</v>
      </c>
      <c r="E1161">
        <v>2.4170432090759277</v>
      </c>
      <c r="F1161">
        <v>2.7672023773193359</v>
      </c>
    </row>
    <row r="1162" spans="1:6" x14ac:dyDescent="0.3">
      <c r="A1162" t="s">
        <v>241</v>
      </c>
      <c r="B1162">
        <v>0</v>
      </c>
      <c r="C1162">
        <v>0</v>
      </c>
      <c r="D1162">
        <v>0</v>
      </c>
      <c r="E1162">
        <v>0</v>
      </c>
      <c r="F1162">
        <v>0</v>
      </c>
    </row>
    <row r="1163" spans="1:6" x14ac:dyDescent="0.3">
      <c r="A1163" t="s">
        <v>738</v>
      </c>
    </row>
    <row r="1164" spans="1:6" x14ac:dyDescent="0.3">
      <c r="A1164" t="s">
        <v>1649</v>
      </c>
      <c r="B1164">
        <v>1</v>
      </c>
      <c r="C1164">
        <v>4.3402993872565521E-12</v>
      </c>
      <c r="D1164">
        <v>30768</v>
      </c>
      <c r="E1164">
        <v>1</v>
      </c>
      <c r="F1164">
        <v>1</v>
      </c>
    </row>
    <row r="1165" spans="1:6" x14ac:dyDescent="0.3">
      <c r="A1165" t="s">
        <v>740</v>
      </c>
      <c r="D1165">
        <v>0</v>
      </c>
    </row>
    <row r="1166" spans="1:6" x14ac:dyDescent="0.3">
      <c r="A1166" t="s">
        <v>330</v>
      </c>
    </row>
    <row r="1167" spans="1:6" x14ac:dyDescent="0.3">
      <c r="A1167" t="s">
        <v>1650</v>
      </c>
      <c r="B1167">
        <v>0.45964148640632629</v>
      </c>
      <c r="C1167">
        <v>1.0763411410152912E-2</v>
      </c>
      <c r="D1167">
        <v>30768</v>
      </c>
      <c r="E1167">
        <v>0.43854519724845886</v>
      </c>
      <c r="F1167">
        <v>0.48073777556419373</v>
      </c>
    </row>
    <row r="1168" spans="1:6" x14ac:dyDescent="0.3">
      <c r="A1168" t="s">
        <v>242</v>
      </c>
      <c r="D1168">
        <v>0</v>
      </c>
    </row>
    <row r="1169" spans="1:6" x14ac:dyDescent="0.3">
      <c r="A1169" t="s">
        <v>331</v>
      </c>
    </row>
    <row r="1170" spans="1:6" x14ac:dyDescent="0.3">
      <c r="A1170" t="s">
        <v>1651</v>
      </c>
      <c r="B1170">
        <v>4.4011589139699936E-2</v>
      </c>
      <c r="C1170">
        <v>2.2501680068671703E-3</v>
      </c>
      <c r="D1170">
        <v>30768</v>
      </c>
      <c r="E1170">
        <v>3.9601258933544159E-2</v>
      </c>
      <c r="F1170">
        <v>4.8421919345855713E-2</v>
      </c>
    </row>
    <row r="1171" spans="1:6" x14ac:dyDescent="0.3">
      <c r="A1171" t="s">
        <v>243</v>
      </c>
      <c r="D1171">
        <v>0</v>
      </c>
    </row>
    <row r="1172" spans="1:6" x14ac:dyDescent="0.3">
      <c r="A1172" t="s">
        <v>743</v>
      </c>
      <c r="B1172">
        <v>-2.2461233660578728E-2</v>
      </c>
      <c r="C1172">
        <v>4.1548490116838366E-5</v>
      </c>
      <c r="E1172">
        <v>-2.2542668506503105E-2</v>
      </c>
      <c r="F1172">
        <v>-2.237979881465435E-2</v>
      </c>
    </row>
    <row r="1173" spans="1:6" x14ac:dyDescent="0.3">
      <c r="A1173" t="s">
        <v>1652</v>
      </c>
      <c r="B1173">
        <v>2.2461233660578728E-2</v>
      </c>
      <c r="C1173">
        <v>6.4458115957677364E-3</v>
      </c>
      <c r="D1173">
        <v>305</v>
      </c>
      <c r="E1173">
        <v>9.827442467212677E-3</v>
      </c>
      <c r="F1173">
        <v>3.5095024853944778E-2</v>
      </c>
    </row>
    <row r="1174" spans="1:6" x14ac:dyDescent="0.3">
      <c r="A1174" t="s">
        <v>244</v>
      </c>
      <c r="B1174">
        <v>0</v>
      </c>
      <c r="C1174">
        <v>0</v>
      </c>
      <c r="D1174">
        <v>305</v>
      </c>
      <c r="E1174">
        <v>0</v>
      </c>
      <c r="F1174">
        <v>0</v>
      </c>
    </row>
    <row r="1175" spans="1:6" x14ac:dyDescent="0.3">
      <c r="A1175" t="s">
        <v>745</v>
      </c>
      <c r="B1175">
        <v>-4.4922467321157455E-2</v>
      </c>
      <c r="C1175">
        <v>1.6619396046735346E-4</v>
      </c>
      <c r="E1175">
        <v>-4.5248206704854965E-2</v>
      </c>
      <c r="F1175">
        <v>-4.4596727937459946E-2</v>
      </c>
    </row>
    <row r="1176" spans="1:6" x14ac:dyDescent="0.3">
      <c r="A1176" t="s">
        <v>1653</v>
      </c>
      <c r="B1176">
        <v>4.4922467321157455E-2</v>
      </c>
      <c r="C1176">
        <v>1.2891623191535473E-2</v>
      </c>
      <c r="D1176">
        <v>0</v>
      </c>
      <c r="E1176">
        <v>1.9654884934425354E-2</v>
      </c>
      <c r="F1176">
        <v>7.0190049707889557E-2</v>
      </c>
    </row>
    <row r="1177" spans="1:6" x14ac:dyDescent="0.3">
      <c r="A1177" t="s">
        <v>245</v>
      </c>
      <c r="B1177">
        <v>0</v>
      </c>
      <c r="C1177">
        <v>0</v>
      </c>
      <c r="D1177">
        <v>0</v>
      </c>
      <c r="E1177">
        <v>0</v>
      </c>
      <c r="F1177">
        <v>0</v>
      </c>
    </row>
    <row r="1178" spans="1:6" x14ac:dyDescent="0.3">
      <c r="A1178" t="s">
        <v>747</v>
      </c>
    </row>
    <row r="1179" spans="1:6" x14ac:dyDescent="0.3">
      <c r="A1179" t="s">
        <v>1654</v>
      </c>
      <c r="B1179">
        <v>2</v>
      </c>
      <c r="C1179">
        <v>8.037744081423881E-11</v>
      </c>
      <c r="D1179">
        <v>305</v>
      </c>
      <c r="E1179">
        <v>2</v>
      </c>
      <c r="F1179">
        <v>2</v>
      </c>
    </row>
    <row r="1180" spans="1:6" x14ac:dyDescent="0.3">
      <c r="A1180" t="s">
        <v>749</v>
      </c>
      <c r="D1180">
        <v>0</v>
      </c>
    </row>
    <row r="1181" spans="1:6" x14ac:dyDescent="0.3">
      <c r="A1181" t="s">
        <v>332</v>
      </c>
    </row>
    <row r="1182" spans="1:6" x14ac:dyDescent="0.3">
      <c r="A1182" t="s">
        <v>1655</v>
      </c>
      <c r="B1182">
        <v>3.9828801527619362E-3</v>
      </c>
      <c r="C1182">
        <v>1.1387377744540572E-3</v>
      </c>
      <c r="D1182">
        <v>305</v>
      </c>
      <c r="E1182">
        <v>1.7509540775790811E-3</v>
      </c>
      <c r="F1182">
        <v>6.2148063443601131E-3</v>
      </c>
    </row>
    <row r="1183" spans="1:6" x14ac:dyDescent="0.3">
      <c r="A1183" t="s">
        <v>246</v>
      </c>
      <c r="D1183">
        <v>0</v>
      </c>
    </row>
    <row r="1184" spans="1:6" x14ac:dyDescent="0.3">
      <c r="A1184" t="s">
        <v>333</v>
      </c>
    </row>
    <row r="1185" spans="1:6" x14ac:dyDescent="0.3">
      <c r="A1185" t="s">
        <v>1656</v>
      </c>
      <c r="B1185">
        <v>7.6273741433396935E-4</v>
      </c>
      <c r="C1185">
        <v>2.1870859200134873E-4</v>
      </c>
      <c r="D1185">
        <v>305</v>
      </c>
      <c r="E1185">
        <v>3.3406857983209193E-4</v>
      </c>
      <c r="F1185">
        <v>1.1914062779396772E-3</v>
      </c>
    </row>
    <row r="1186" spans="1:6" x14ac:dyDescent="0.3">
      <c r="A1186" t="s">
        <v>247</v>
      </c>
      <c r="D1186">
        <v>0</v>
      </c>
    </row>
    <row r="1187" spans="1:6" x14ac:dyDescent="0.3">
      <c r="A1187" t="s">
        <v>752</v>
      </c>
      <c r="B1187">
        <v>-0.79508912563323975</v>
      </c>
      <c r="C1187">
        <v>1.7769152764230967E-3</v>
      </c>
      <c r="E1187">
        <v>-0.7985718846321106</v>
      </c>
      <c r="F1187">
        <v>-0.7916063666343689</v>
      </c>
    </row>
    <row r="1188" spans="1:6" x14ac:dyDescent="0.3">
      <c r="A1188" t="s">
        <v>1657</v>
      </c>
      <c r="B1188">
        <v>0.79508912563323975</v>
      </c>
      <c r="C1188">
        <v>4.2153473943471909E-2</v>
      </c>
      <c r="D1188">
        <v>8819</v>
      </c>
      <c r="E1188">
        <v>0.71246832609176636</v>
      </c>
      <c r="F1188">
        <v>0.87770992517471313</v>
      </c>
    </row>
    <row r="1189" spans="1:6" x14ac:dyDescent="0.3">
      <c r="A1189" t="s">
        <v>248</v>
      </c>
      <c r="B1189">
        <v>0</v>
      </c>
      <c r="C1189">
        <v>0</v>
      </c>
      <c r="D1189">
        <v>8819</v>
      </c>
      <c r="E1189">
        <v>0</v>
      </c>
      <c r="F1189">
        <v>0</v>
      </c>
    </row>
    <row r="1190" spans="1:6" x14ac:dyDescent="0.3">
      <c r="A1190" t="s">
        <v>754</v>
      </c>
      <c r="B1190">
        <v>-3.9754455089569092</v>
      </c>
      <c r="C1190">
        <v>4.4422883540391922E-2</v>
      </c>
      <c r="E1190">
        <v>-4.0625143051147461</v>
      </c>
      <c r="F1190">
        <v>-3.8883767127990723</v>
      </c>
    </row>
    <row r="1191" spans="1:6" x14ac:dyDescent="0.3">
      <c r="A1191" t="s">
        <v>1658</v>
      </c>
      <c r="B1191">
        <v>3.9754455089569092</v>
      </c>
      <c r="C1191">
        <v>0.21076735854148865</v>
      </c>
      <c r="D1191">
        <v>0</v>
      </c>
      <c r="E1191">
        <v>3.5623414516448975</v>
      </c>
      <c r="F1191">
        <v>4.3885493278503418</v>
      </c>
    </row>
    <row r="1192" spans="1:6" x14ac:dyDescent="0.3">
      <c r="A1192" t="s">
        <v>249</v>
      </c>
      <c r="B1192">
        <v>0</v>
      </c>
      <c r="C1192">
        <v>0</v>
      </c>
      <c r="D1192">
        <v>0</v>
      </c>
      <c r="E1192">
        <v>0</v>
      </c>
      <c r="F1192">
        <v>0</v>
      </c>
    </row>
    <row r="1193" spans="1:6" x14ac:dyDescent="0.3">
      <c r="A1193" t="s">
        <v>756</v>
      </c>
    </row>
    <row r="1194" spans="1:6" x14ac:dyDescent="0.3">
      <c r="A1194" t="s">
        <v>1659</v>
      </c>
      <c r="B1194">
        <v>5</v>
      </c>
      <c r="C1194">
        <v>1.1077140073256775E-11</v>
      </c>
      <c r="D1194">
        <v>8819</v>
      </c>
      <c r="E1194">
        <v>5</v>
      </c>
      <c r="F1194">
        <v>5</v>
      </c>
    </row>
    <row r="1195" spans="1:6" x14ac:dyDescent="0.3">
      <c r="A1195" t="s">
        <v>758</v>
      </c>
      <c r="D1195">
        <v>0</v>
      </c>
    </row>
    <row r="1196" spans="1:6" x14ac:dyDescent="0.3">
      <c r="A1196" t="s">
        <v>334</v>
      </c>
    </row>
    <row r="1197" spans="1:6" x14ac:dyDescent="0.3">
      <c r="A1197" t="s">
        <v>1660</v>
      </c>
      <c r="B1197">
        <v>0.14098712801933289</v>
      </c>
      <c r="C1197">
        <v>6.0908487066626549E-3</v>
      </c>
      <c r="D1197">
        <v>8819</v>
      </c>
      <c r="E1197">
        <v>0.12904906272888184</v>
      </c>
      <c r="F1197">
        <v>0.15292519330978394</v>
      </c>
    </row>
    <row r="1198" spans="1:6" x14ac:dyDescent="0.3">
      <c r="A1198" t="s">
        <v>250</v>
      </c>
      <c r="D1198">
        <v>0</v>
      </c>
    </row>
    <row r="1199" spans="1:6" x14ac:dyDescent="0.3">
      <c r="A1199" t="s">
        <v>335</v>
      </c>
    </row>
    <row r="1200" spans="1:6" x14ac:dyDescent="0.3">
      <c r="A1200" t="s">
        <v>1661</v>
      </c>
      <c r="B1200">
        <v>6.7498989403247833E-2</v>
      </c>
      <c r="C1200">
        <v>4.1474099270999432E-3</v>
      </c>
      <c r="D1200">
        <v>8819</v>
      </c>
      <c r="E1200">
        <v>5.9370066970586777E-2</v>
      </c>
      <c r="F1200">
        <v>7.5627915561199188E-2</v>
      </c>
    </row>
    <row r="1201" spans="1:6" x14ac:dyDescent="0.3">
      <c r="A1201" t="s">
        <v>251</v>
      </c>
      <c r="D1201">
        <v>0</v>
      </c>
    </row>
    <row r="1202" spans="1:6" x14ac:dyDescent="0.3">
      <c r="A1202" t="s">
        <v>761</v>
      </c>
      <c r="B1202">
        <v>-0.54727888107299805</v>
      </c>
      <c r="C1202">
        <v>8.8318297639489174E-4</v>
      </c>
      <c r="E1202">
        <v>-0.54900991916656494</v>
      </c>
      <c r="F1202">
        <v>-0.54554784297943115</v>
      </c>
    </row>
    <row r="1203" spans="1:6" x14ac:dyDescent="0.3">
      <c r="A1203" t="s">
        <v>1662</v>
      </c>
      <c r="B1203">
        <v>0.54727888107299805</v>
      </c>
      <c r="C1203">
        <v>2.9718395322561264E-2</v>
      </c>
      <c r="D1203">
        <v>5910</v>
      </c>
      <c r="E1203">
        <v>0.48903083801269531</v>
      </c>
      <c r="F1203">
        <v>0.60552692413330078</v>
      </c>
    </row>
    <row r="1204" spans="1:6" x14ac:dyDescent="0.3">
      <c r="A1204" t="s">
        <v>252</v>
      </c>
      <c r="B1204">
        <v>0</v>
      </c>
      <c r="C1204">
        <v>0</v>
      </c>
      <c r="D1204">
        <v>5910</v>
      </c>
      <c r="E1204">
        <v>0</v>
      </c>
      <c r="F1204">
        <v>0</v>
      </c>
    </row>
    <row r="1205" spans="1:6" x14ac:dyDescent="0.3">
      <c r="A1205" t="s">
        <v>763</v>
      </c>
      <c r="B1205">
        <v>-5.4727888107299805</v>
      </c>
      <c r="C1205">
        <v>8.8318303227424622E-2</v>
      </c>
      <c r="E1205">
        <v>-5.6458926200866699</v>
      </c>
      <c r="F1205">
        <v>-5.299685001373291</v>
      </c>
    </row>
    <row r="1206" spans="1:6" x14ac:dyDescent="0.3">
      <c r="A1206" t="s">
        <v>1663</v>
      </c>
      <c r="B1206">
        <v>5.4727888107299805</v>
      </c>
      <c r="C1206">
        <v>0.29718396067619324</v>
      </c>
      <c r="D1206">
        <v>0</v>
      </c>
      <c r="E1206">
        <v>4.8903083801269531</v>
      </c>
      <c r="F1206">
        <v>6.0552692413330078</v>
      </c>
    </row>
    <row r="1207" spans="1:6" x14ac:dyDescent="0.3">
      <c r="A1207" t="s">
        <v>253</v>
      </c>
      <c r="B1207">
        <v>0</v>
      </c>
      <c r="C1207">
        <v>0</v>
      </c>
      <c r="D1207">
        <v>0</v>
      </c>
      <c r="E1207">
        <v>0</v>
      </c>
      <c r="F1207">
        <v>0</v>
      </c>
    </row>
    <row r="1208" spans="1:6" x14ac:dyDescent="0.3">
      <c r="A1208" t="s">
        <v>765</v>
      </c>
    </row>
    <row r="1209" spans="1:6" x14ac:dyDescent="0.3">
      <c r="A1209" t="s">
        <v>1664</v>
      </c>
      <c r="B1209">
        <v>10</v>
      </c>
      <c r="D1209">
        <v>5910</v>
      </c>
    </row>
    <row r="1210" spans="1:6" x14ac:dyDescent="0.3">
      <c r="A1210" t="s">
        <v>767</v>
      </c>
      <c r="D1210">
        <v>0</v>
      </c>
    </row>
    <row r="1211" spans="1:6" x14ac:dyDescent="0.3">
      <c r="A1211" t="s">
        <v>336</v>
      </c>
    </row>
    <row r="1212" spans="1:6" x14ac:dyDescent="0.3">
      <c r="A1212" t="s">
        <v>1665</v>
      </c>
      <c r="B1212">
        <v>9.7044810652732849E-2</v>
      </c>
      <c r="C1212">
        <v>4.4009299017488956E-3</v>
      </c>
      <c r="D1212">
        <v>5910</v>
      </c>
      <c r="E1212">
        <v>8.841899037361145E-2</v>
      </c>
      <c r="F1212">
        <v>0.10567063093185425</v>
      </c>
    </row>
    <row r="1213" spans="1:6" x14ac:dyDescent="0.3">
      <c r="A1213" t="s">
        <v>254</v>
      </c>
      <c r="D1213">
        <v>0</v>
      </c>
    </row>
    <row r="1214" spans="1:6" x14ac:dyDescent="0.3">
      <c r="A1214" t="s">
        <v>337</v>
      </c>
    </row>
    <row r="1215" spans="1:6" x14ac:dyDescent="0.3">
      <c r="A1215" t="s">
        <v>1666</v>
      </c>
      <c r="B1215">
        <v>9.2922337353229523E-2</v>
      </c>
      <c r="C1215">
        <v>5.4858401417732239E-3</v>
      </c>
      <c r="D1215">
        <v>5910</v>
      </c>
      <c r="E1215">
        <v>8.2170091569423676E-2</v>
      </c>
      <c r="F1215">
        <v>0.10367458313703537</v>
      </c>
    </row>
    <row r="1216" spans="1:6" x14ac:dyDescent="0.3">
      <c r="A1216" t="s">
        <v>255</v>
      </c>
      <c r="D1216">
        <v>0</v>
      </c>
    </row>
    <row r="1217" spans="1:6" x14ac:dyDescent="0.3">
      <c r="A1217" t="s">
        <v>770</v>
      </c>
      <c r="B1217">
        <v>-1.4610729217529297</v>
      </c>
      <c r="C1217">
        <v>7.9801622778177261E-3</v>
      </c>
      <c r="E1217">
        <v>-1.476714015007019</v>
      </c>
      <c r="F1217">
        <v>-1.4454318284988403</v>
      </c>
    </row>
    <row r="1218" spans="1:6" x14ac:dyDescent="0.3">
      <c r="A1218" t="s">
        <v>1667</v>
      </c>
      <c r="B1218">
        <v>1.4610729217529297</v>
      </c>
      <c r="C1218">
        <v>8.9331753551959991E-2</v>
      </c>
      <c r="D1218">
        <v>16137</v>
      </c>
      <c r="E1218">
        <v>1.2859827280044556</v>
      </c>
      <c r="F1218">
        <v>1.6361631155014038</v>
      </c>
    </row>
    <row r="1219" spans="1:6" x14ac:dyDescent="0.3">
      <c r="A1219" t="s">
        <v>256</v>
      </c>
      <c r="B1219">
        <v>0</v>
      </c>
      <c r="C1219">
        <v>0</v>
      </c>
      <c r="D1219">
        <v>16137</v>
      </c>
      <c r="E1219">
        <v>0</v>
      </c>
      <c r="F1219">
        <v>0</v>
      </c>
    </row>
    <row r="1220" spans="1:6" x14ac:dyDescent="0.3">
      <c r="A1220" t="s">
        <v>772</v>
      </c>
      <c r="B1220">
        <v>-29.221458435058594</v>
      </c>
      <c r="C1220">
        <v>3.1920647621154785</v>
      </c>
      <c r="E1220">
        <v>-35.4779052734375</v>
      </c>
      <c r="F1220">
        <v>-22.965011596679688</v>
      </c>
    </row>
    <row r="1221" spans="1:6" x14ac:dyDescent="0.3">
      <c r="A1221" t="s">
        <v>1668</v>
      </c>
      <c r="B1221">
        <v>29.221458435058594</v>
      </c>
      <c r="C1221">
        <v>1.7866350412368774</v>
      </c>
      <c r="D1221">
        <v>0</v>
      </c>
      <c r="E1221">
        <v>25.719654083251953</v>
      </c>
      <c r="F1221">
        <v>32.723262786865234</v>
      </c>
    </row>
    <row r="1222" spans="1:6" x14ac:dyDescent="0.3">
      <c r="A1222" t="s">
        <v>257</v>
      </c>
      <c r="B1222">
        <v>0</v>
      </c>
      <c r="C1222">
        <v>0</v>
      </c>
      <c r="D1222">
        <v>0</v>
      </c>
      <c r="E1222">
        <v>0</v>
      </c>
      <c r="F1222">
        <v>0</v>
      </c>
    </row>
    <row r="1223" spans="1:6" x14ac:dyDescent="0.3">
      <c r="A1223" t="s">
        <v>774</v>
      </c>
    </row>
    <row r="1224" spans="1:6" x14ac:dyDescent="0.3">
      <c r="A1224" t="s">
        <v>1669</v>
      </c>
      <c r="B1224">
        <v>20</v>
      </c>
      <c r="C1224">
        <v>6.1640901272141946E-9</v>
      </c>
      <c r="D1224">
        <v>16137</v>
      </c>
      <c r="E1224">
        <v>20</v>
      </c>
      <c r="F1224">
        <v>20</v>
      </c>
    </row>
    <row r="1225" spans="1:6" x14ac:dyDescent="0.3">
      <c r="A1225" t="s">
        <v>776</v>
      </c>
      <c r="D1225">
        <v>0</v>
      </c>
    </row>
    <row r="1226" spans="1:6" x14ac:dyDescent="0.3">
      <c r="A1226" t="s">
        <v>338</v>
      </c>
    </row>
    <row r="1227" spans="1:6" x14ac:dyDescent="0.3">
      <c r="A1227" t="s">
        <v>1670</v>
      </c>
      <c r="B1227">
        <v>0.25908097624778748</v>
      </c>
      <c r="C1227">
        <v>1.1434015817940235E-2</v>
      </c>
      <c r="D1227">
        <v>16137</v>
      </c>
      <c r="E1227">
        <v>0.23667030036449432</v>
      </c>
      <c r="F1227">
        <v>0.28149163722991943</v>
      </c>
    </row>
    <row r="1228" spans="1:6" x14ac:dyDescent="0.3">
      <c r="A1228" t="s">
        <v>258</v>
      </c>
      <c r="D1228">
        <v>0</v>
      </c>
    </row>
    <row r="1229" spans="1:6" x14ac:dyDescent="0.3">
      <c r="A1229" t="s">
        <v>339</v>
      </c>
    </row>
    <row r="1230" spans="1:6" x14ac:dyDescent="0.3">
      <c r="A1230" t="s">
        <v>1671</v>
      </c>
      <c r="B1230">
        <v>0.49615040421485901</v>
      </c>
      <c r="C1230">
        <v>2.1305950358510017E-2</v>
      </c>
      <c r="D1230">
        <v>16137</v>
      </c>
      <c r="E1230">
        <v>0.45439073443412781</v>
      </c>
      <c r="F1230">
        <v>0.53791004419326782</v>
      </c>
    </row>
    <row r="1231" spans="1:6" x14ac:dyDescent="0.3">
      <c r="A1231" t="s">
        <v>259</v>
      </c>
      <c r="D1231">
        <v>0</v>
      </c>
    </row>
    <row r="1232" spans="1:6" x14ac:dyDescent="0.3">
      <c r="A1232" t="s">
        <v>779</v>
      </c>
      <c r="B1232">
        <v>-9.1368637979030609E-2</v>
      </c>
      <c r="C1232">
        <v>1.5315868949983269E-4</v>
      </c>
      <c r="E1232">
        <v>-9.1668829321861267E-2</v>
      </c>
      <c r="F1232">
        <v>-9.1068446636199951E-2</v>
      </c>
    </row>
    <row r="1233" spans="1:6" x14ac:dyDescent="0.3">
      <c r="A1233" t="s">
        <v>1672</v>
      </c>
      <c r="B1233">
        <v>9.1368637979030609E-2</v>
      </c>
      <c r="C1233">
        <v>1.2375730089843273E-2</v>
      </c>
      <c r="D1233">
        <v>1231</v>
      </c>
      <c r="E1233">
        <v>6.7112207412719727E-2</v>
      </c>
      <c r="F1233">
        <v>0.11562506854534149</v>
      </c>
    </row>
    <row r="1234" spans="1:6" x14ac:dyDescent="0.3">
      <c r="A1234" t="s">
        <v>260</v>
      </c>
      <c r="B1234">
        <v>0</v>
      </c>
      <c r="C1234">
        <v>0</v>
      </c>
      <c r="D1234">
        <v>1231</v>
      </c>
      <c r="E1234">
        <v>0</v>
      </c>
      <c r="F1234">
        <v>0</v>
      </c>
    </row>
    <row r="1235" spans="1:6" x14ac:dyDescent="0.3">
      <c r="A1235" t="s">
        <v>781</v>
      </c>
      <c r="B1235">
        <v>-4.5684318542480469</v>
      </c>
      <c r="C1235">
        <v>0.38289672136306763</v>
      </c>
      <c r="E1235">
        <v>-5.3189096450805664</v>
      </c>
      <c r="F1235">
        <v>-3.8179543018341064</v>
      </c>
    </row>
    <row r="1236" spans="1:6" x14ac:dyDescent="0.3">
      <c r="A1236" t="s">
        <v>1673</v>
      </c>
      <c r="B1236">
        <v>4.5684318542480469</v>
      </c>
      <c r="C1236">
        <v>0.6187865138053894</v>
      </c>
      <c r="D1236">
        <v>0</v>
      </c>
      <c r="E1236">
        <v>3.3556103706359863</v>
      </c>
      <c r="F1236">
        <v>5.7812533378601074</v>
      </c>
    </row>
    <row r="1237" spans="1:6" x14ac:dyDescent="0.3">
      <c r="A1237" t="s">
        <v>261</v>
      </c>
      <c r="B1237">
        <v>0</v>
      </c>
      <c r="C1237">
        <v>0</v>
      </c>
      <c r="D1237">
        <v>0</v>
      </c>
      <c r="E1237">
        <v>0</v>
      </c>
      <c r="F1237">
        <v>0</v>
      </c>
    </row>
    <row r="1238" spans="1:6" x14ac:dyDescent="0.3">
      <c r="A1238" t="s">
        <v>783</v>
      </c>
    </row>
    <row r="1239" spans="1:6" x14ac:dyDescent="0.3">
      <c r="A1239" t="s">
        <v>1674</v>
      </c>
      <c r="B1239">
        <v>50</v>
      </c>
      <c r="C1239">
        <v>1.2075309996362193E-7</v>
      </c>
      <c r="D1239">
        <v>1231</v>
      </c>
      <c r="E1239">
        <v>50</v>
      </c>
      <c r="F1239">
        <v>50</v>
      </c>
    </row>
    <row r="1240" spans="1:6" x14ac:dyDescent="0.3">
      <c r="A1240" t="s">
        <v>785</v>
      </c>
      <c r="D1240">
        <v>0</v>
      </c>
    </row>
    <row r="1241" spans="1:6" x14ac:dyDescent="0.3">
      <c r="A1241" t="s">
        <v>340</v>
      </c>
    </row>
    <row r="1242" spans="1:6" x14ac:dyDescent="0.3">
      <c r="A1242" t="s">
        <v>1675</v>
      </c>
      <c r="B1242">
        <v>1.620170846581459E-2</v>
      </c>
      <c r="C1242">
        <v>2.1382290869951248E-3</v>
      </c>
      <c r="D1242">
        <v>1231</v>
      </c>
      <c r="E1242">
        <v>1.2010779231786728E-2</v>
      </c>
      <c r="F1242">
        <v>2.0392637699842453E-2</v>
      </c>
    </row>
    <row r="1243" spans="1:6" x14ac:dyDescent="0.3">
      <c r="A1243" t="s">
        <v>262</v>
      </c>
      <c r="D1243">
        <v>0</v>
      </c>
    </row>
    <row r="1244" spans="1:6" x14ac:dyDescent="0.3">
      <c r="A1244" t="s">
        <v>341</v>
      </c>
    </row>
    <row r="1245" spans="1:6" x14ac:dyDescent="0.3">
      <c r="A1245" t="s">
        <v>1676</v>
      </c>
      <c r="B1245">
        <v>7.7567286789417267E-2</v>
      </c>
      <c r="C1245">
        <v>9.9262027069926262E-3</v>
      </c>
      <c r="D1245">
        <v>1231</v>
      </c>
      <c r="E1245">
        <v>5.8111928403377533E-2</v>
      </c>
      <c r="F1245">
        <v>9.7022645175457001E-2</v>
      </c>
    </row>
    <row r="1246" spans="1:6" x14ac:dyDescent="0.3">
      <c r="A1246" t="s">
        <v>263</v>
      </c>
      <c r="D1246">
        <v>0</v>
      </c>
    </row>
    <row r="1247" spans="1:6" x14ac:dyDescent="0.3">
      <c r="A1247" t="s">
        <v>788</v>
      </c>
      <c r="B1247">
        <v>-0.13023076951503754</v>
      </c>
      <c r="C1247">
        <v>3.3935665851458907E-4</v>
      </c>
      <c r="E1247">
        <v>-0.13089591264724731</v>
      </c>
      <c r="F1247">
        <v>-0.12956562638282776</v>
      </c>
    </row>
    <row r="1248" spans="1:6" x14ac:dyDescent="0.3">
      <c r="A1248" t="s">
        <v>1677</v>
      </c>
      <c r="B1248">
        <v>0.13023076951503754</v>
      </c>
      <c r="C1248">
        <v>1.8421635031700134E-2</v>
      </c>
      <c r="D1248">
        <v>1546</v>
      </c>
      <c r="E1248">
        <v>9.4124361872673035E-2</v>
      </c>
      <c r="F1248">
        <v>0.16633717715740204</v>
      </c>
    </row>
    <row r="1249" spans="1:6" x14ac:dyDescent="0.3">
      <c r="A1249" t="s">
        <v>264</v>
      </c>
      <c r="B1249">
        <v>0</v>
      </c>
      <c r="C1249">
        <v>0</v>
      </c>
      <c r="D1249">
        <v>1546</v>
      </c>
      <c r="E1249">
        <v>0</v>
      </c>
      <c r="F1249">
        <v>0</v>
      </c>
    </row>
    <row r="1250" spans="1:6" x14ac:dyDescent="0.3">
      <c r="A1250" t="s">
        <v>790</v>
      </c>
      <c r="B1250">
        <v>-13.023077011108398</v>
      </c>
      <c r="C1250">
        <v>3.3935666084289551</v>
      </c>
      <c r="E1250">
        <v>-19.674467086791992</v>
      </c>
      <c r="F1250">
        <v>-6.3716864585876465</v>
      </c>
    </row>
    <row r="1251" spans="1:6" x14ac:dyDescent="0.3">
      <c r="A1251" t="s">
        <v>1678</v>
      </c>
      <c r="B1251">
        <v>13.023077011108398</v>
      </c>
      <c r="C1251">
        <v>1.8421635627746582</v>
      </c>
      <c r="D1251">
        <v>0</v>
      </c>
      <c r="E1251">
        <v>9.4124364852905273</v>
      </c>
      <c r="F1251">
        <v>16.633718490600586</v>
      </c>
    </row>
    <row r="1252" spans="1:6" x14ac:dyDescent="0.3">
      <c r="A1252" t="s">
        <v>265</v>
      </c>
      <c r="B1252">
        <v>0</v>
      </c>
      <c r="C1252">
        <v>0</v>
      </c>
      <c r="D1252">
        <v>0</v>
      </c>
      <c r="E1252">
        <v>0</v>
      </c>
      <c r="F1252">
        <v>0</v>
      </c>
    </row>
    <row r="1253" spans="1:6" x14ac:dyDescent="0.3">
      <c r="A1253" t="s">
        <v>792</v>
      </c>
    </row>
    <row r="1254" spans="1:6" x14ac:dyDescent="0.3">
      <c r="A1254" t="s">
        <v>1679</v>
      </c>
      <c r="B1254">
        <v>100</v>
      </c>
      <c r="C1254">
        <v>2.9488248287634633E-7</v>
      </c>
      <c r="D1254">
        <v>1546</v>
      </c>
      <c r="E1254">
        <v>100</v>
      </c>
      <c r="F1254">
        <v>100</v>
      </c>
    </row>
    <row r="1255" spans="1:6" x14ac:dyDescent="0.3">
      <c r="A1255" t="s">
        <v>794</v>
      </c>
      <c r="D1255">
        <v>0</v>
      </c>
    </row>
    <row r="1256" spans="1:6" x14ac:dyDescent="0.3">
      <c r="A1256" t="s">
        <v>342</v>
      </c>
    </row>
    <row r="1257" spans="1:6" x14ac:dyDescent="0.3">
      <c r="A1257" t="s">
        <v>1680</v>
      </c>
      <c r="B1257">
        <v>2.3092836141586304E-2</v>
      </c>
      <c r="C1257">
        <v>3.1585604883730412E-3</v>
      </c>
      <c r="D1257">
        <v>1546</v>
      </c>
      <c r="E1257">
        <v>1.6902057453989983E-2</v>
      </c>
      <c r="F1257">
        <v>2.9283614829182625E-2</v>
      </c>
    </row>
    <row r="1258" spans="1:6" x14ac:dyDescent="0.3">
      <c r="A1258" t="s">
        <v>266</v>
      </c>
      <c r="D1258">
        <v>0</v>
      </c>
    </row>
    <row r="1259" spans="1:6" x14ac:dyDescent="0.3">
      <c r="A1259" t="s">
        <v>343</v>
      </c>
    </row>
    <row r="1260" spans="1:6" x14ac:dyDescent="0.3">
      <c r="A1260" t="s">
        <v>1681</v>
      </c>
      <c r="B1260">
        <v>0.2211185097694397</v>
      </c>
      <c r="C1260">
        <v>2.4639297276735306E-2</v>
      </c>
      <c r="D1260">
        <v>1546</v>
      </c>
      <c r="E1260">
        <v>0.17282548546791077</v>
      </c>
      <c r="F1260">
        <v>0.26941153407096863</v>
      </c>
    </row>
    <row r="1261" spans="1:6" x14ac:dyDescent="0.3">
      <c r="A1261" t="s">
        <v>267</v>
      </c>
      <c r="D1261">
        <v>0</v>
      </c>
    </row>
    <row r="1262" spans="1:6" x14ac:dyDescent="0.3">
      <c r="A1262" t="s">
        <v>1682</v>
      </c>
      <c r="B1262">
        <v>2</v>
      </c>
    </row>
    <row r="1263" spans="1:6" x14ac:dyDescent="0.3">
      <c r="A1263" t="s">
        <v>1683</v>
      </c>
      <c r="B1263">
        <v>0</v>
      </c>
    </row>
    <row r="1264" spans="1:6" x14ac:dyDescent="0.3">
      <c r="A1264" t="s">
        <v>1684</v>
      </c>
      <c r="B1264">
        <v>0.32830962538719177</v>
      </c>
    </row>
    <row r="1265" spans="1:2" x14ac:dyDescent="0.3">
      <c r="A1265" t="s">
        <v>1685</v>
      </c>
      <c r="B1265">
        <v>0</v>
      </c>
    </row>
    <row r="1266" spans="1:2" x14ac:dyDescent="0.3">
      <c r="A1266" t="s">
        <v>1686</v>
      </c>
      <c r="B1266">
        <v>0.35296675562858582</v>
      </c>
    </row>
    <row r="1267" spans="1:2" x14ac:dyDescent="0.3">
      <c r="A1267" t="s">
        <v>1687</v>
      </c>
      <c r="B1267">
        <v>0</v>
      </c>
    </row>
    <row r="1268" spans="1:2" x14ac:dyDescent="0.3">
      <c r="A1268" t="s">
        <v>1688</v>
      </c>
      <c r="B1268">
        <v>0</v>
      </c>
    </row>
    <row r="1269" spans="1:2" x14ac:dyDescent="0.3">
      <c r="A1269" t="s">
        <v>1696</v>
      </c>
      <c r="B1269">
        <v>2</v>
      </c>
    </row>
    <row r="1270" spans="1:2" x14ac:dyDescent="0.3">
      <c r="A1270" t="s">
        <v>1698</v>
      </c>
      <c r="B1270">
        <v>0</v>
      </c>
    </row>
    <row r="1271" spans="1:2" x14ac:dyDescent="0.3">
      <c r="A1271" t="s">
        <v>1700</v>
      </c>
      <c r="B1271">
        <v>1.6415480375289917</v>
      </c>
    </row>
    <row r="1272" spans="1:2" x14ac:dyDescent="0.3">
      <c r="A1272" t="s">
        <v>1702</v>
      </c>
      <c r="B1272">
        <v>0</v>
      </c>
    </row>
    <row r="1273" spans="1:2" x14ac:dyDescent="0.3">
      <c r="A1273" t="s">
        <v>1704</v>
      </c>
      <c r="B1273">
        <v>7.0593347549438477</v>
      </c>
    </row>
    <row r="1274" spans="1:2" x14ac:dyDescent="0.3">
      <c r="A1274" t="s">
        <v>1706</v>
      </c>
      <c r="B1274">
        <v>0</v>
      </c>
    </row>
    <row r="1275" spans="1:2" x14ac:dyDescent="0.3">
      <c r="A1275" t="s">
        <v>1708</v>
      </c>
      <c r="B1275">
        <v>0</v>
      </c>
    </row>
    <row r="1276" spans="1:2" x14ac:dyDescent="0.3">
      <c r="A1276" t="s">
        <v>1710</v>
      </c>
      <c r="B1276">
        <v>4.4081969261169434</v>
      </c>
    </row>
    <row r="1277" spans="1:2" x14ac:dyDescent="0.3">
      <c r="A1277" t="s">
        <v>1711</v>
      </c>
      <c r="B1277">
        <v>25</v>
      </c>
    </row>
    <row r="1278" spans="1:2" x14ac:dyDescent="0.3">
      <c r="A1278" t="s">
        <v>1746</v>
      </c>
      <c r="B1278">
        <v>0</v>
      </c>
    </row>
    <row r="1279" spans="1:2" x14ac:dyDescent="0.3">
      <c r="A1279" t="s">
        <v>1747</v>
      </c>
      <c r="B1279">
        <v>0</v>
      </c>
    </row>
    <row r="1280" spans="1:2" x14ac:dyDescent="0.3">
      <c r="A1280" t="s">
        <v>1748</v>
      </c>
      <c r="B1280">
        <v>0</v>
      </c>
    </row>
    <row r="1281" spans="1:6" x14ac:dyDescent="0.3">
      <c r="A1281" t="s">
        <v>1749</v>
      </c>
      <c r="B1281">
        <v>0</v>
      </c>
    </row>
    <row r="1282" spans="1:6" x14ac:dyDescent="0.3">
      <c r="A1282" t="s">
        <v>1750</v>
      </c>
      <c r="B1282">
        <v>0</v>
      </c>
    </row>
    <row r="1283" spans="1:6" x14ac:dyDescent="0.3">
      <c r="A1283" t="s">
        <v>1751</v>
      </c>
      <c r="B1283">
        <v>0</v>
      </c>
    </row>
    <row r="1284" spans="1:6" x14ac:dyDescent="0.3">
      <c r="A1284" t="s">
        <v>1752</v>
      </c>
      <c r="B1284">
        <v>0</v>
      </c>
    </row>
    <row r="1285" spans="1:6" x14ac:dyDescent="0.3">
      <c r="A1285" t="s">
        <v>1753</v>
      </c>
      <c r="B1285">
        <v>-8.0475482940673828</v>
      </c>
      <c r="C1285">
        <v>1.4561922550201416</v>
      </c>
      <c r="E1285">
        <v>-10.901684761047363</v>
      </c>
      <c r="F1285">
        <v>-5.1934113502502441</v>
      </c>
    </row>
    <row r="1286" spans="1:6" x14ac:dyDescent="0.3">
      <c r="A1286" t="s">
        <v>1714</v>
      </c>
      <c r="B1286">
        <v>8.0475482940673828</v>
      </c>
      <c r="C1286">
        <v>1.2067279815673828</v>
      </c>
      <c r="D1286">
        <v>33903</v>
      </c>
      <c r="E1286">
        <v>5.6823616027832031</v>
      </c>
      <c r="F1286">
        <v>10.412734985351562</v>
      </c>
    </row>
    <row r="1287" spans="1:6" x14ac:dyDescent="0.3">
      <c r="A1287" t="s">
        <v>1754</v>
      </c>
      <c r="B1287">
        <v>0</v>
      </c>
      <c r="C1287">
        <v>0</v>
      </c>
      <c r="D1287">
        <v>33903</v>
      </c>
      <c r="E1287">
        <v>0</v>
      </c>
      <c r="F1287">
        <v>0</v>
      </c>
    </row>
    <row r="1288" spans="1:6" x14ac:dyDescent="0.3">
      <c r="A1288" t="s">
        <v>1755</v>
      </c>
      <c r="B1288">
        <v>-198.66651916503906</v>
      </c>
      <c r="C1288">
        <v>1015.9266967773437</v>
      </c>
      <c r="E1288">
        <v>-2189.8828125</v>
      </c>
      <c r="F1288">
        <v>1792.5498046875</v>
      </c>
    </row>
    <row r="1289" spans="1:6" x14ac:dyDescent="0.3">
      <c r="A1289" t="s">
        <v>1715</v>
      </c>
      <c r="B1289">
        <v>198.66651916503906</v>
      </c>
      <c r="C1289">
        <v>31.873605728149414</v>
      </c>
      <c r="D1289">
        <v>0</v>
      </c>
      <c r="E1289">
        <v>136.19424438476562</v>
      </c>
      <c r="F1289">
        <v>261.1387939453125</v>
      </c>
    </row>
    <row r="1290" spans="1:6" x14ac:dyDescent="0.3">
      <c r="A1290" t="s">
        <v>1756</v>
      </c>
      <c r="B1290">
        <v>0</v>
      </c>
      <c r="C1290">
        <v>0</v>
      </c>
      <c r="D1290">
        <v>0</v>
      </c>
      <c r="E1290">
        <v>0</v>
      </c>
      <c r="F1290">
        <v>0</v>
      </c>
    </row>
    <row r="1291" spans="1:6" x14ac:dyDescent="0.3">
      <c r="A1291" t="s">
        <v>1757</v>
      </c>
    </row>
    <row r="1292" spans="1:6" x14ac:dyDescent="0.3">
      <c r="A1292" t="s">
        <v>1758</v>
      </c>
      <c r="B1292">
        <v>24.686590194702148</v>
      </c>
      <c r="C1292">
        <v>4.298820972442627</v>
      </c>
      <c r="D1292">
        <v>33903</v>
      </c>
      <c r="E1292">
        <v>16.260900497436523</v>
      </c>
      <c r="F1292">
        <v>33.112277984619141</v>
      </c>
    </row>
    <row r="1293" spans="1:6" x14ac:dyDescent="0.3">
      <c r="A1293" t="s">
        <v>1759</v>
      </c>
      <c r="D1293">
        <v>0</v>
      </c>
    </row>
    <row r="1294" spans="1:6" x14ac:dyDescent="0.3">
      <c r="A1294" t="s">
        <v>1760</v>
      </c>
    </row>
    <row r="1295" spans="1:6" x14ac:dyDescent="0.3">
      <c r="A1295" t="s">
        <v>1730</v>
      </c>
      <c r="B1295">
        <v>1</v>
      </c>
      <c r="C1295">
        <v>1.9797816164235371E-11</v>
      </c>
      <c r="D1295">
        <v>33903</v>
      </c>
      <c r="E1295">
        <v>1</v>
      </c>
      <c r="F1295">
        <v>1</v>
      </c>
    </row>
    <row r="1296" spans="1:6" x14ac:dyDescent="0.3">
      <c r="A1296" t="s">
        <v>1761</v>
      </c>
      <c r="D1296">
        <v>0</v>
      </c>
    </row>
    <row r="1297" spans="1:6" x14ac:dyDescent="0.3">
      <c r="A1297" t="s">
        <v>1762</v>
      </c>
    </row>
    <row r="1298" spans="1:6" x14ac:dyDescent="0.3">
      <c r="A1298" t="s">
        <v>1731</v>
      </c>
      <c r="B1298">
        <v>1</v>
      </c>
      <c r="C1298">
        <v>1.8884446090217111E-11</v>
      </c>
      <c r="D1298">
        <v>33903</v>
      </c>
      <c r="E1298">
        <v>1</v>
      </c>
      <c r="F1298">
        <v>1</v>
      </c>
    </row>
    <row r="1299" spans="1:6" x14ac:dyDescent="0.3">
      <c r="A1299" t="s">
        <v>1763</v>
      </c>
      <c r="D1299">
        <v>0</v>
      </c>
    </row>
    <row r="1300" spans="1:6" x14ac:dyDescent="0.3">
      <c r="A1300" t="s">
        <v>1764</v>
      </c>
      <c r="B1300">
        <v>-3.324385404586792</v>
      </c>
      <c r="C1300">
        <v>1.1275148391723633</v>
      </c>
      <c r="E1300">
        <v>-5.5343146324157715</v>
      </c>
      <c r="F1300">
        <v>-1.1144562959671021</v>
      </c>
    </row>
    <row r="1301" spans="1:6" x14ac:dyDescent="0.3">
      <c r="A1301" t="s">
        <v>1716</v>
      </c>
      <c r="B1301">
        <v>3.324385404586792</v>
      </c>
      <c r="C1301">
        <v>1.0618449449539185</v>
      </c>
      <c r="D1301">
        <v>11292</v>
      </c>
      <c r="E1301">
        <v>1.2431693077087402</v>
      </c>
      <c r="F1301">
        <v>5.4056015014648437</v>
      </c>
    </row>
    <row r="1302" spans="1:6" x14ac:dyDescent="0.3">
      <c r="A1302" t="s">
        <v>1765</v>
      </c>
      <c r="B1302">
        <v>0</v>
      </c>
      <c r="C1302">
        <v>0</v>
      </c>
      <c r="D1302">
        <v>11292</v>
      </c>
      <c r="E1302">
        <v>0</v>
      </c>
      <c r="F1302">
        <v>0</v>
      </c>
    </row>
    <row r="1303" spans="1:6" x14ac:dyDescent="0.3">
      <c r="A1303" t="s">
        <v>1766</v>
      </c>
      <c r="B1303">
        <v>-3.324385404586792</v>
      </c>
      <c r="C1303">
        <v>1.1275148391723633</v>
      </c>
      <c r="E1303">
        <v>-5.5343146324157715</v>
      </c>
      <c r="F1303">
        <v>-1.1144562959671021</v>
      </c>
    </row>
    <row r="1304" spans="1:6" x14ac:dyDescent="0.3">
      <c r="A1304" t="s">
        <v>1717</v>
      </c>
      <c r="B1304">
        <v>3.324385404586792</v>
      </c>
      <c r="C1304">
        <v>1.0618449449539185</v>
      </c>
      <c r="D1304">
        <v>0</v>
      </c>
      <c r="E1304">
        <v>1.2431693077087402</v>
      </c>
      <c r="F1304">
        <v>5.4056015014648437</v>
      </c>
    </row>
    <row r="1305" spans="1:6" x14ac:dyDescent="0.3">
      <c r="A1305" t="s">
        <v>1767</v>
      </c>
      <c r="B1305">
        <v>0</v>
      </c>
      <c r="C1305">
        <v>0</v>
      </c>
      <c r="D1305">
        <v>0</v>
      </c>
      <c r="E1305">
        <v>0</v>
      </c>
      <c r="F1305">
        <v>0</v>
      </c>
    </row>
    <row r="1306" spans="1:6" x14ac:dyDescent="0.3">
      <c r="A1306" t="s">
        <v>1768</v>
      </c>
    </row>
    <row r="1307" spans="1:6" x14ac:dyDescent="0.3">
      <c r="A1307" t="s">
        <v>1769</v>
      </c>
      <c r="B1307">
        <v>1</v>
      </c>
      <c r="C1307">
        <v>3.7515192341519565E-11</v>
      </c>
      <c r="D1307">
        <v>11292</v>
      </c>
      <c r="E1307">
        <v>1</v>
      </c>
      <c r="F1307">
        <v>1</v>
      </c>
    </row>
    <row r="1308" spans="1:6" x14ac:dyDescent="0.3">
      <c r="A1308" t="s">
        <v>1770</v>
      </c>
      <c r="D1308">
        <v>0</v>
      </c>
    </row>
    <row r="1309" spans="1:6" x14ac:dyDescent="0.3">
      <c r="A1309" t="s">
        <v>1771</v>
      </c>
    </row>
    <row r="1310" spans="1:6" x14ac:dyDescent="0.3">
      <c r="A1310" t="s">
        <v>1732</v>
      </c>
      <c r="B1310">
        <v>0.4130929708480835</v>
      </c>
      <c r="C1310">
        <v>7.9390212893486023E-2</v>
      </c>
      <c r="D1310">
        <v>11292</v>
      </c>
      <c r="E1310">
        <v>0.25748816132545471</v>
      </c>
      <c r="F1310">
        <v>0.56869781017303467</v>
      </c>
    </row>
    <row r="1311" spans="1:6" x14ac:dyDescent="0.3">
      <c r="A1311" t="s">
        <v>1772</v>
      </c>
      <c r="D1311">
        <v>0</v>
      </c>
    </row>
    <row r="1312" spans="1:6" x14ac:dyDescent="0.3">
      <c r="A1312" t="s">
        <v>1773</v>
      </c>
    </row>
    <row r="1313" spans="1:6" x14ac:dyDescent="0.3">
      <c r="A1313" t="s">
        <v>1733</v>
      </c>
      <c r="B1313">
        <v>1.6733495518565178E-2</v>
      </c>
      <c r="C1313">
        <v>5.8480179868638515E-3</v>
      </c>
      <c r="D1313">
        <v>11292</v>
      </c>
      <c r="E1313">
        <v>5.2713803015649319E-3</v>
      </c>
      <c r="F1313">
        <v>2.8195610269904137E-2</v>
      </c>
    </row>
    <row r="1314" spans="1:6" x14ac:dyDescent="0.3">
      <c r="A1314" t="s">
        <v>1774</v>
      </c>
      <c r="D1314">
        <v>0</v>
      </c>
    </row>
    <row r="1315" spans="1:6" x14ac:dyDescent="0.3">
      <c r="A1315" t="s">
        <v>1775</v>
      </c>
      <c r="B1315">
        <v>-0.31994384527206421</v>
      </c>
      <c r="C1315">
        <v>1.9472142681479454E-2</v>
      </c>
      <c r="E1315">
        <v>-0.3581092357635498</v>
      </c>
      <c r="F1315">
        <v>-0.28177845478057861</v>
      </c>
    </row>
    <row r="1316" spans="1:6" x14ac:dyDescent="0.3">
      <c r="A1316" t="s">
        <v>1718</v>
      </c>
      <c r="B1316">
        <v>0.31994384527206421</v>
      </c>
      <c r="C1316">
        <v>0.13954262435436249</v>
      </c>
      <c r="D1316">
        <v>2488</v>
      </c>
      <c r="E1316">
        <v>4.6440303325653076E-2</v>
      </c>
      <c r="F1316">
        <v>0.59344738721847534</v>
      </c>
    </row>
    <row r="1317" spans="1:6" x14ac:dyDescent="0.3">
      <c r="A1317" t="s">
        <v>1776</v>
      </c>
      <c r="B1317">
        <v>0</v>
      </c>
      <c r="C1317">
        <v>0</v>
      </c>
      <c r="D1317">
        <v>2488</v>
      </c>
      <c r="E1317">
        <v>0</v>
      </c>
      <c r="F1317">
        <v>0</v>
      </c>
    </row>
    <row r="1318" spans="1:6" x14ac:dyDescent="0.3">
      <c r="A1318" t="s">
        <v>1777</v>
      </c>
      <c r="B1318">
        <v>-0.63988769054412842</v>
      </c>
      <c r="C1318">
        <v>7.7888570725917816E-2</v>
      </c>
      <c r="E1318">
        <v>-0.79254931211471558</v>
      </c>
      <c r="F1318">
        <v>-0.48722609877586365</v>
      </c>
    </row>
    <row r="1319" spans="1:6" x14ac:dyDescent="0.3">
      <c r="A1319" t="s">
        <v>1719</v>
      </c>
      <c r="B1319">
        <v>0.63988769054412842</v>
      </c>
      <c r="C1319">
        <v>0.27908524870872498</v>
      </c>
      <c r="D1319">
        <v>0</v>
      </c>
      <c r="E1319">
        <v>9.2880606651306152E-2</v>
      </c>
      <c r="F1319">
        <v>1.1868947744369507</v>
      </c>
    </row>
    <row r="1320" spans="1:6" x14ac:dyDescent="0.3">
      <c r="A1320" t="s">
        <v>1778</v>
      </c>
      <c r="B1320">
        <v>0</v>
      </c>
      <c r="C1320">
        <v>0</v>
      </c>
      <c r="D1320">
        <v>0</v>
      </c>
      <c r="E1320">
        <v>0</v>
      </c>
      <c r="F1320">
        <v>0</v>
      </c>
    </row>
    <row r="1321" spans="1:6" x14ac:dyDescent="0.3">
      <c r="A1321" t="s">
        <v>1779</v>
      </c>
    </row>
    <row r="1322" spans="1:6" x14ac:dyDescent="0.3">
      <c r="A1322" t="s">
        <v>1780</v>
      </c>
      <c r="B1322">
        <v>2</v>
      </c>
      <c r="C1322">
        <v>6.4601241023254374E-11</v>
      </c>
      <c r="D1322">
        <v>2488</v>
      </c>
      <c r="E1322">
        <v>2</v>
      </c>
      <c r="F1322">
        <v>2</v>
      </c>
    </row>
    <row r="1323" spans="1:6" x14ac:dyDescent="0.3">
      <c r="A1323" t="s">
        <v>1781</v>
      </c>
      <c r="D1323">
        <v>0</v>
      </c>
    </row>
    <row r="1324" spans="1:6" x14ac:dyDescent="0.3">
      <c r="A1324" t="s">
        <v>1782</v>
      </c>
    </row>
    <row r="1325" spans="1:6" x14ac:dyDescent="0.3">
      <c r="A1325" t="s">
        <v>1734</v>
      </c>
      <c r="B1325">
        <v>3.9756685495376587E-2</v>
      </c>
      <c r="C1325">
        <v>1.7467951402068138E-2</v>
      </c>
      <c r="D1325">
        <v>2488</v>
      </c>
      <c r="E1325">
        <v>5.5195009335875511E-3</v>
      </c>
      <c r="F1325">
        <v>7.3993869125843048E-2</v>
      </c>
    </row>
    <row r="1326" spans="1:6" x14ac:dyDescent="0.3">
      <c r="A1326" t="s">
        <v>1783</v>
      </c>
      <c r="D1326">
        <v>0</v>
      </c>
    </row>
    <row r="1327" spans="1:6" x14ac:dyDescent="0.3">
      <c r="A1327" t="s">
        <v>1784</v>
      </c>
    </row>
    <row r="1328" spans="1:6" x14ac:dyDescent="0.3">
      <c r="A1328" t="s">
        <v>1735</v>
      </c>
      <c r="B1328">
        <v>3.2209134660661221E-3</v>
      </c>
      <c r="C1328">
        <v>1.4759026234969497E-3</v>
      </c>
      <c r="D1328">
        <v>2488</v>
      </c>
      <c r="E1328">
        <v>3.2814432051964104E-4</v>
      </c>
      <c r="F1328">
        <v>6.1136824078857899E-3</v>
      </c>
    </row>
    <row r="1329" spans="1:6" x14ac:dyDescent="0.3">
      <c r="A1329" t="s">
        <v>1785</v>
      </c>
      <c r="D1329">
        <v>0</v>
      </c>
    </row>
    <row r="1330" spans="1:6" x14ac:dyDescent="0.3">
      <c r="A1330" t="s">
        <v>1786</v>
      </c>
      <c r="B1330">
        <v>-0.54663509130477905</v>
      </c>
      <c r="C1330">
        <v>6.506193894892931E-3</v>
      </c>
      <c r="E1330">
        <v>-0.55938720703125</v>
      </c>
      <c r="F1330">
        <v>-0.53388297557830811</v>
      </c>
    </row>
    <row r="1331" spans="1:6" x14ac:dyDescent="0.3">
      <c r="A1331" t="s">
        <v>1720</v>
      </c>
      <c r="B1331">
        <v>0.54663509130477905</v>
      </c>
      <c r="C1331">
        <v>8.0660983920097351E-2</v>
      </c>
      <c r="D1331">
        <v>2291</v>
      </c>
      <c r="E1331">
        <v>0.38853955268859863</v>
      </c>
      <c r="F1331">
        <v>0.70473062992095947</v>
      </c>
    </row>
    <row r="1332" spans="1:6" x14ac:dyDescent="0.3">
      <c r="A1332" t="s">
        <v>1787</v>
      </c>
      <c r="B1332">
        <v>0</v>
      </c>
      <c r="C1332">
        <v>0</v>
      </c>
      <c r="D1332">
        <v>2291</v>
      </c>
      <c r="E1332">
        <v>0</v>
      </c>
      <c r="F1332">
        <v>0</v>
      </c>
    </row>
    <row r="1333" spans="1:6" x14ac:dyDescent="0.3">
      <c r="A1333" t="s">
        <v>1788</v>
      </c>
      <c r="B1333">
        <v>-2.73317551612854</v>
      </c>
      <c r="C1333">
        <v>0.16265484690666199</v>
      </c>
      <c r="E1333">
        <v>-3.0519790649414062</v>
      </c>
      <c r="F1333">
        <v>-2.4143719673156738</v>
      </c>
    </row>
    <row r="1334" spans="1:6" x14ac:dyDescent="0.3">
      <c r="A1334" t="s">
        <v>1721</v>
      </c>
      <c r="B1334">
        <v>2.73317551612854</v>
      </c>
      <c r="C1334">
        <v>0.40330490469932556</v>
      </c>
      <c r="D1334">
        <v>0</v>
      </c>
      <c r="E1334">
        <v>1.9426978826522827</v>
      </c>
      <c r="F1334">
        <v>3.5236530303955078</v>
      </c>
    </row>
    <row r="1335" spans="1:6" x14ac:dyDescent="0.3">
      <c r="A1335" t="s">
        <v>1789</v>
      </c>
      <c r="B1335">
        <v>0</v>
      </c>
      <c r="C1335">
        <v>0</v>
      </c>
      <c r="D1335">
        <v>0</v>
      </c>
      <c r="E1335">
        <v>0</v>
      </c>
      <c r="F1335">
        <v>0</v>
      </c>
    </row>
    <row r="1336" spans="1:6" x14ac:dyDescent="0.3">
      <c r="A1336" t="s">
        <v>1790</v>
      </c>
    </row>
    <row r="1337" spans="1:6" x14ac:dyDescent="0.3">
      <c r="A1337" t="s">
        <v>1791</v>
      </c>
      <c r="B1337">
        <v>5</v>
      </c>
      <c r="D1337">
        <v>2291</v>
      </c>
    </row>
    <row r="1338" spans="1:6" x14ac:dyDescent="0.3">
      <c r="A1338" t="s">
        <v>1792</v>
      </c>
      <c r="D1338">
        <v>0</v>
      </c>
    </row>
    <row r="1339" spans="1:6" x14ac:dyDescent="0.3">
      <c r="A1339" t="s">
        <v>1793</v>
      </c>
    </row>
    <row r="1340" spans="1:6" x14ac:dyDescent="0.3">
      <c r="A1340" t="s">
        <v>1736</v>
      </c>
      <c r="B1340">
        <v>6.7925669252872467E-2</v>
      </c>
      <c r="C1340">
        <v>1.0832627303898335E-2</v>
      </c>
      <c r="D1340">
        <v>2291</v>
      </c>
      <c r="E1340">
        <v>4.6693719923496246E-2</v>
      </c>
      <c r="F1340">
        <v>8.9157618582248688E-2</v>
      </c>
    </row>
    <row r="1341" spans="1:6" x14ac:dyDescent="0.3">
      <c r="A1341" t="s">
        <v>1794</v>
      </c>
      <c r="D1341">
        <v>0</v>
      </c>
    </row>
    <row r="1342" spans="1:6" x14ac:dyDescent="0.3">
      <c r="A1342" t="s">
        <v>1795</v>
      </c>
    </row>
    <row r="1343" spans="1:6" x14ac:dyDescent="0.3">
      <c r="A1343" t="s">
        <v>1737</v>
      </c>
      <c r="B1343">
        <v>1.3757604174315929E-2</v>
      </c>
      <c r="C1343">
        <v>2.7427889872342348E-3</v>
      </c>
      <c r="D1343">
        <v>2291</v>
      </c>
      <c r="E1343">
        <v>8.3817373961210251E-3</v>
      </c>
      <c r="F1343">
        <v>1.9133470952510834E-2</v>
      </c>
    </row>
    <row r="1344" spans="1:6" x14ac:dyDescent="0.3">
      <c r="A1344" t="s">
        <v>1796</v>
      </c>
      <c r="D1344">
        <v>0</v>
      </c>
    </row>
    <row r="1345" spans="1:6" x14ac:dyDescent="0.3">
      <c r="A1345" t="s">
        <v>1797</v>
      </c>
      <c r="B1345">
        <v>-0.55892843008041382</v>
      </c>
      <c r="C1345">
        <v>1.2920258566737175E-2</v>
      </c>
      <c r="E1345">
        <v>-0.58425211906433105</v>
      </c>
      <c r="F1345">
        <v>-0.53360474109649658</v>
      </c>
    </row>
    <row r="1346" spans="1:6" x14ac:dyDescent="0.3">
      <c r="A1346" t="s">
        <v>1722</v>
      </c>
      <c r="B1346">
        <v>0.55892843008041382</v>
      </c>
      <c r="C1346">
        <v>0.1136673167347908</v>
      </c>
      <c r="D1346">
        <v>2331</v>
      </c>
      <c r="E1346">
        <v>0.33614048361778259</v>
      </c>
      <c r="F1346">
        <v>0.78171634674072266</v>
      </c>
    </row>
    <row r="1347" spans="1:6" x14ac:dyDescent="0.3">
      <c r="A1347" t="s">
        <v>1798</v>
      </c>
      <c r="B1347">
        <v>0</v>
      </c>
      <c r="C1347">
        <v>0</v>
      </c>
      <c r="D1347">
        <v>2331</v>
      </c>
      <c r="E1347">
        <v>0</v>
      </c>
      <c r="F1347">
        <v>0</v>
      </c>
    </row>
    <row r="1348" spans="1:6" x14ac:dyDescent="0.3">
      <c r="A1348" t="s">
        <v>1799</v>
      </c>
      <c r="B1348">
        <v>-5.5892844200134277</v>
      </c>
      <c r="C1348">
        <v>1.2920259237289429</v>
      </c>
      <c r="E1348">
        <v>-8.1216554641723633</v>
      </c>
      <c r="F1348">
        <v>-3.0569136142730713</v>
      </c>
    </row>
    <row r="1349" spans="1:6" x14ac:dyDescent="0.3">
      <c r="A1349" t="s">
        <v>1723</v>
      </c>
      <c r="B1349">
        <v>5.5892844200134277</v>
      </c>
      <c r="C1349">
        <v>1.1366732120513916</v>
      </c>
      <c r="D1349">
        <v>0</v>
      </c>
      <c r="E1349">
        <v>3.3614048957824707</v>
      </c>
      <c r="F1349">
        <v>7.8171639442443848</v>
      </c>
    </row>
    <row r="1350" spans="1:6" x14ac:dyDescent="0.3">
      <c r="A1350" t="s">
        <v>1800</v>
      </c>
      <c r="B1350">
        <v>0</v>
      </c>
      <c r="C1350">
        <v>0</v>
      </c>
      <c r="D1350">
        <v>0</v>
      </c>
      <c r="E1350">
        <v>0</v>
      </c>
      <c r="F1350">
        <v>0</v>
      </c>
    </row>
    <row r="1351" spans="1:6" x14ac:dyDescent="0.3">
      <c r="A1351" t="s">
        <v>1801</v>
      </c>
    </row>
    <row r="1352" spans="1:6" x14ac:dyDescent="0.3">
      <c r="A1352" t="s">
        <v>1802</v>
      </c>
      <c r="B1352">
        <v>10</v>
      </c>
      <c r="C1352">
        <v>4.2281318002324042E-8</v>
      </c>
      <c r="D1352">
        <v>2331</v>
      </c>
      <c r="E1352">
        <v>10</v>
      </c>
      <c r="F1352">
        <v>10</v>
      </c>
    </row>
    <row r="1353" spans="1:6" x14ac:dyDescent="0.3">
      <c r="A1353" t="s">
        <v>1803</v>
      </c>
      <c r="D1353">
        <v>0</v>
      </c>
    </row>
    <row r="1354" spans="1:6" x14ac:dyDescent="0.3">
      <c r="A1354" t="s">
        <v>1804</v>
      </c>
    </row>
    <row r="1355" spans="1:6" x14ac:dyDescent="0.3">
      <c r="A1355" t="s">
        <v>1738</v>
      </c>
      <c r="B1355">
        <v>6.945326179265976E-2</v>
      </c>
      <c r="C1355">
        <v>1.5740778297185898E-2</v>
      </c>
      <c r="D1355">
        <v>2331</v>
      </c>
      <c r="E1355">
        <v>3.8601335138082504E-2</v>
      </c>
      <c r="F1355">
        <v>0.10030518472194672</v>
      </c>
    </row>
    <row r="1356" spans="1:6" x14ac:dyDescent="0.3">
      <c r="A1356" t="s">
        <v>1805</v>
      </c>
      <c r="D1356">
        <v>0</v>
      </c>
    </row>
    <row r="1357" spans="1:6" x14ac:dyDescent="0.3">
      <c r="A1357" t="s">
        <v>1806</v>
      </c>
    </row>
    <row r="1358" spans="1:6" x14ac:dyDescent="0.3">
      <c r="A1358" t="s">
        <v>1739</v>
      </c>
      <c r="B1358">
        <v>2.8134003281593323E-2</v>
      </c>
      <c r="C1358">
        <v>6.9439359940588474E-3</v>
      </c>
      <c r="D1358">
        <v>2331</v>
      </c>
      <c r="E1358">
        <v>1.4523888938128948E-2</v>
      </c>
      <c r="F1358">
        <v>4.1744116693735123E-2</v>
      </c>
    </row>
    <row r="1359" spans="1:6" x14ac:dyDescent="0.3">
      <c r="A1359" t="s">
        <v>1807</v>
      </c>
      <c r="D1359">
        <v>0</v>
      </c>
    </row>
    <row r="1360" spans="1:6" x14ac:dyDescent="0.3">
      <c r="A1360" t="s">
        <v>1808</v>
      </c>
      <c r="B1360">
        <v>-1.6360780000686646</v>
      </c>
      <c r="C1360">
        <v>3.9959780871868134E-2</v>
      </c>
      <c r="E1360">
        <v>-1.7143992185592651</v>
      </c>
      <c r="F1360">
        <v>-1.557756781578064</v>
      </c>
    </row>
    <row r="1361" spans="1:6" x14ac:dyDescent="0.3">
      <c r="A1361" t="s">
        <v>1724</v>
      </c>
      <c r="B1361">
        <v>1.6360780000686646</v>
      </c>
      <c r="C1361">
        <v>0.19989942014217377</v>
      </c>
      <c r="D1361">
        <v>7688</v>
      </c>
      <c r="E1361">
        <v>1.2442750930786133</v>
      </c>
      <c r="F1361">
        <v>2.0278809070587158</v>
      </c>
    </row>
    <row r="1362" spans="1:6" x14ac:dyDescent="0.3">
      <c r="A1362" t="s">
        <v>1809</v>
      </c>
      <c r="B1362">
        <v>0</v>
      </c>
      <c r="C1362">
        <v>0</v>
      </c>
      <c r="D1362">
        <v>7688</v>
      </c>
      <c r="E1362">
        <v>0</v>
      </c>
      <c r="F1362">
        <v>0</v>
      </c>
    </row>
    <row r="1363" spans="1:6" x14ac:dyDescent="0.3">
      <c r="A1363" t="s">
        <v>1810</v>
      </c>
      <c r="B1363">
        <v>-32.721561431884766</v>
      </c>
      <c r="C1363">
        <v>15.983912467956543</v>
      </c>
      <c r="E1363">
        <v>-64.050033569335937</v>
      </c>
      <c r="F1363">
        <v>-1.3930929899215698</v>
      </c>
    </row>
    <row r="1364" spans="1:6" x14ac:dyDescent="0.3">
      <c r="A1364" t="s">
        <v>1725</v>
      </c>
      <c r="B1364">
        <v>32.721561431884766</v>
      </c>
      <c r="C1364">
        <v>3.9979884624481201</v>
      </c>
      <c r="D1364">
        <v>0</v>
      </c>
      <c r="E1364">
        <v>24.885503768920898</v>
      </c>
      <c r="F1364">
        <v>40.5576171875</v>
      </c>
    </row>
    <row r="1365" spans="1:6" x14ac:dyDescent="0.3">
      <c r="A1365" t="s">
        <v>1811</v>
      </c>
      <c r="B1365">
        <v>0</v>
      </c>
      <c r="C1365">
        <v>0</v>
      </c>
      <c r="D1365">
        <v>0</v>
      </c>
      <c r="E1365">
        <v>0</v>
      </c>
      <c r="F1365">
        <v>0</v>
      </c>
    </row>
    <row r="1366" spans="1:6" x14ac:dyDescent="0.3">
      <c r="A1366" t="s">
        <v>1812</v>
      </c>
    </row>
    <row r="1367" spans="1:6" x14ac:dyDescent="0.3">
      <c r="A1367" t="s">
        <v>1813</v>
      </c>
      <c r="B1367">
        <v>20</v>
      </c>
      <c r="C1367">
        <v>3.0822512542272307E-8</v>
      </c>
      <c r="D1367">
        <v>7688</v>
      </c>
      <c r="E1367">
        <v>20</v>
      </c>
      <c r="F1367">
        <v>20</v>
      </c>
    </row>
    <row r="1368" spans="1:6" x14ac:dyDescent="0.3">
      <c r="A1368" t="s">
        <v>1814</v>
      </c>
      <c r="D1368">
        <v>0</v>
      </c>
    </row>
    <row r="1369" spans="1:6" x14ac:dyDescent="0.3">
      <c r="A1369" t="s">
        <v>1815</v>
      </c>
    </row>
    <row r="1370" spans="1:6" x14ac:dyDescent="0.3">
      <c r="A1370" t="s">
        <v>1740</v>
      </c>
      <c r="B1370">
        <v>0.20330142974853516</v>
      </c>
      <c r="C1370">
        <v>3.3128220587968826E-2</v>
      </c>
      <c r="D1370">
        <v>7688</v>
      </c>
      <c r="E1370">
        <v>0.13837011158466339</v>
      </c>
      <c r="F1370">
        <v>0.26823273301124573</v>
      </c>
    </row>
    <row r="1371" spans="1:6" x14ac:dyDescent="0.3">
      <c r="A1371" t="s">
        <v>1816</v>
      </c>
      <c r="D1371">
        <v>0</v>
      </c>
    </row>
    <row r="1372" spans="1:6" x14ac:dyDescent="0.3">
      <c r="A1372" t="s">
        <v>1817</v>
      </c>
    </row>
    <row r="1373" spans="1:6" x14ac:dyDescent="0.3">
      <c r="A1373" t="s">
        <v>1741</v>
      </c>
      <c r="B1373">
        <v>0.16470596194267273</v>
      </c>
      <c r="C1373">
        <v>2.9244707897305489E-2</v>
      </c>
      <c r="D1373">
        <v>7688</v>
      </c>
      <c r="E1373">
        <v>0.10738633573055267</v>
      </c>
      <c r="F1373">
        <v>0.22202558815479279</v>
      </c>
    </row>
    <row r="1374" spans="1:6" x14ac:dyDescent="0.3">
      <c r="A1374" t="s">
        <v>1818</v>
      </c>
      <c r="D1374">
        <v>0</v>
      </c>
    </row>
    <row r="1375" spans="1:6" x14ac:dyDescent="0.3">
      <c r="A1375" t="s">
        <v>1819</v>
      </c>
      <c r="B1375">
        <v>-0.24998974800109863</v>
      </c>
      <c r="C1375">
        <v>2.4968395009636879E-3</v>
      </c>
      <c r="E1375">
        <v>-0.25488355755805969</v>
      </c>
      <c r="F1375">
        <v>-0.24509593844413757</v>
      </c>
    </row>
    <row r="1376" spans="1:6" x14ac:dyDescent="0.3">
      <c r="A1376" t="s">
        <v>1726</v>
      </c>
      <c r="B1376">
        <v>0.24998974800109863</v>
      </c>
      <c r="C1376">
        <v>4.9968384206295013E-2</v>
      </c>
      <c r="D1376">
        <v>1360</v>
      </c>
      <c r="E1376">
        <v>0.15205171704292297</v>
      </c>
      <c r="F1376">
        <v>0.34792777895927429</v>
      </c>
    </row>
    <row r="1377" spans="1:6" x14ac:dyDescent="0.3">
      <c r="A1377" t="s">
        <v>1820</v>
      </c>
      <c r="B1377">
        <v>0</v>
      </c>
      <c r="C1377">
        <v>0</v>
      </c>
      <c r="D1377">
        <v>1360</v>
      </c>
      <c r="E1377">
        <v>0</v>
      </c>
      <c r="F1377">
        <v>0</v>
      </c>
    </row>
    <row r="1378" spans="1:6" x14ac:dyDescent="0.3">
      <c r="A1378" t="s">
        <v>1821</v>
      </c>
      <c r="B1378">
        <v>-12.499486923217773</v>
      </c>
      <c r="C1378">
        <v>6.2420988082885742</v>
      </c>
      <c r="E1378">
        <v>-24.734001159667969</v>
      </c>
      <c r="F1378">
        <v>-0.26497325301170349</v>
      </c>
    </row>
    <row r="1379" spans="1:6" x14ac:dyDescent="0.3">
      <c r="A1379" t="s">
        <v>1727</v>
      </c>
      <c r="B1379">
        <v>12.499486923217773</v>
      </c>
      <c r="C1379">
        <v>2.4984192848205566</v>
      </c>
      <c r="D1379">
        <v>0</v>
      </c>
      <c r="E1379">
        <v>7.6025853157043457</v>
      </c>
      <c r="F1379">
        <v>17.396389007568359</v>
      </c>
    </row>
    <row r="1380" spans="1:6" x14ac:dyDescent="0.3">
      <c r="A1380" t="s">
        <v>1822</v>
      </c>
      <c r="B1380">
        <v>0</v>
      </c>
      <c r="C1380">
        <v>0</v>
      </c>
      <c r="D1380">
        <v>0</v>
      </c>
      <c r="E1380">
        <v>0</v>
      </c>
      <c r="F1380">
        <v>0</v>
      </c>
    </row>
    <row r="1381" spans="1:6" x14ac:dyDescent="0.3">
      <c r="A1381" t="s">
        <v>1823</v>
      </c>
    </row>
    <row r="1382" spans="1:6" x14ac:dyDescent="0.3">
      <c r="A1382" t="s">
        <v>1824</v>
      </c>
      <c r="B1382">
        <v>50</v>
      </c>
      <c r="C1382">
        <v>2.2500738339203963E-7</v>
      </c>
      <c r="D1382">
        <v>1360</v>
      </c>
      <c r="E1382">
        <v>50</v>
      </c>
      <c r="F1382">
        <v>50</v>
      </c>
    </row>
    <row r="1383" spans="1:6" x14ac:dyDescent="0.3">
      <c r="A1383" t="s">
        <v>1825</v>
      </c>
      <c r="D1383">
        <v>0</v>
      </c>
    </row>
    <row r="1384" spans="1:6" x14ac:dyDescent="0.3">
      <c r="A1384" t="s">
        <v>1826</v>
      </c>
    </row>
    <row r="1385" spans="1:6" x14ac:dyDescent="0.3">
      <c r="A1385" t="s">
        <v>1742</v>
      </c>
      <c r="B1385">
        <v>3.1064089387655258E-2</v>
      </c>
      <c r="C1385">
        <v>6.87410868704319E-3</v>
      </c>
      <c r="D1385">
        <v>1360</v>
      </c>
      <c r="E1385">
        <v>1.7590835690498352E-2</v>
      </c>
      <c r="F1385">
        <v>4.4537343084812164E-2</v>
      </c>
    </row>
    <row r="1386" spans="1:6" x14ac:dyDescent="0.3">
      <c r="A1386" t="s">
        <v>1827</v>
      </c>
      <c r="D1386">
        <v>0</v>
      </c>
    </row>
    <row r="1387" spans="1:6" x14ac:dyDescent="0.3">
      <c r="A1387" t="s">
        <v>1828</v>
      </c>
    </row>
    <row r="1388" spans="1:6" x14ac:dyDescent="0.3">
      <c r="A1388" t="s">
        <v>1743</v>
      </c>
      <c r="B1388">
        <v>6.291692703962326E-2</v>
      </c>
      <c r="C1388">
        <v>1.3701992109417915E-2</v>
      </c>
      <c r="D1388">
        <v>1360</v>
      </c>
      <c r="E1388">
        <v>3.606102243065834E-2</v>
      </c>
      <c r="F1388">
        <v>8.9772827923297882E-2</v>
      </c>
    </row>
    <row r="1389" spans="1:6" x14ac:dyDescent="0.3">
      <c r="A1389" t="s">
        <v>1829</v>
      </c>
      <c r="D1389">
        <v>0</v>
      </c>
    </row>
    <row r="1390" spans="1:6" x14ac:dyDescent="0.3">
      <c r="A1390" t="s">
        <v>1830</v>
      </c>
      <c r="B1390">
        <v>-1.4115874767303467</v>
      </c>
      <c r="C1390">
        <v>9.352044016122818E-2</v>
      </c>
      <c r="E1390">
        <v>-1.5948874950408936</v>
      </c>
      <c r="F1390">
        <v>-1.2282874584197998</v>
      </c>
    </row>
    <row r="1391" spans="1:6" x14ac:dyDescent="0.3">
      <c r="A1391" t="s">
        <v>1728</v>
      </c>
      <c r="B1391">
        <v>1.4115874767303467</v>
      </c>
      <c r="C1391">
        <v>0.30581110715866089</v>
      </c>
      <c r="D1391">
        <v>6453</v>
      </c>
      <c r="E1391">
        <v>0.81219768524169922</v>
      </c>
      <c r="F1391">
        <v>2.0109772682189941</v>
      </c>
    </row>
    <row r="1392" spans="1:6" x14ac:dyDescent="0.3">
      <c r="A1392" t="s">
        <v>1831</v>
      </c>
      <c r="B1392">
        <v>0</v>
      </c>
      <c r="C1392">
        <v>0</v>
      </c>
      <c r="D1392">
        <v>6453</v>
      </c>
      <c r="E1392">
        <v>0</v>
      </c>
      <c r="F1392">
        <v>0</v>
      </c>
    </row>
    <row r="1393" spans="1:6" x14ac:dyDescent="0.3">
      <c r="A1393" t="s">
        <v>1832</v>
      </c>
      <c r="B1393">
        <v>-141.15873718261719</v>
      </c>
      <c r="C1393">
        <v>935.20440673828125</v>
      </c>
      <c r="E1393">
        <v>-1974.159423828125</v>
      </c>
      <c r="F1393">
        <v>1691.8419189453125</v>
      </c>
    </row>
    <row r="1394" spans="1:6" x14ac:dyDescent="0.3">
      <c r="A1394" t="s">
        <v>1729</v>
      </c>
      <c r="B1394">
        <v>141.15873718261719</v>
      </c>
      <c r="C1394">
        <v>30.581111907958984</v>
      </c>
      <c r="D1394">
        <v>0</v>
      </c>
      <c r="E1394">
        <v>81.219757080078125</v>
      </c>
      <c r="F1394">
        <v>201.09771728515625</v>
      </c>
    </row>
    <row r="1395" spans="1:6" x14ac:dyDescent="0.3">
      <c r="A1395" t="s">
        <v>1833</v>
      </c>
      <c r="B1395">
        <v>0</v>
      </c>
      <c r="C1395">
        <v>0</v>
      </c>
      <c r="D1395">
        <v>0</v>
      </c>
      <c r="E1395">
        <v>0</v>
      </c>
      <c r="F1395">
        <v>0</v>
      </c>
    </row>
    <row r="1396" spans="1:6" x14ac:dyDescent="0.3">
      <c r="A1396" t="s">
        <v>1834</v>
      </c>
    </row>
    <row r="1397" spans="1:6" x14ac:dyDescent="0.3">
      <c r="A1397" t="s">
        <v>1835</v>
      </c>
      <c r="B1397">
        <v>100</v>
      </c>
      <c r="C1397">
        <v>5.7419885024501127E-7</v>
      </c>
      <c r="D1397">
        <v>6453</v>
      </c>
      <c r="E1397">
        <v>100</v>
      </c>
      <c r="F1397">
        <v>100</v>
      </c>
    </row>
    <row r="1398" spans="1:6" x14ac:dyDescent="0.3">
      <c r="A1398" t="s">
        <v>1836</v>
      </c>
      <c r="D1398">
        <v>0</v>
      </c>
    </row>
    <row r="1399" spans="1:6" x14ac:dyDescent="0.3">
      <c r="A1399" t="s">
        <v>1837</v>
      </c>
    </row>
    <row r="1400" spans="1:6" x14ac:dyDescent="0.3">
      <c r="A1400" t="s">
        <v>1744</v>
      </c>
      <c r="B1400">
        <v>0.17540590465068817</v>
      </c>
      <c r="C1400">
        <v>3.959067165851593E-2</v>
      </c>
      <c r="D1400">
        <v>6453</v>
      </c>
      <c r="E1400">
        <v>9.7808189690113068E-2</v>
      </c>
      <c r="F1400">
        <v>0.25300362706184387</v>
      </c>
    </row>
    <row r="1401" spans="1:6" x14ac:dyDescent="0.3">
      <c r="A1401" t="s">
        <v>1838</v>
      </c>
      <c r="D1401">
        <v>0</v>
      </c>
    </row>
    <row r="1402" spans="1:6" x14ac:dyDescent="0.3">
      <c r="A1402" t="s">
        <v>1839</v>
      </c>
    </row>
    <row r="1403" spans="1:6" x14ac:dyDescent="0.3">
      <c r="A1403" t="s">
        <v>1745</v>
      </c>
      <c r="B1403">
        <v>0.71053111553192139</v>
      </c>
      <c r="C1403">
        <v>4.7729704529047012E-2</v>
      </c>
      <c r="D1403">
        <v>6453</v>
      </c>
      <c r="E1403">
        <v>0.6169809103012085</v>
      </c>
      <c r="F1403">
        <v>0.80408132076263428</v>
      </c>
    </row>
    <row r="1404" spans="1:6" x14ac:dyDescent="0.3">
      <c r="A1404" t="s">
        <v>1840</v>
      </c>
      <c r="D1404">
        <v>0</v>
      </c>
    </row>
    <row r="1405" spans="1:6" x14ac:dyDescent="0.3">
      <c r="A1405" t="s">
        <v>1689</v>
      </c>
      <c r="B1405">
        <v>0</v>
      </c>
    </row>
    <row r="1406" spans="1:6" x14ac:dyDescent="0.3">
      <c r="A1406" t="s">
        <v>1690</v>
      </c>
      <c r="B1406">
        <v>0</v>
      </c>
    </row>
    <row r="1407" spans="1:6" x14ac:dyDescent="0.3">
      <c r="A1407" t="s">
        <v>1691</v>
      </c>
      <c r="B1407">
        <v>0</v>
      </c>
    </row>
    <row r="1408" spans="1:6" x14ac:dyDescent="0.3">
      <c r="A1408" t="s">
        <v>1692</v>
      </c>
      <c r="B1408">
        <v>0</v>
      </c>
    </row>
    <row r="1409" spans="1:6" x14ac:dyDescent="0.3">
      <c r="A1409" t="s">
        <v>1693</v>
      </c>
      <c r="B1409">
        <v>0</v>
      </c>
    </row>
    <row r="1410" spans="1:6" x14ac:dyDescent="0.3">
      <c r="A1410" t="s">
        <v>1694</v>
      </c>
      <c r="B1410">
        <v>0</v>
      </c>
    </row>
    <row r="1411" spans="1:6" x14ac:dyDescent="0.3">
      <c r="A1411" t="s">
        <v>1695</v>
      </c>
      <c r="B1411">
        <v>0</v>
      </c>
    </row>
    <row r="1412" spans="1:6" x14ac:dyDescent="0.3">
      <c r="A1412" t="s">
        <v>1697</v>
      </c>
      <c r="B1412">
        <v>0</v>
      </c>
    </row>
    <row r="1413" spans="1:6" x14ac:dyDescent="0.3">
      <c r="A1413" t="s">
        <v>1699</v>
      </c>
      <c r="B1413">
        <v>0</v>
      </c>
    </row>
    <row r="1414" spans="1:6" x14ac:dyDescent="0.3">
      <c r="A1414" t="s">
        <v>1701</v>
      </c>
      <c r="B1414">
        <v>0</v>
      </c>
    </row>
    <row r="1415" spans="1:6" x14ac:dyDescent="0.3">
      <c r="A1415" t="s">
        <v>1703</v>
      </c>
      <c r="B1415">
        <v>0</v>
      </c>
    </row>
    <row r="1416" spans="1:6" x14ac:dyDescent="0.3">
      <c r="A1416" t="s">
        <v>1705</v>
      </c>
      <c r="B1416">
        <v>0</v>
      </c>
    </row>
    <row r="1417" spans="1:6" x14ac:dyDescent="0.3">
      <c r="A1417" t="s">
        <v>1707</v>
      </c>
      <c r="B1417">
        <v>0</v>
      </c>
    </row>
    <row r="1418" spans="1:6" x14ac:dyDescent="0.3">
      <c r="A1418" t="s">
        <v>1709</v>
      </c>
      <c r="B1418">
        <v>0</v>
      </c>
    </row>
    <row r="1419" spans="1:6" x14ac:dyDescent="0.3">
      <c r="A1419" t="s">
        <v>1712</v>
      </c>
      <c r="B1419">
        <v>0</v>
      </c>
    </row>
    <row r="1420" spans="1:6" x14ac:dyDescent="0.3">
      <c r="A1420" t="s">
        <v>1713</v>
      </c>
      <c r="B1420">
        <v>0</v>
      </c>
    </row>
    <row r="1421" spans="1:6" x14ac:dyDescent="0.3">
      <c r="A1421" t="s">
        <v>29</v>
      </c>
      <c r="B1421">
        <v>0.46585670113563538</v>
      </c>
      <c r="C1421">
        <v>1.6252284869551659E-2</v>
      </c>
      <c r="D1421">
        <v>1567</v>
      </c>
      <c r="E1421">
        <v>0.43400222063064575</v>
      </c>
      <c r="F1421">
        <v>0.497711181640625</v>
      </c>
    </row>
    <row r="1422" spans="1:6" x14ac:dyDescent="0.3">
      <c r="A1422" t="s">
        <v>36</v>
      </c>
      <c r="B1422">
        <v>5.3546898066997528E-2</v>
      </c>
      <c r="C1422">
        <v>6.2213893979787827E-3</v>
      </c>
      <c r="D1422">
        <v>3283</v>
      </c>
      <c r="E1422">
        <v>4.1352976113557816E-2</v>
      </c>
      <c r="F1422">
        <v>6.5740823745727539E-2</v>
      </c>
    </row>
    <row r="1423" spans="1:6" x14ac:dyDescent="0.3">
      <c r="A1423" t="s">
        <v>39</v>
      </c>
      <c r="B1423">
        <v>0.24135258793830872</v>
      </c>
      <c r="C1423">
        <v>1.1211223900318146E-2</v>
      </c>
      <c r="D1423">
        <v>3283</v>
      </c>
      <c r="E1423">
        <v>0.21937859058380127</v>
      </c>
      <c r="F1423">
        <v>0.26332658529281616</v>
      </c>
    </row>
    <row r="1424" spans="1:6" x14ac:dyDescent="0.3">
      <c r="A1424" t="s">
        <v>42</v>
      </c>
      <c r="B1424">
        <v>0.16373158991336823</v>
      </c>
      <c r="C1424">
        <v>8.1250593066215515E-3</v>
      </c>
      <c r="D1424">
        <v>3283</v>
      </c>
      <c r="E1424">
        <v>0.14780648052692413</v>
      </c>
      <c r="F1424">
        <v>0.17965669929981232</v>
      </c>
    </row>
    <row r="1425" spans="1:6" x14ac:dyDescent="0.3">
      <c r="A1425" t="s">
        <v>45</v>
      </c>
      <c r="B1425">
        <v>0.17034776508808136</v>
      </c>
      <c r="C1425">
        <v>8.5485735908150673E-3</v>
      </c>
      <c r="D1425">
        <v>3283</v>
      </c>
      <c r="E1425">
        <v>0.1535925567150116</v>
      </c>
      <c r="F1425">
        <v>0.18710297346115112</v>
      </c>
    </row>
    <row r="1426" spans="1:6" x14ac:dyDescent="0.3">
      <c r="A1426" t="s">
        <v>48</v>
      </c>
      <c r="B1426">
        <v>0.17125514149665833</v>
      </c>
      <c r="C1426">
        <v>7.9121598973870277E-3</v>
      </c>
      <c r="D1426">
        <v>3283</v>
      </c>
      <c r="E1426">
        <v>0.15574730932712555</v>
      </c>
      <c r="F1426">
        <v>0.1867629736661911</v>
      </c>
    </row>
    <row r="1427" spans="1:6" x14ac:dyDescent="0.3">
      <c r="A1427" t="s">
        <v>51</v>
      </c>
      <c r="B1427">
        <v>0.19976601004600525</v>
      </c>
      <c r="C1427">
        <v>9.6776233986020088E-3</v>
      </c>
      <c r="D1427">
        <v>3283</v>
      </c>
      <c r="E1427">
        <v>0.18079787492752075</v>
      </c>
      <c r="F1427">
        <v>0.21873414516448975</v>
      </c>
    </row>
    <row r="1428" spans="1:6" x14ac:dyDescent="0.3">
      <c r="A1428" t="s">
        <v>63</v>
      </c>
      <c r="B1428">
        <v>7.268572598695755E-2</v>
      </c>
      <c r="C1428">
        <v>7.0028831250965595E-3</v>
      </c>
      <c r="D1428">
        <v>3283</v>
      </c>
      <c r="E1428">
        <v>5.8960076421499252E-2</v>
      </c>
      <c r="F1428">
        <v>8.6411379277706146E-2</v>
      </c>
    </row>
    <row r="1429" spans="1:6" x14ac:dyDescent="0.3">
      <c r="A1429" t="s">
        <v>66</v>
      </c>
      <c r="B1429">
        <v>0.32728460431098938</v>
      </c>
      <c r="C1429">
        <v>1.2195364572107792E-2</v>
      </c>
      <c r="D1429">
        <v>3283</v>
      </c>
      <c r="E1429">
        <v>0.30338168144226074</v>
      </c>
      <c r="F1429">
        <v>0.35118752717971802</v>
      </c>
    </row>
    <row r="1430" spans="1:6" x14ac:dyDescent="0.3">
      <c r="A1430" t="s">
        <v>69</v>
      </c>
      <c r="B1430">
        <v>0.1808277815580368</v>
      </c>
      <c r="C1430">
        <v>8.2934554666280746E-3</v>
      </c>
      <c r="D1430">
        <v>3283</v>
      </c>
      <c r="E1430">
        <v>0.16457261145114899</v>
      </c>
      <c r="F1430">
        <v>0.19708295166492462</v>
      </c>
    </row>
    <row r="1431" spans="1:6" x14ac:dyDescent="0.3">
      <c r="A1431" t="s">
        <v>71</v>
      </c>
      <c r="B1431">
        <v>0.28085500001907349</v>
      </c>
      <c r="C1431">
        <v>9.8835034295916557E-3</v>
      </c>
      <c r="D1431">
        <v>3283</v>
      </c>
      <c r="E1431">
        <v>0.26148334145545959</v>
      </c>
      <c r="F1431">
        <v>0.30022665858268738</v>
      </c>
    </row>
    <row r="1432" spans="1:6" x14ac:dyDescent="0.3">
      <c r="A1432" t="s">
        <v>74</v>
      </c>
      <c r="B1432">
        <v>0.13834691047668457</v>
      </c>
      <c r="C1432">
        <v>7.5033670291304588E-3</v>
      </c>
      <c r="D1432">
        <v>3283</v>
      </c>
      <c r="E1432">
        <v>0.12364031374454498</v>
      </c>
      <c r="F1432">
        <v>0.15305350720882416</v>
      </c>
    </row>
    <row r="1433" spans="1:6" x14ac:dyDescent="0.3">
      <c r="A1433" t="s">
        <v>77</v>
      </c>
      <c r="B1433">
        <v>0.19590343534946442</v>
      </c>
      <c r="C1433">
        <v>9.4431396573781967E-3</v>
      </c>
      <c r="D1433">
        <v>3265</v>
      </c>
      <c r="E1433">
        <v>0.17739488184452057</v>
      </c>
      <c r="F1433">
        <v>0.21441198885440826</v>
      </c>
    </row>
    <row r="1434" spans="1:6" x14ac:dyDescent="0.3">
      <c r="A1434" t="s">
        <v>79</v>
      </c>
      <c r="B1434">
        <v>0.22658194601535797</v>
      </c>
      <c r="C1434">
        <v>1.0079607367515564E-2</v>
      </c>
      <c r="D1434">
        <v>3265</v>
      </c>
      <c r="E1434">
        <v>0.20682591199874878</v>
      </c>
      <c r="F1434">
        <v>0.24633798003196716</v>
      </c>
    </row>
    <row r="1435" spans="1:6" x14ac:dyDescent="0.3">
      <c r="A1435" t="s">
        <v>81</v>
      </c>
      <c r="B1435">
        <v>0.1910320520401001</v>
      </c>
      <c r="C1435">
        <v>9.1728921979665756E-3</v>
      </c>
      <c r="D1435">
        <v>3265</v>
      </c>
      <c r="E1435">
        <v>0.17305319011211395</v>
      </c>
      <c r="F1435">
        <v>0.20901091396808624</v>
      </c>
    </row>
    <row r="1436" spans="1:6" x14ac:dyDescent="0.3">
      <c r="A1436" t="s">
        <v>83</v>
      </c>
      <c r="B1436">
        <v>0.12495166808366776</v>
      </c>
      <c r="C1436">
        <v>7.7091967687010765E-3</v>
      </c>
      <c r="D1436">
        <v>3265</v>
      </c>
      <c r="E1436">
        <v>0.10984164476394653</v>
      </c>
      <c r="F1436">
        <v>0.14006169140338898</v>
      </c>
    </row>
    <row r="1437" spans="1:6" x14ac:dyDescent="0.3">
      <c r="A1437" t="s">
        <v>85</v>
      </c>
      <c r="B1437">
        <v>0.10411617159843445</v>
      </c>
      <c r="C1437">
        <v>7.6098139397799969E-3</v>
      </c>
      <c r="D1437">
        <v>3265</v>
      </c>
      <c r="E1437">
        <v>8.9200936257839203E-2</v>
      </c>
      <c r="F1437">
        <v>0.11903140693902969</v>
      </c>
    </row>
    <row r="1438" spans="1:6" x14ac:dyDescent="0.3">
      <c r="A1438" t="s">
        <v>87</v>
      </c>
      <c r="B1438">
        <v>0.12028364837169647</v>
      </c>
      <c r="C1438">
        <v>8.0571165308356285E-3</v>
      </c>
      <c r="D1438">
        <v>3265</v>
      </c>
      <c r="E1438">
        <v>0.1044917032122612</v>
      </c>
      <c r="F1438">
        <v>0.13607560098171234</v>
      </c>
    </row>
    <row r="1439" spans="1:6" x14ac:dyDescent="0.3">
      <c r="A1439" t="s">
        <v>89</v>
      </c>
      <c r="B1439">
        <v>3.5997681319713593E-2</v>
      </c>
      <c r="C1439">
        <v>4.3542822822928429E-3</v>
      </c>
      <c r="D1439">
        <v>3265</v>
      </c>
      <c r="E1439">
        <v>2.7463287115097046E-2</v>
      </c>
      <c r="F1439">
        <v>4.4532075524330139E-2</v>
      </c>
    </row>
    <row r="1440" spans="1:6" x14ac:dyDescent="0.3">
      <c r="A1440" t="s">
        <v>1843</v>
      </c>
      <c r="B1440">
        <v>1.1333893053233624E-3</v>
      </c>
      <c r="C1440">
        <v>6.0145120369270444E-4</v>
      </c>
      <c r="D1440">
        <v>3265</v>
      </c>
      <c r="E1440">
        <v>-4.5455053623300046E-5</v>
      </c>
      <c r="F1440">
        <v>2.3122336715459824E-3</v>
      </c>
    </row>
    <row r="1441" spans="1:6" x14ac:dyDescent="0.3">
      <c r="A1441" t="s">
        <v>32</v>
      </c>
      <c r="B1441">
        <v>0.53414332866668701</v>
      </c>
      <c r="C1441">
        <v>1.6252284869551659E-2</v>
      </c>
      <c r="D1441">
        <v>1567</v>
      </c>
      <c r="E1441">
        <v>0.50228887796401978</v>
      </c>
      <c r="F1441">
        <v>0.56599777936935425</v>
      </c>
    </row>
    <row r="1442" spans="1:6" x14ac:dyDescent="0.3">
      <c r="A1442" t="s">
        <v>1841</v>
      </c>
      <c r="B1442">
        <v>0.65369135141372681</v>
      </c>
      <c r="C1442">
        <v>1.172283198684454E-2</v>
      </c>
      <c r="D1442">
        <v>3281</v>
      </c>
      <c r="E1442">
        <v>0.63071459531784058</v>
      </c>
      <c r="F1442">
        <v>0.67666810750961304</v>
      </c>
    </row>
    <row r="1443" spans="1:6" x14ac:dyDescent="0.3">
      <c r="A1443" t="s">
        <v>28</v>
      </c>
      <c r="B1443">
        <v>0.41194772720336914</v>
      </c>
      <c r="C1443">
        <v>1.2281636707484722E-2</v>
      </c>
      <c r="D1443">
        <v>1607</v>
      </c>
      <c r="E1443">
        <v>0.38787570595741272</v>
      </c>
      <c r="F1443">
        <v>0.43601974844932556</v>
      </c>
    </row>
    <row r="1444" spans="1:6" x14ac:dyDescent="0.3">
      <c r="A1444" t="s">
        <v>35</v>
      </c>
      <c r="B1444">
        <v>3.4703195095062256E-2</v>
      </c>
      <c r="C1444">
        <v>3.1938434112817049E-3</v>
      </c>
      <c r="D1444">
        <v>3285</v>
      </c>
      <c r="E1444">
        <v>2.8443261981010437E-2</v>
      </c>
      <c r="F1444">
        <v>4.0963128209114075E-2</v>
      </c>
    </row>
    <row r="1445" spans="1:6" x14ac:dyDescent="0.3">
      <c r="A1445" t="s">
        <v>38</v>
      </c>
      <c r="B1445">
        <v>0.15981735289096832</v>
      </c>
      <c r="C1445">
        <v>6.3943625427782536E-3</v>
      </c>
      <c r="D1445">
        <v>3285</v>
      </c>
      <c r="E1445">
        <v>0.14728440344333649</v>
      </c>
      <c r="F1445">
        <v>0.17235030233860016</v>
      </c>
    </row>
    <row r="1446" spans="1:6" x14ac:dyDescent="0.3">
      <c r="A1446" t="s">
        <v>41</v>
      </c>
      <c r="B1446">
        <v>0.20395737886428833</v>
      </c>
      <c r="C1446">
        <v>7.0313108153641224E-3</v>
      </c>
      <c r="D1446">
        <v>3285</v>
      </c>
      <c r="E1446">
        <v>0.19017601013183594</v>
      </c>
      <c r="F1446">
        <v>0.21773874759674072</v>
      </c>
    </row>
    <row r="1447" spans="1:6" x14ac:dyDescent="0.3">
      <c r="A1447" t="s">
        <v>44</v>
      </c>
      <c r="B1447">
        <v>0.18904109299182892</v>
      </c>
      <c r="C1447">
        <v>6.8324422463774681E-3</v>
      </c>
      <c r="D1447">
        <v>3285</v>
      </c>
      <c r="E1447">
        <v>0.17564950883388519</v>
      </c>
      <c r="F1447">
        <v>0.20243267714977264</v>
      </c>
    </row>
    <row r="1448" spans="1:6" x14ac:dyDescent="0.3">
      <c r="A1448" t="s">
        <v>47</v>
      </c>
      <c r="B1448">
        <v>0.23348553478717804</v>
      </c>
      <c r="C1448">
        <v>7.3822475969791412E-3</v>
      </c>
      <c r="D1448">
        <v>3285</v>
      </c>
      <c r="E1448">
        <v>0.21901632845401764</v>
      </c>
      <c r="F1448">
        <v>0.24795474112033844</v>
      </c>
    </row>
    <row r="1449" spans="1:6" x14ac:dyDescent="0.3">
      <c r="A1449" t="s">
        <v>50</v>
      </c>
      <c r="B1449">
        <v>0.17899543046951294</v>
      </c>
      <c r="C1449">
        <v>6.6894772462546825E-3</v>
      </c>
      <c r="D1449">
        <v>3285</v>
      </c>
      <c r="E1449">
        <v>0.16588404774665833</v>
      </c>
      <c r="F1449">
        <v>0.19210681319236755</v>
      </c>
    </row>
    <row r="1450" spans="1:6" x14ac:dyDescent="0.3">
      <c r="A1450" t="s">
        <v>62</v>
      </c>
      <c r="B1450">
        <v>4.779299721121788E-2</v>
      </c>
      <c r="C1450">
        <v>3.7225987762212753E-3</v>
      </c>
      <c r="D1450">
        <v>3285</v>
      </c>
      <c r="E1450">
        <v>4.0496703237295151E-2</v>
      </c>
      <c r="F1450">
        <v>5.508929118514061E-2</v>
      </c>
    </row>
    <row r="1451" spans="1:6" x14ac:dyDescent="0.3">
      <c r="A1451" t="s">
        <v>65</v>
      </c>
      <c r="B1451">
        <v>0.1929984837770462</v>
      </c>
      <c r="C1451">
        <v>6.8867220543324947E-3</v>
      </c>
      <c r="D1451">
        <v>3285</v>
      </c>
      <c r="E1451">
        <v>0.17950050532817841</v>
      </c>
      <c r="F1451">
        <v>0.206496462225914</v>
      </c>
    </row>
    <row r="1452" spans="1:6" x14ac:dyDescent="0.3">
      <c r="A1452" t="s">
        <v>68</v>
      </c>
      <c r="B1452">
        <v>0.23287671804428101</v>
      </c>
      <c r="C1452">
        <v>7.375543937087059E-3</v>
      </c>
      <c r="D1452">
        <v>3285</v>
      </c>
      <c r="E1452">
        <v>0.21842065453529358</v>
      </c>
      <c r="F1452">
        <v>0.24733278155326843</v>
      </c>
    </row>
    <row r="1453" spans="1:6" x14ac:dyDescent="0.3">
      <c r="A1453" t="s">
        <v>70</v>
      </c>
      <c r="B1453">
        <v>0.36834093928337097</v>
      </c>
      <c r="C1453">
        <v>8.4171444177627563E-3</v>
      </c>
      <c r="D1453">
        <v>3285</v>
      </c>
      <c r="E1453">
        <v>0.35184332728385925</v>
      </c>
      <c r="F1453">
        <v>0.38483855128288269</v>
      </c>
    </row>
    <row r="1454" spans="1:6" x14ac:dyDescent="0.3">
      <c r="A1454" t="s">
        <v>73</v>
      </c>
      <c r="B1454">
        <v>0.15799087285995483</v>
      </c>
      <c r="C1454">
        <v>6.364624947309494E-3</v>
      </c>
      <c r="D1454">
        <v>3285</v>
      </c>
      <c r="E1454">
        <v>0.14551620185375214</v>
      </c>
      <c r="F1454">
        <v>0.17046554386615753</v>
      </c>
    </row>
    <row r="1455" spans="1:6" x14ac:dyDescent="0.3">
      <c r="A1455" t="s">
        <v>76</v>
      </c>
      <c r="B1455">
        <v>0.20269443094730377</v>
      </c>
      <c r="C1455">
        <v>7.035447284579277E-3</v>
      </c>
      <c r="D1455">
        <v>3266</v>
      </c>
      <c r="E1455">
        <v>0.18890495598316193</v>
      </c>
      <c r="F1455">
        <v>0.21648390591144562</v>
      </c>
    </row>
    <row r="1456" spans="1:6" x14ac:dyDescent="0.3">
      <c r="A1456" t="s">
        <v>78</v>
      </c>
      <c r="B1456">
        <v>0.23545621335506439</v>
      </c>
      <c r="C1456">
        <v>7.4253114871680737E-3</v>
      </c>
      <c r="D1456">
        <v>3266</v>
      </c>
      <c r="E1456">
        <v>0.22090260684490204</v>
      </c>
      <c r="F1456">
        <v>0.25000983476638794</v>
      </c>
    </row>
    <row r="1457" spans="1:6" x14ac:dyDescent="0.3">
      <c r="A1457" t="s">
        <v>80</v>
      </c>
      <c r="B1457">
        <v>0.20269443094730377</v>
      </c>
      <c r="C1457">
        <v>7.035447284579277E-3</v>
      </c>
      <c r="D1457">
        <v>3266</v>
      </c>
      <c r="E1457">
        <v>0.18890495598316193</v>
      </c>
      <c r="F1457">
        <v>0.21648390591144562</v>
      </c>
    </row>
    <row r="1458" spans="1:6" x14ac:dyDescent="0.3">
      <c r="A1458" t="s">
        <v>82</v>
      </c>
      <c r="B1458">
        <v>0.13594610989093781</v>
      </c>
      <c r="C1458">
        <v>5.9980796650052071E-3</v>
      </c>
      <c r="D1458">
        <v>3266</v>
      </c>
      <c r="E1458">
        <v>0.12418987601995468</v>
      </c>
      <c r="F1458">
        <v>0.14770235121250153</v>
      </c>
    </row>
    <row r="1459" spans="1:6" x14ac:dyDescent="0.3">
      <c r="A1459" t="s">
        <v>84</v>
      </c>
      <c r="B1459">
        <v>9.2161662876605988E-2</v>
      </c>
      <c r="C1459">
        <v>5.0621828995645046E-3</v>
      </c>
      <c r="D1459">
        <v>3266</v>
      </c>
      <c r="E1459">
        <v>8.2239784300327301E-2</v>
      </c>
      <c r="F1459">
        <v>0.10208354145288467</v>
      </c>
    </row>
    <row r="1460" spans="1:6" x14ac:dyDescent="0.3">
      <c r="A1460" t="s">
        <v>86</v>
      </c>
      <c r="B1460">
        <v>9.5835886895656586E-2</v>
      </c>
      <c r="C1460">
        <v>5.1516471430659294E-3</v>
      </c>
      <c r="D1460">
        <v>3266</v>
      </c>
      <c r="E1460">
        <v>8.5738658905029297E-2</v>
      </c>
      <c r="F1460">
        <v>0.10593311488628387</v>
      </c>
    </row>
    <row r="1461" spans="1:6" x14ac:dyDescent="0.3">
      <c r="A1461" t="s">
        <v>88</v>
      </c>
      <c r="B1461">
        <v>3.3067971467971802E-2</v>
      </c>
      <c r="C1461">
        <v>3.1293935608118773E-3</v>
      </c>
      <c r="D1461">
        <v>3266</v>
      </c>
      <c r="E1461">
        <v>2.6934359222650528E-2</v>
      </c>
      <c r="F1461">
        <v>3.9201583713293076E-2</v>
      </c>
    </row>
    <row r="1462" spans="1:6" x14ac:dyDescent="0.3">
      <c r="A1462" t="s">
        <v>1852</v>
      </c>
      <c r="B1462">
        <v>2.1432945504784584E-3</v>
      </c>
      <c r="C1462">
        <v>8.0934452125802636E-4</v>
      </c>
      <c r="D1462">
        <v>3266</v>
      </c>
      <c r="E1462">
        <v>5.5697927018627524E-4</v>
      </c>
      <c r="F1462">
        <v>3.7296097725629807E-3</v>
      </c>
    </row>
    <row r="1463" spans="1:6" x14ac:dyDescent="0.3">
      <c r="A1463" t="s">
        <v>31</v>
      </c>
      <c r="B1463">
        <v>0.58805227279663086</v>
      </c>
      <c r="C1463">
        <v>1.2281636707484722E-2</v>
      </c>
      <c r="D1463">
        <v>1607</v>
      </c>
      <c r="E1463">
        <v>0.56398028135299683</v>
      </c>
      <c r="F1463">
        <v>0.61212426424026489</v>
      </c>
    </row>
    <row r="1464" spans="1:6" x14ac:dyDescent="0.3">
      <c r="A1464" t="s">
        <v>1842</v>
      </c>
      <c r="B1464">
        <v>0.69594389200210571</v>
      </c>
      <c r="C1464">
        <v>8.0345124006271362E-3</v>
      </c>
      <c r="D1464">
        <v>3279</v>
      </c>
      <c r="E1464">
        <v>0.68019622564315796</v>
      </c>
      <c r="F1464">
        <v>0.71169155836105347</v>
      </c>
    </row>
    <row r="1465" spans="1:6" x14ac:dyDescent="0.3">
      <c r="A1465" t="s">
        <v>832</v>
      </c>
      <c r="B1465">
        <v>0.63152694702148438</v>
      </c>
      <c r="C1465">
        <v>1.3127919286489487E-2</v>
      </c>
      <c r="D1465">
        <v>2785</v>
      </c>
      <c r="E1465">
        <v>0.605796217918396</v>
      </c>
      <c r="F1465">
        <v>0.65725767612457275</v>
      </c>
    </row>
    <row r="1466" spans="1:6" x14ac:dyDescent="0.3">
      <c r="A1466" t="s">
        <v>833</v>
      </c>
      <c r="B1466">
        <v>9.9174389615654945E-3</v>
      </c>
      <c r="C1466">
        <v>2.9753190465271473E-3</v>
      </c>
      <c r="D1466">
        <v>2785</v>
      </c>
      <c r="E1466">
        <v>4.0858136489987373E-3</v>
      </c>
      <c r="F1466">
        <v>1.5749065205454826E-2</v>
      </c>
    </row>
    <row r="1467" spans="1:6" x14ac:dyDescent="0.3">
      <c r="A1467" t="s">
        <v>834</v>
      </c>
      <c r="B1467">
        <v>1.076977513730526E-2</v>
      </c>
      <c r="C1467">
        <v>3.0110913794487715E-3</v>
      </c>
      <c r="D1467">
        <v>2785</v>
      </c>
      <c r="E1467">
        <v>4.8680361360311508E-3</v>
      </c>
      <c r="F1467">
        <v>1.6671514138579369E-2</v>
      </c>
    </row>
    <row r="1468" spans="1:6" x14ac:dyDescent="0.3">
      <c r="A1468" t="s">
        <v>835</v>
      </c>
      <c r="B1468">
        <v>5.7981137186288834E-2</v>
      </c>
      <c r="C1468">
        <v>6.7679262720048428E-3</v>
      </c>
      <c r="D1468">
        <v>2785</v>
      </c>
      <c r="E1468">
        <v>4.4716000556945801E-2</v>
      </c>
      <c r="F1468">
        <v>7.1246273815631866E-2</v>
      </c>
    </row>
    <row r="1469" spans="1:6" x14ac:dyDescent="0.3">
      <c r="A1469" t="s">
        <v>836</v>
      </c>
      <c r="B1469">
        <v>0.19419580698013306</v>
      </c>
      <c r="C1469">
        <v>1.0547514073550701E-2</v>
      </c>
      <c r="D1469">
        <v>2785</v>
      </c>
      <c r="E1469">
        <v>0.17352268099784851</v>
      </c>
      <c r="F1469">
        <v>0.2148689329624176</v>
      </c>
    </row>
    <row r="1470" spans="1:6" x14ac:dyDescent="0.3">
      <c r="A1470" t="s">
        <v>837</v>
      </c>
      <c r="B1470">
        <v>7.9006902873516083E-2</v>
      </c>
      <c r="C1470">
        <v>6.997828371822834E-3</v>
      </c>
      <c r="D1470">
        <v>2785</v>
      </c>
      <c r="E1470">
        <v>6.5291158854961395E-2</v>
      </c>
      <c r="F1470">
        <v>9.272264689207077E-2</v>
      </c>
    </row>
    <row r="1471" spans="1:6" x14ac:dyDescent="0.3">
      <c r="A1471" t="s">
        <v>1853</v>
      </c>
      <c r="B1471">
        <v>6.1594437807798386E-2</v>
      </c>
      <c r="C1471">
        <v>6.3680731691420078E-3</v>
      </c>
      <c r="D1471">
        <v>2785</v>
      </c>
      <c r="E1471">
        <v>4.9113012850284576E-2</v>
      </c>
      <c r="F1471">
        <v>7.4075862765312195E-2</v>
      </c>
    </row>
    <row r="1472" spans="1:6" x14ac:dyDescent="0.3">
      <c r="A1472" t="s">
        <v>1854</v>
      </c>
      <c r="B1472">
        <v>2.1244232654571533</v>
      </c>
      <c r="C1472">
        <v>2.6515357196331024E-2</v>
      </c>
      <c r="D1472">
        <v>1660</v>
      </c>
      <c r="E1472">
        <v>2.0724532604217529</v>
      </c>
      <c r="F1472">
        <v>2.1763932704925537</v>
      </c>
    </row>
    <row r="1473" spans="1:6" x14ac:dyDescent="0.3">
      <c r="A1473" t="s">
        <v>1855</v>
      </c>
      <c r="B1473">
        <v>7.7387012541294098E-2</v>
      </c>
      <c r="C1473">
        <v>8.7746372446417809E-3</v>
      </c>
      <c r="D1473">
        <v>1660</v>
      </c>
      <c r="E1473">
        <v>6.0188721865415573E-2</v>
      </c>
      <c r="F1473">
        <v>9.4585299491882324E-2</v>
      </c>
    </row>
    <row r="1474" spans="1:6" x14ac:dyDescent="0.3">
      <c r="A1474" t="s">
        <v>828</v>
      </c>
      <c r="B1474">
        <v>0.8080328106880188</v>
      </c>
      <c r="C1474">
        <v>1.183800958096981E-2</v>
      </c>
      <c r="D1474">
        <v>2782</v>
      </c>
      <c r="E1474">
        <v>0.78483033180236816</v>
      </c>
      <c r="F1474">
        <v>0.83123528957366943</v>
      </c>
    </row>
    <row r="1475" spans="1:6" x14ac:dyDescent="0.3">
      <c r="A1475" t="s">
        <v>829</v>
      </c>
      <c r="B1475">
        <v>0.1469397246837616</v>
      </c>
      <c r="C1475">
        <v>1.0661152191460133E-2</v>
      </c>
      <c r="D1475">
        <v>2782</v>
      </c>
      <c r="E1475">
        <v>0.12604387104511261</v>
      </c>
      <c r="F1475">
        <v>0.16783557832241058</v>
      </c>
    </row>
    <row r="1476" spans="1:6" x14ac:dyDescent="0.3">
      <c r="A1476" t="s">
        <v>830</v>
      </c>
      <c r="B1476">
        <v>5.1233522593975067E-2</v>
      </c>
      <c r="C1476">
        <v>6.9019435904920101E-3</v>
      </c>
      <c r="D1476">
        <v>2782</v>
      </c>
      <c r="E1476">
        <v>3.7705712020397186E-2</v>
      </c>
      <c r="F1476">
        <v>6.4761333167552948E-2</v>
      </c>
    </row>
    <row r="1477" spans="1:6" x14ac:dyDescent="0.3">
      <c r="A1477" t="s">
        <v>831</v>
      </c>
      <c r="B1477">
        <v>1.3495311141014099E-2</v>
      </c>
      <c r="C1477">
        <v>3.2825679518282413E-3</v>
      </c>
      <c r="D1477">
        <v>2789</v>
      </c>
      <c r="E1477">
        <v>7.0614777505397797E-3</v>
      </c>
      <c r="F1477">
        <v>1.9929144531488419E-2</v>
      </c>
    </row>
    <row r="1478" spans="1:6" x14ac:dyDescent="0.3">
      <c r="A1478" t="s">
        <v>1913</v>
      </c>
      <c r="B1478">
        <v>1.6144887208938599</v>
      </c>
      <c r="C1478">
        <v>4.0915943682193756E-2</v>
      </c>
      <c r="D1478">
        <v>2782</v>
      </c>
      <c r="E1478">
        <v>1.5342934131622314</v>
      </c>
      <c r="F1478">
        <v>1.6946840286254883</v>
      </c>
    </row>
    <row r="1479" spans="1:6" x14ac:dyDescent="0.3">
      <c r="A1479" t="s">
        <v>571</v>
      </c>
      <c r="B1479">
        <v>0.4980892539024353</v>
      </c>
      <c r="C1479">
        <v>1.3758421875536442E-2</v>
      </c>
      <c r="D1479">
        <v>2785</v>
      </c>
      <c r="E1479">
        <v>0.47112274169921875</v>
      </c>
      <c r="F1479">
        <v>0.52505576610565186</v>
      </c>
    </row>
    <row r="1480" spans="1:6" x14ac:dyDescent="0.3">
      <c r="A1480" t="s">
        <v>573</v>
      </c>
      <c r="B1480">
        <v>0.14249768853187561</v>
      </c>
      <c r="C1480">
        <v>9.7251115366816521E-3</v>
      </c>
      <c r="D1480">
        <v>2785</v>
      </c>
      <c r="E1480">
        <v>0.12343647330999374</v>
      </c>
      <c r="F1480">
        <v>0.16155891120433807</v>
      </c>
    </row>
    <row r="1481" spans="1:6" x14ac:dyDescent="0.3">
      <c r="A1481" t="s">
        <v>575</v>
      </c>
      <c r="B1481">
        <v>0.25385177135467529</v>
      </c>
      <c r="C1481">
        <v>1.1928951367735863E-2</v>
      </c>
      <c r="D1481">
        <v>2785</v>
      </c>
      <c r="E1481">
        <v>0.23047102987766266</v>
      </c>
      <c r="F1481">
        <v>0.27723252773284912</v>
      </c>
    </row>
    <row r="1482" spans="1:6" x14ac:dyDescent="0.3">
      <c r="A1482" t="s">
        <v>577</v>
      </c>
      <c r="B1482">
        <v>0.1055612713098526</v>
      </c>
      <c r="C1482">
        <v>9.4571420922875404E-3</v>
      </c>
      <c r="D1482">
        <v>2785</v>
      </c>
      <c r="E1482">
        <v>8.7025269865989685E-2</v>
      </c>
      <c r="F1482">
        <v>0.12409727275371552</v>
      </c>
    </row>
    <row r="1483" spans="1:6" x14ac:dyDescent="0.3">
      <c r="A1483" t="s">
        <v>1844</v>
      </c>
      <c r="B1483">
        <v>0.61577343940734863</v>
      </c>
      <c r="C1483">
        <v>1.3270297087728977E-2</v>
      </c>
      <c r="D1483">
        <v>2788</v>
      </c>
      <c r="E1483">
        <v>0.58976364135742188</v>
      </c>
      <c r="F1483">
        <v>0.64178323745727539</v>
      </c>
    </row>
    <row r="1484" spans="1:6" x14ac:dyDescent="0.3">
      <c r="A1484" t="s">
        <v>1845</v>
      </c>
      <c r="B1484">
        <v>1.3526258990168571E-3</v>
      </c>
      <c r="C1484">
        <v>6.2011810950934887E-4</v>
      </c>
      <c r="D1484">
        <v>2788</v>
      </c>
      <c r="E1484">
        <v>1.3719440903514624E-4</v>
      </c>
      <c r="F1484">
        <v>2.5680575054138899E-3</v>
      </c>
    </row>
    <row r="1485" spans="1:6" x14ac:dyDescent="0.3">
      <c r="A1485" t="s">
        <v>1846</v>
      </c>
      <c r="B1485">
        <v>5.3628562018275261E-3</v>
      </c>
      <c r="C1485">
        <v>2.3603523150086403E-3</v>
      </c>
      <c r="D1485">
        <v>2788</v>
      </c>
      <c r="E1485">
        <v>7.3656567838042974E-4</v>
      </c>
      <c r="F1485">
        <v>9.9891470745205879E-3</v>
      </c>
    </row>
    <row r="1486" spans="1:6" x14ac:dyDescent="0.3">
      <c r="A1486" t="s">
        <v>1847</v>
      </c>
      <c r="B1486">
        <v>4.5992475003004074E-2</v>
      </c>
      <c r="C1486">
        <v>5.8625354431569576E-3</v>
      </c>
      <c r="D1486">
        <v>2788</v>
      </c>
      <c r="E1486">
        <v>3.4501906484365463E-2</v>
      </c>
      <c r="F1486">
        <v>5.7483043521642685E-2</v>
      </c>
    </row>
    <row r="1487" spans="1:6" x14ac:dyDescent="0.3">
      <c r="A1487" t="s">
        <v>1848</v>
      </c>
      <c r="B1487">
        <v>0.15245556831359863</v>
      </c>
      <c r="C1487">
        <v>9.4340620562434196E-3</v>
      </c>
      <c r="D1487">
        <v>2788</v>
      </c>
      <c r="E1487">
        <v>0.13396480679512024</v>
      </c>
      <c r="F1487">
        <v>0.17094632983207703</v>
      </c>
    </row>
    <row r="1488" spans="1:6" x14ac:dyDescent="0.3">
      <c r="A1488" t="s">
        <v>1849</v>
      </c>
      <c r="B1488">
        <v>6.1939448118209839E-2</v>
      </c>
      <c r="C1488">
        <v>6.301430519670248E-3</v>
      </c>
      <c r="D1488">
        <v>2788</v>
      </c>
      <c r="E1488">
        <v>4.9588643014431E-2</v>
      </c>
      <c r="F1488">
        <v>7.4290253221988678E-2</v>
      </c>
    </row>
    <row r="1489" spans="1:6" x14ac:dyDescent="0.3">
      <c r="A1489" t="s">
        <v>1850</v>
      </c>
      <c r="B1489">
        <v>6.0608893632888794E-2</v>
      </c>
      <c r="C1489">
        <v>6.9395038299262524E-3</v>
      </c>
      <c r="D1489">
        <v>2788</v>
      </c>
      <c r="E1489">
        <v>4.7007467597723007E-2</v>
      </c>
      <c r="F1489">
        <v>7.4210323393344879E-2</v>
      </c>
    </row>
    <row r="1490" spans="1:6" x14ac:dyDescent="0.3">
      <c r="A1490" t="s">
        <v>1851</v>
      </c>
      <c r="B1490">
        <v>5.6514713913202286E-2</v>
      </c>
      <c r="C1490">
        <v>6.1140302568674088E-3</v>
      </c>
      <c r="D1490">
        <v>2788</v>
      </c>
      <c r="E1490">
        <v>4.4531214982271194E-2</v>
      </c>
      <c r="F1490">
        <v>6.8498216569423676E-2</v>
      </c>
    </row>
    <row r="1491" spans="1:6" x14ac:dyDescent="0.3">
      <c r="A1491" t="s">
        <v>1856</v>
      </c>
      <c r="B1491">
        <v>0.4980892539024353</v>
      </c>
      <c r="C1491">
        <v>1.3758421875536442E-2</v>
      </c>
      <c r="D1491">
        <v>2785</v>
      </c>
      <c r="E1491">
        <v>0.47112274169921875</v>
      </c>
      <c r="F1491">
        <v>0.52505576610565186</v>
      </c>
    </row>
    <row r="1492" spans="1:6" x14ac:dyDescent="0.3">
      <c r="A1492" t="s">
        <v>1857</v>
      </c>
      <c r="B1492">
        <v>0.14249768853187561</v>
      </c>
      <c r="C1492">
        <v>9.7251115366816521E-3</v>
      </c>
      <c r="D1492">
        <v>2785</v>
      </c>
      <c r="E1492">
        <v>0.12343647330999374</v>
      </c>
      <c r="F1492">
        <v>0.16155891120433807</v>
      </c>
    </row>
    <row r="1493" spans="1:6" x14ac:dyDescent="0.3">
      <c r="A1493" t="s">
        <v>1858</v>
      </c>
      <c r="B1493">
        <v>0.25385177135467529</v>
      </c>
      <c r="C1493">
        <v>1.1928951367735863E-2</v>
      </c>
      <c r="D1493">
        <v>2785</v>
      </c>
      <c r="E1493">
        <v>0.23047102987766266</v>
      </c>
      <c r="F1493">
        <v>0.27723252773284912</v>
      </c>
    </row>
    <row r="1494" spans="1:6" x14ac:dyDescent="0.3">
      <c r="A1494" t="s">
        <v>1859</v>
      </c>
      <c r="B1494">
        <v>0.1055612713098526</v>
      </c>
      <c r="C1494">
        <v>9.4571420922875404E-3</v>
      </c>
      <c r="D1494">
        <v>2785</v>
      </c>
      <c r="E1494">
        <v>8.7025269865989685E-2</v>
      </c>
      <c r="F1494">
        <v>0.12409727275371552</v>
      </c>
    </row>
    <row r="1495" spans="1:6" x14ac:dyDescent="0.3">
      <c r="A1495" t="s">
        <v>124</v>
      </c>
      <c r="B1495">
        <v>0.74930208921432495</v>
      </c>
      <c r="C1495">
        <v>1.2858116999268532E-2</v>
      </c>
      <c r="D1495">
        <v>2782</v>
      </c>
      <c r="E1495">
        <v>0.72410017251968384</v>
      </c>
      <c r="F1495">
        <v>0.77450400590896606</v>
      </c>
    </row>
    <row r="1496" spans="1:6" x14ac:dyDescent="0.3">
      <c r="A1496" t="s">
        <v>125</v>
      </c>
      <c r="B1496">
        <v>0.13269639015197754</v>
      </c>
      <c r="C1496">
        <v>1.0284982621669769E-2</v>
      </c>
      <c r="D1496">
        <v>2782</v>
      </c>
      <c r="E1496">
        <v>0.11253782361745834</v>
      </c>
      <c r="F1496">
        <v>0.15285494923591614</v>
      </c>
    </row>
    <row r="1497" spans="1:6" x14ac:dyDescent="0.3">
      <c r="A1497" t="s">
        <v>126</v>
      </c>
      <c r="B1497">
        <v>3.7675797939300537E-2</v>
      </c>
      <c r="C1497">
        <v>5.9422883205115795E-3</v>
      </c>
      <c r="D1497">
        <v>2782</v>
      </c>
      <c r="E1497">
        <v>2.6028912514448166E-2</v>
      </c>
      <c r="F1497">
        <v>4.9322683364152908E-2</v>
      </c>
    </row>
    <row r="1498" spans="1:6" x14ac:dyDescent="0.3">
      <c r="A1498" t="s">
        <v>127</v>
      </c>
      <c r="B1498">
        <v>8.0325715243816376E-2</v>
      </c>
      <c r="C1498">
        <v>8.1422775983810425E-3</v>
      </c>
      <c r="D1498">
        <v>2782</v>
      </c>
      <c r="E1498">
        <v>6.4366854727268219E-2</v>
      </c>
      <c r="F1498">
        <v>9.6284575760364532E-2</v>
      </c>
    </row>
    <row r="1499" spans="1:6" x14ac:dyDescent="0.3">
      <c r="A1499" t="s">
        <v>59</v>
      </c>
      <c r="B1499">
        <v>0.11851866543292999</v>
      </c>
      <c r="C1499">
        <v>1.0306031443178654E-2</v>
      </c>
      <c r="D1499">
        <v>2789</v>
      </c>
      <c r="E1499">
        <v>9.831884503364563E-2</v>
      </c>
      <c r="F1499">
        <v>0.13871848583221436</v>
      </c>
    </row>
    <row r="1500" spans="1:6" x14ac:dyDescent="0.3">
      <c r="A1500" t="s">
        <v>832</v>
      </c>
      <c r="B1500">
        <v>0.59627103805541992</v>
      </c>
      <c r="C1500">
        <v>9.2922402545809746E-3</v>
      </c>
      <c r="D1500">
        <v>2789</v>
      </c>
      <c r="E1500">
        <v>0.57805824279785156</v>
      </c>
      <c r="F1500">
        <v>0.61448383331298828</v>
      </c>
    </row>
    <row r="1501" spans="1:6" x14ac:dyDescent="0.3">
      <c r="A1501" t="s">
        <v>833</v>
      </c>
      <c r="B1501">
        <v>9.322337806224823E-3</v>
      </c>
      <c r="C1501">
        <v>1.8200454069301486E-3</v>
      </c>
      <c r="D1501">
        <v>2789</v>
      </c>
      <c r="E1501">
        <v>5.7550487108528614E-3</v>
      </c>
      <c r="F1501">
        <v>1.2889626435935497E-2</v>
      </c>
    </row>
    <row r="1502" spans="1:6" x14ac:dyDescent="0.3">
      <c r="A1502" t="s">
        <v>834</v>
      </c>
      <c r="B1502">
        <v>9.322337806224823E-3</v>
      </c>
      <c r="C1502">
        <v>1.8200454069301486E-3</v>
      </c>
      <c r="D1502">
        <v>2789</v>
      </c>
      <c r="E1502">
        <v>5.7550487108528614E-3</v>
      </c>
      <c r="F1502">
        <v>1.2889626435935497E-2</v>
      </c>
    </row>
    <row r="1503" spans="1:6" x14ac:dyDescent="0.3">
      <c r="A1503" t="s">
        <v>835</v>
      </c>
      <c r="B1503">
        <v>5.0914306193590164E-2</v>
      </c>
      <c r="C1503">
        <v>4.1631902568042278E-3</v>
      </c>
      <c r="D1503">
        <v>2789</v>
      </c>
      <c r="E1503">
        <v>4.2754452675580978E-2</v>
      </c>
      <c r="F1503">
        <v>5.907415971159935E-2</v>
      </c>
    </row>
    <row r="1504" spans="1:6" x14ac:dyDescent="0.3">
      <c r="A1504" t="s">
        <v>836</v>
      </c>
      <c r="B1504">
        <v>0.21584796905517578</v>
      </c>
      <c r="C1504">
        <v>7.791619747877121E-3</v>
      </c>
      <c r="D1504">
        <v>2789</v>
      </c>
      <c r="E1504">
        <v>0.20057639479637146</v>
      </c>
      <c r="F1504">
        <v>0.2311195433139801</v>
      </c>
    </row>
    <row r="1505" spans="1:6" x14ac:dyDescent="0.3">
      <c r="A1505" t="s">
        <v>837</v>
      </c>
      <c r="B1505">
        <v>0.10003585368394852</v>
      </c>
      <c r="C1505">
        <v>5.6825606152415276E-3</v>
      </c>
      <c r="D1505">
        <v>2789</v>
      </c>
      <c r="E1505">
        <v>8.8898032903671265E-2</v>
      </c>
      <c r="F1505">
        <v>0.11117367446422577</v>
      </c>
    </row>
    <row r="1506" spans="1:6" x14ac:dyDescent="0.3">
      <c r="A1506" t="s">
        <v>1853</v>
      </c>
      <c r="B1506">
        <v>6.9917529821395874E-2</v>
      </c>
      <c r="C1506">
        <v>4.829558078199625E-3</v>
      </c>
      <c r="D1506">
        <v>2789</v>
      </c>
      <c r="E1506">
        <v>6.0451596975326538E-2</v>
      </c>
      <c r="F1506">
        <v>7.938346266746521E-2</v>
      </c>
    </row>
    <row r="1507" spans="1:6" x14ac:dyDescent="0.3">
      <c r="A1507" t="s">
        <v>1854</v>
      </c>
      <c r="B1507">
        <v>2.1353790760040283</v>
      </c>
      <c r="C1507">
        <v>2.1009683609008789E-2</v>
      </c>
      <c r="D1507">
        <v>1662</v>
      </c>
      <c r="E1507">
        <v>2.0942001342773437</v>
      </c>
      <c r="F1507">
        <v>2.1765580177307129</v>
      </c>
    </row>
    <row r="1508" spans="1:6" x14ac:dyDescent="0.3">
      <c r="A1508" t="s">
        <v>1855</v>
      </c>
      <c r="B1508">
        <v>0.10108303278684616</v>
      </c>
      <c r="C1508">
        <v>7.3962928727269173E-3</v>
      </c>
      <c r="D1508">
        <v>1662</v>
      </c>
      <c r="E1508">
        <v>8.6586296558380127E-2</v>
      </c>
      <c r="F1508">
        <v>0.11557976901531219</v>
      </c>
    </row>
    <row r="1509" spans="1:6" x14ac:dyDescent="0.3">
      <c r="A1509" t="s">
        <v>828</v>
      </c>
      <c r="B1509">
        <v>0.87652546167373657</v>
      </c>
      <c r="C1509">
        <v>6.2338784337043762E-3</v>
      </c>
      <c r="D1509">
        <v>2786</v>
      </c>
      <c r="E1509">
        <v>0.86430704593658447</v>
      </c>
      <c r="F1509">
        <v>0.88874387741088867</v>
      </c>
    </row>
    <row r="1510" spans="1:6" x14ac:dyDescent="0.3">
      <c r="A1510" t="s">
        <v>829</v>
      </c>
      <c r="B1510">
        <v>9.7631014883518219E-2</v>
      </c>
      <c r="C1510">
        <v>5.6243631988763809E-3</v>
      </c>
      <c r="D1510">
        <v>2786</v>
      </c>
      <c r="E1510">
        <v>8.6607262492179871E-2</v>
      </c>
      <c r="F1510">
        <v>0.10865476727485657</v>
      </c>
    </row>
    <row r="1511" spans="1:6" x14ac:dyDescent="0.3">
      <c r="A1511" t="s">
        <v>830</v>
      </c>
      <c r="B1511">
        <v>2.7638191357254982E-2</v>
      </c>
      <c r="C1511">
        <v>3.1063912902027369E-3</v>
      </c>
      <c r="D1511">
        <v>2786</v>
      </c>
      <c r="E1511">
        <v>2.1549664437770844E-2</v>
      </c>
      <c r="F1511">
        <v>3.372671827673912E-2</v>
      </c>
    </row>
    <row r="1512" spans="1:6" x14ac:dyDescent="0.3">
      <c r="A1512" t="s">
        <v>831</v>
      </c>
      <c r="B1512">
        <v>1.1457214131951332E-2</v>
      </c>
      <c r="C1512">
        <v>2.0140931010246277E-3</v>
      </c>
      <c r="D1512">
        <v>2793</v>
      </c>
      <c r="E1512">
        <v>7.5095915235579014E-3</v>
      </c>
      <c r="F1512">
        <v>1.5404836274683475E-2</v>
      </c>
    </row>
    <row r="1513" spans="1:6" x14ac:dyDescent="0.3">
      <c r="A1513" t="s">
        <v>1913</v>
      </c>
      <c r="B1513">
        <v>1.3979294300079346</v>
      </c>
      <c r="C1513">
        <v>2.047613263130188E-2</v>
      </c>
      <c r="D1513">
        <v>3091</v>
      </c>
      <c r="E1513">
        <v>1.3577961921691895</v>
      </c>
      <c r="F1513">
        <v>1.4380626678466797</v>
      </c>
    </row>
    <row r="1514" spans="1:6" x14ac:dyDescent="0.3">
      <c r="A1514" t="s">
        <v>571</v>
      </c>
      <c r="B1514">
        <v>0.52278643846511841</v>
      </c>
      <c r="C1514">
        <v>9.0131927281618118E-3</v>
      </c>
      <c r="D1514">
        <v>3072</v>
      </c>
      <c r="E1514">
        <v>0.50512057542800903</v>
      </c>
      <c r="F1514">
        <v>0.54045230150222778</v>
      </c>
    </row>
    <row r="1515" spans="1:6" x14ac:dyDescent="0.3">
      <c r="A1515" t="s">
        <v>573</v>
      </c>
      <c r="B1515">
        <v>0.1380208283662796</v>
      </c>
      <c r="C1515">
        <v>6.2241610139608383E-3</v>
      </c>
      <c r="D1515">
        <v>3072</v>
      </c>
      <c r="E1515">
        <v>0.12582147121429443</v>
      </c>
      <c r="F1515">
        <v>0.15022018551826477</v>
      </c>
    </row>
    <row r="1516" spans="1:6" x14ac:dyDescent="0.3">
      <c r="A1516" t="s">
        <v>575</v>
      </c>
      <c r="B1516">
        <v>0.255859375</v>
      </c>
      <c r="C1516">
        <v>7.8738704323768616E-3</v>
      </c>
      <c r="D1516">
        <v>3072</v>
      </c>
      <c r="E1516">
        <v>0.24042658507823944</v>
      </c>
      <c r="F1516">
        <v>0.27129215002059937</v>
      </c>
    </row>
    <row r="1517" spans="1:6" x14ac:dyDescent="0.3">
      <c r="A1517" t="s">
        <v>577</v>
      </c>
      <c r="B1517">
        <v>8.3333335816860199E-2</v>
      </c>
      <c r="C1517">
        <v>4.9874112010002136E-3</v>
      </c>
      <c r="D1517">
        <v>3072</v>
      </c>
      <c r="E1517">
        <v>7.3558010160923004E-2</v>
      </c>
      <c r="F1517">
        <v>9.3108661472797394E-2</v>
      </c>
    </row>
    <row r="1518" spans="1:6" x14ac:dyDescent="0.3">
      <c r="A1518" t="s">
        <v>1860</v>
      </c>
      <c r="B1518">
        <v>0.58198839426040649</v>
      </c>
      <c r="C1518">
        <v>8.8629992678761482E-3</v>
      </c>
      <c r="D1518">
        <v>3098</v>
      </c>
      <c r="E1518">
        <v>0.56461691856384277</v>
      </c>
      <c r="F1518">
        <v>0.59935986995697021</v>
      </c>
    </row>
    <row r="1519" spans="1:6" x14ac:dyDescent="0.3">
      <c r="A1519" t="s">
        <v>1861</v>
      </c>
      <c r="B1519">
        <v>2.5823111645877361E-3</v>
      </c>
      <c r="C1519">
        <v>9.119525202549994E-4</v>
      </c>
      <c r="D1519">
        <v>3098</v>
      </c>
      <c r="E1519">
        <v>7.9488422488793731E-4</v>
      </c>
      <c r="F1519">
        <v>4.369738046079874E-3</v>
      </c>
    </row>
    <row r="1520" spans="1:6" x14ac:dyDescent="0.3">
      <c r="A1520" t="s">
        <v>1862</v>
      </c>
      <c r="B1520">
        <v>4.1962554678320885E-3</v>
      </c>
      <c r="C1520">
        <v>1.161574968136847E-3</v>
      </c>
      <c r="D1520">
        <v>3098</v>
      </c>
      <c r="E1520">
        <v>1.9195685163140297E-3</v>
      </c>
      <c r="F1520">
        <v>6.4729424193501472E-3</v>
      </c>
    </row>
    <row r="1521" spans="1:6" x14ac:dyDescent="0.3">
      <c r="A1521" t="s">
        <v>1863</v>
      </c>
      <c r="B1521">
        <v>4.6481601893901825E-2</v>
      </c>
      <c r="C1521">
        <v>3.7829838693141937E-3</v>
      </c>
      <c r="D1521">
        <v>3098</v>
      </c>
      <c r="E1521">
        <v>3.9066951721906662E-2</v>
      </c>
      <c r="F1521">
        <v>5.3896252065896988E-2</v>
      </c>
    </row>
    <row r="1522" spans="1:6" x14ac:dyDescent="0.3">
      <c r="A1522" t="s">
        <v>1864</v>
      </c>
      <c r="B1522">
        <v>0.17495158314704895</v>
      </c>
      <c r="C1522">
        <v>6.8269711919128895E-3</v>
      </c>
      <c r="D1522">
        <v>3098</v>
      </c>
      <c r="E1522">
        <v>0.1615707129240036</v>
      </c>
      <c r="F1522">
        <v>0.1883324533700943</v>
      </c>
    </row>
    <row r="1523" spans="1:6" x14ac:dyDescent="0.3">
      <c r="A1523" t="s">
        <v>1865</v>
      </c>
      <c r="B1523">
        <v>7.4564233422279358E-2</v>
      </c>
      <c r="C1523">
        <v>4.7202804125845432E-3</v>
      </c>
      <c r="D1523">
        <v>3098</v>
      </c>
      <c r="E1523">
        <v>6.5312482416629791E-2</v>
      </c>
      <c r="F1523">
        <v>8.3815984427928925E-2</v>
      </c>
    </row>
    <row r="1524" spans="1:6" x14ac:dyDescent="0.3">
      <c r="A1524" t="s">
        <v>1866</v>
      </c>
      <c r="B1524">
        <v>5.2291799336671829E-2</v>
      </c>
      <c r="C1524">
        <v>4.0002167224884033E-3</v>
      </c>
      <c r="D1524">
        <v>3098</v>
      </c>
      <c r="E1524">
        <v>4.4451374560594559E-2</v>
      </c>
      <c r="F1524">
        <v>6.01322241127491E-2</v>
      </c>
    </row>
    <row r="1525" spans="1:6" x14ac:dyDescent="0.3">
      <c r="A1525" t="s">
        <v>1867</v>
      </c>
      <c r="B1525">
        <v>6.2943831086158752E-2</v>
      </c>
      <c r="C1525">
        <v>4.3640406802296638E-3</v>
      </c>
      <c r="D1525">
        <v>3098</v>
      </c>
      <c r="E1525">
        <v>5.4390311241149902E-2</v>
      </c>
      <c r="F1525">
        <v>7.1497350931167603E-2</v>
      </c>
    </row>
    <row r="1526" spans="1:6" x14ac:dyDescent="0.3">
      <c r="A1526" t="s">
        <v>1868</v>
      </c>
      <c r="B1526">
        <v>0.52278643846511841</v>
      </c>
      <c r="C1526">
        <v>9.0131927281618118E-3</v>
      </c>
      <c r="D1526">
        <v>3072</v>
      </c>
      <c r="E1526">
        <v>0.50512057542800903</v>
      </c>
      <c r="F1526">
        <v>0.54045230150222778</v>
      </c>
    </row>
    <row r="1527" spans="1:6" x14ac:dyDescent="0.3">
      <c r="A1527" t="s">
        <v>1869</v>
      </c>
      <c r="B1527">
        <v>0.1380208283662796</v>
      </c>
      <c r="C1527">
        <v>6.2241610139608383E-3</v>
      </c>
      <c r="D1527">
        <v>3072</v>
      </c>
      <c r="E1527">
        <v>0.12582147121429443</v>
      </c>
      <c r="F1527">
        <v>0.15022018551826477</v>
      </c>
    </row>
    <row r="1528" spans="1:6" x14ac:dyDescent="0.3">
      <c r="A1528" t="s">
        <v>1870</v>
      </c>
      <c r="B1528">
        <v>0.255859375</v>
      </c>
      <c r="C1528">
        <v>7.8738704323768616E-3</v>
      </c>
      <c r="D1528">
        <v>3072</v>
      </c>
      <c r="E1528">
        <v>0.24042658507823944</v>
      </c>
      <c r="F1528">
        <v>0.27129215002059937</v>
      </c>
    </row>
    <row r="1529" spans="1:6" x14ac:dyDescent="0.3">
      <c r="A1529" t="s">
        <v>1871</v>
      </c>
      <c r="B1529">
        <v>8.3333335816860199E-2</v>
      </c>
      <c r="C1529">
        <v>4.9874112010002136E-3</v>
      </c>
      <c r="D1529">
        <v>3072</v>
      </c>
      <c r="E1529">
        <v>7.3558010160923004E-2</v>
      </c>
      <c r="F1529">
        <v>9.3108661472797394E-2</v>
      </c>
    </row>
    <row r="1530" spans="1:6" x14ac:dyDescent="0.3">
      <c r="A1530" t="s">
        <v>120</v>
      </c>
      <c r="B1530">
        <v>0.83500486612319946</v>
      </c>
      <c r="C1530">
        <v>6.6772992722690105E-3</v>
      </c>
      <c r="D1530">
        <v>3091</v>
      </c>
      <c r="E1530">
        <v>0.82191735506057739</v>
      </c>
      <c r="F1530">
        <v>0.84809237718582153</v>
      </c>
    </row>
    <row r="1531" spans="1:6" x14ac:dyDescent="0.3">
      <c r="A1531" t="s">
        <v>121</v>
      </c>
      <c r="B1531">
        <v>9.0585574507713318E-2</v>
      </c>
      <c r="C1531">
        <v>5.1633454859256744E-3</v>
      </c>
      <c r="D1531">
        <v>3091</v>
      </c>
      <c r="E1531">
        <v>8.0465421080589294E-2</v>
      </c>
      <c r="F1531">
        <v>0.10070572793483734</v>
      </c>
    </row>
    <row r="1532" spans="1:6" x14ac:dyDescent="0.3">
      <c r="A1532" t="s">
        <v>122</v>
      </c>
      <c r="B1532">
        <v>1.844063401222229E-2</v>
      </c>
      <c r="C1532">
        <v>2.4202875792980194E-3</v>
      </c>
      <c r="D1532">
        <v>3091</v>
      </c>
      <c r="E1532">
        <v>1.3696870766580105E-2</v>
      </c>
      <c r="F1532">
        <v>2.318439818918705E-2</v>
      </c>
    </row>
    <row r="1533" spans="1:6" x14ac:dyDescent="0.3">
      <c r="A1533" t="s">
        <v>123</v>
      </c>
      <c r="B1533">
        <v>5.5968940258026123E-2</v>
      </c>
      <c r="C1533">
        <v>4.135113675147295E-3</v>
      </c>
      <c r="D1533">
        <v>3091</v>
      </c>
      <c r="E1533">
        <v>4.7864116728305817E-2</v>
      </c>
      <c r="F1533">
        <v>6.4073763787746429E-2</v>
      </c>
    </row>
    <row r="1534" spans="1:6" x14ac:dyDescent="0.3">
      <c r="A1534" t="s">
        <v>58</v>
      </c>
      <c r="B1534">
        <v>0.24620845913887024</v>
      </c>
      <c r="C1534">
        <v>1.086402777582407E-2</v>
      </c>
      <c r="D1534">
        <v>3099</v>
      </c>
      <c r="E1534">
        <v>0.22491496801376343</v>
      </c>
      <c r="F1534">
        <v>0.26750195026397705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showWhiteSpace="0" view="pageLayout" zoomScaleNormal="100" workbookViewId="0">
      <selection activeCell="A30" sqref="A30"/>
    </sheetView>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 min="9" max="9" width="11.5546875" bestFit="1" customWidth="1"/>
    <col min="10" max="10" width="9.33203125" customWidth="1"/>
    <col min="11" max="11" width="8" customWidth="1"/>
    <col min="12" max="12" width="7.88671875" customWidth="1"/>
  </cols>
  <sheetData>
    <row r="1" spans="1:16" x14ac:dyDescent="0.3">
      <c r="A1" s="10" t="s">
        <v>119</v>
      </c>
      <c r="F1" s="3"/>
      <c r="G1" s="3"/>
      <c r="H1" s="3"/>
    </row>
    <row r="2" spans="1:16" x14ac:dyDescent="0.3">
      <c r="A2" s="10" t="s">
        <v>553</v>
      </c>
      <c r="F2" s="160"/>
      <c r="G2" s="3"/>
      <c r="H2" s="3"/>
    </row>
    <row r="3" spans="1:16" x14ac:dyDescent="0.3">
      <c r="A3" s="13" t="s">
        <v>2051</v>
      </c>
      <c r="B3" s="1"/>
      <c r="C3" s="1"/>
      <c r="D3" s="1"/>
      <c r="F3" s="3"/>
      <c r="G3" s="3"/>
      <c r="H3" s="3"/>
    </row>
    <row r="4" spans="1:16" ht="18" customHeight="1" x14ac:dyDescent="0.3">
      <c r="A4" s="230"/>
      <c r="B4" s="20" t="s">
        <v>430</v>
      </c>
      <c r="C4" s="234" t="s">
        <v>431</v>
      </c>
      <c r="D4" s="235"/>
      <c r="F4" s="3"/>
      <c r="G4" s="3"/>
      <c r="H4" s="3"/>
    </row>
    <row r="5" spans="1:16" ht="18" customHeight="1" x14ac:dyDescent="0.3">
      <c r="A5" s="231"/>
      <c r="B5" s="236" t="s">
        <v>13</v>
      </c>
      <c r="C5" s="237"/>
      <c r="D5" s="28" t="s">
        <v>14</v>
      </c>
      <c r="F5" s="3"/>
      <c r="G5" s="3"/>
      <c r="H5" s="3"/>
    </row>
    <row r="6" spans="1:16" ht="3.6" customHeight="1" x14ac:dyDescent="0.3">
      <c r="A6" s="3"/>
      <c r="B6" s="3"/>
      <c r="C6" s="3"/>
      <c r="D6" s="3"/>
      <c r="F6" s="3"/>
      <c r="G6" s="3"/>
      <c r="H6" s="3"/>
    </row>
    <row r="7" spans="1:16" ht="15" customHeight="1" x14ac:dyDescent="0.3">
      <c r="A7" s="7" t="s">
        <v>555</v>
      </c>
      <c r="B7" s="17">
        <f>VLOOKUP(F7, data2017!$A:$B, 2, FALSE)</f>
        <v>32.234771728515625</v>
      </c>
      <c r="C7" s="17">
        <f>VLOOKUP(G7, data2017!$A:$B, 2, FALSE)</f>
        <v>1413.13330078125</v>
      </c>
      <c r="D7" s="17">
        <f>VLOOKUP(H7, data2017!$A:$B, 2, FALSE)</f>
        <v>43.838787078857422</v>
      </c>
      <c r="F7" t="s">
        <v>892</v>
      </c>
      <c r="G7" t="s">
        <v>895</v>
      </c>
      <c r="H7" t="s">
        <v>898</v>
      </c>
      <c r="J7" s="145">
        <f>VLOOKUP(F7, data2017!$A:$J, 8, FALSE)</f>
        <v>0</v>
      </c>
      <c r="K7" s="145">
        <f>VLOOKUP(G7, data2017!$A:$J, 8, FALSE)</f>
        <v>0</v>
      </c>
      <c r="L7" s="145">
        <f>VLOOKUP(H7, data2017!$A:$J, 8, FALSE)</f>
        <v>0</v>
      </c>
      <c r="M7" s="145"/>
      <c r="N7" s="145">
        <f>B7-J7</f>
        <v>32.234771728515625</v>
      </c>
      <c r="O7" s="145">
        <f>C7-K7</f>
        <v>1413.13330078125</v>
      </c>
      <c r="P7" s="145">
        <f>D7-L7</f>
        <v>43.838787078857422</v>
      </c>
    </row>
    <row r="8" spans="1:16" x14ac:dyDescent="0.3">
      <c r="A8" s="15" t="s">
        <v>5</v>
      </c>
      <c r="B8" s="17">
        <f>VLOOKUP(F8, data2017!$A:$B, 2, FALSE)</f>
        <v>12.420988082885742</v>
      </c>
      <c r="C8" s="17">
        <f>VLOOKUP(G8, data2017!$A:$B, 2, FALSE)</f>
        <v>382.19061279296875</v>
      </c>
      <c r="D8" s="17">
        <f>VLOOKUP(H8, data2017!$A:$B, 2, FALSE)</f>
        <v>30.769741058349609</v>
      </c>
      <c r="F8" t="s">
        <v>1147</v>
      </c>
      <c r="G8" t="s">
        <v>1150</v>
      </c>
      <c r="H8" t="s">
        <v>1153</v>
      </c>
      <c r="J8" s="145">
        <f>VLOOKUP(F8, data2017!$A:$J, 8, FALSE)</f>
        <v>0</v>
      </c>
      <c r="K8" s="145">
        <f>VLOOKUP(G8, data2017!$A:$J, 8, FALSE)</f>
        <v>0</v>
      </c>
      <c r="L8" s="145">
        <f>VLOOKUP(H8, data2017!$A:$J, 8, FALSE)</f>
        <v>0</v>
      </c>
      <c r="M8" s="160"/>
      <c r="N8" s="145">
        <f t="shared" ref="N8:N24" si="0">B8-J8</f>
        <v>12.420988082885742</v>
      </c>
      <c r="O8" s="145">
        <f t="shared" ref="O8:O24" si="1">C8-K8</f>
        <v>382.19061279296875</v>
      </c>
      <c r="P8" s="145">
        <f t="shared" ref="P8:P24" si="2">D8-L8</f>
        <v>30.769741058349609</v>
      </c>
    </row>
    <row r="9" spans="1:16" ht="15" customHeight="1" x14ac:dyDescent="0.3">
      <c r="A9" s="14" t="s">
        <v>6</v>
      </c>
      <c r="B9" s="18">
        <f>VLOOKUP(F9, data2017!$A:$B, 2, FALSE)</f>
        <v>11.487480163574219</v>
      </c>
      <c r="C9" s="18">
        <f>VLOOKUP(G9, data2017!$A:$B, 2, FALSE)</f>
        <v>213.5172119140625</v>
      </c>
      <c r="D9" s="18">
        <f>VLOOKUP(H9, data2017!$A:$B, 2, FALSE)</f>
        <v>18.586948394775391</v>
      </c>
      <c r="F9" t="s">
        <v>922</v>
      </c>
      <c r="G9" t="s">
        <v>925</v>
      </c>
      <c r="H9" t="s">
        <v>928</v>
      </c>
      <c r="J9" s="145">
        <f>VLOOKUP(F9, data2017!$A:$J, 8, FALSE)</f>
        <v>0</v>
      </c>
      <c r="K9" s="145">
        <f>VLOOKUP(G9, data2017!$A:$J, 8, FALSE)</f>
        <v>0</v>
      </c>
      <c r="L9" s="145">
        <f>VLOOKUP(H9, data2017!$A:$J, 8, FALSE)</f>
        <v>0</v>
      </c>
      <c r="M9" s="145"/>
      <c r="N9" s="145">
        <f t="shared" si="0"/>
        <v>11.487480163574219</v>
      </c>
      <c r="O9" s="145">
        <f t="shared" si="1"/>
        <v>213.5172119140625</v>
      </c>
      <c r="P9" s="145">
        <f t="shared" si="2"/>
        <v>18.586948394775391</v>
      </c>
    </row>
    <row r="10" spans="1:16" x14ac:dyDescent="0.3">
      <c r="A10" s="14" t="s">
        <v>24</v>
      </c>
      <c r="B10" s="18">
        <f>VLOOKUP(F10, data2017!$A:$B, 2, FALSE)</f>
        <v>0.93350809812545776</v>
      </c>
      <c r="C10" s="18">
        <f>VLOOKUP(G10, data2017!$A:$B, 2, FALSE)</f>
        <v>168.67340087890625</v>
      </c>
      <c r="D10" s="18">
        <f>VLOOKUP(H10, data2017!$A:$B, 2, FALSE)</f>
        <v>180.68766784667969</v>
      </c>
      <c r="F10" t="s">
        <v>937</v>
      </c>
      <c r="G10" t="s">
        <v>940</v>
      </c>
      <c r="H10" t="s">
        <v>943</v>
      </c>
      <c r="J10" s="145">
        <f>VLOOKUP(F10, data2017!$A:$J, 8, FALSE)</f>
        <v>0</v>
      </c>
      <c r="K10" s="145">
        <f>VLOOKUP(G10, data2017!$A:$J, 8, FALSE)</f>
        <v>0</v>
      </c>
      <c r="L10" s="145">
        <f>VLOOKUP(H10, data2017!$A:$J, 8, FALSE)</f>
        <v>0</v>
      </c>
      <c r="M10" s="145"/>
      <c r="N10" s="145">
        <f t="shared" si="0"/>
        <v>0.93350809812545776</v>
      </c>
      <c r="O10" s="145">
        <f t="shared" si="1"/>
        <v>168.67340087890625</v>
      </c>
      <c r="P10" s="145">
        <f t="shared" si="2"/>
        <v>180.68766784667969</v>
      </c>
    </row>
    <row r="11" spans="1:16" x14ac:dyDescent="0.3">
      <c r="A11" s="14" t="s">
        <v>25</v>
      </c>
      <c r="B11" s="18">
        <f>VLOOKUP(F11, data2017!$A:$B, 2, FALSE)</f>
        <v>0</v>
      </c>
      <c r="C11" s="18">
        <f>VLOOKUP(G11, data2017!$A:$B, 2, FALSE)</f>
        <v>0</v>
      </c>
      <c r="D11" s="18" t="s">
        <v>23</v>
      </c>
      <c r="F11" t="s">
        <v>1027</v>
      </c>
      <c r="G11" t="s">
        <v>1030</v>
      </c>
      <c r="H11" t="s">
        <v>1033</v>
      </c>
      <c r="J11" s="145">
        <f>VLOOKUP(F11, data2017!$A:$J, 8, FALSE)</f>
        <v>0</v>
      </c>
      <c r="K11" s="145">
        <f>VLOOKUP(G11, data2017!$A:$J, 8, FALSE)</f>
        <v>0</v>
      </c>
      <c r="L11" s="145">
        <f>VLOOKUP(H11, data2017!$A:$J, 8, FALSE)</f>
        <v>0</v>
      </c>
      <c r="M11" s="145"/>
      <c r="N11" s="145">
        <f t="shared" si="0"/>
        <v>0</v>
      </c>
      <c r="O11" s="145">
        <f t="shared" si="1"/>
        <v>0</v>
      </c>
      <c r="P11" s="145" t="e">
        <f t="shared" si="2"/>
        <v>#VALUE!</v>
      </c>
    </row>
    <row r="12" spans="1:16" x14ac:dyDescent="0.3">
      <c r="A12" s="15" t="s">
        <v>7</v>
      </c>
      <c r="B12" s="17">
        <f>VLOOKUP(F12, data2017!$A:$B, 2, FALSE)</f>
        <v>18.097562789916992</v>
      </c>
      <c r="C12" s="17">
        <f>VLOOKUP(G12, data2017!$A:$B, 2, FALSE)</f>
        <v>790.90777587890625</v>
      </c>
      <c r="D12" s="17">
        <f>VLOOKUP(H12, data2017!$A:$B, 2, FALSE)</f>
        <v>43.702449798583984</v>
      </c>
      <c r="F12" t="s">
        <v>1162</v>
      </c>
      <c r="G12" t="s">
        <v>1165</v>
      </c>
      <c r="H12" t="s">
        <v>1168</v>
      </c>
      <c r="J12" s="145">
        <f>VLOOKUP(F12, data2017!$A:$J, 8, FALSE)</f>
        <v>0</v>
      </c>
      <c r="K12" s="145">
        <f>VLOOKUP(G12, data2017!$A:$J, 8, FALSE)</f>
        <v>0</v>
      </c>
      <c r="L12" s="145">
        <f>VLOOKUP(H12, data2017!$A:$J, 8, FALSE)</f>
        <v>0</v>
      </c>
      <c r="M12" s="145"/>
      <c r="N12" s="145">
        <f t="shared" si="0"/>
        <v>18.097562789916992</v>
      </c>
      <c r="O12" s="145">
        <f t="shared" si="1"/>
        <v>790.90777587890625</v>
      </c>
      <c r="P12" s="145">
        <f t="shared" si="2"/>
        <v>43.702449798583984</v>
      </c>
    </row>
    <row r="13" spans="1:16" x14ac:dyDescent="0.3">
      <c r="A13" s="14" t="s">
        <v>8</v>
      </c>
      <c r="B13" s="18">
        <f>VLOOKUP(F13, data2017!$A:$B, 2, FALSE)</f>
        <v>9.4313421249389648</v>
      </c>
      <c r="C13" s="18">
        <f>VLOOKUP(G13, data2017!$A:$B, 2, FALSE)</f>
        <v>334.61651611328125</v>
      </c>
      <c r="D13" s="18">
        <f>VLOOKUP(H13, data2017!$A:$B, 2, FALSE)</f>
        <v>35.479206085205078</v>
      </c>
      <c r="F13" t="s">
        <v>967</v>
      </c>
      <c r="G13" t="s">
        <v>970</v>
      </c>
      <c r="H13" t="s">
        <v>973</v>
      </c>
      <c r="J13" s="145">
        <f>VLOOKUP(F13, data2017!$A:$J, 8, FALSE)</f>
        <v>0</v>
      </c>
      <c r="K13" s="145">
        <f>VLOOKUP(G13, data2017!$A:$J, 8, FALSE)</f>
        <v>0</v>
      </c>
      <c r="L13" s="145">
        <f>VLOOKUP(H13, data2017!$A:$J, 8, FALSE)</f>
        <v>0</v>
      </c>
      <c r="M13" s="145"/>
      <c r="N13" s="145">
        <f t="shared" si="0"/>
        <v>9.4313421249389648</v>
      </c>
      <c r="O13" s="145">
        <f t="shared" si="1"/>
        <v>334.61651611328125</v>
      </c>
      <c r="P13" s="145">
        <f t="shared" si="2"/>
        <v>35.479206085205078</v>
      </c>
    </row>
    <row r="14" spans="1:16" x14ac:dyDescent="0.3">
      <c r="A14" s="14" t="s">
        <v>547</v>
      </c>
      <c r="B14" s="18">
        <f>VLOOKUP(F14, data2017!$A:$B, 2, FALSE)</f>
        <v>7.9714255332946777</v>
      </c>
      <c r="C14" s="18">
        <f>VLOOKUP(G14, data2017!$A:$B, 2, FALSE)</f>
        <v>439.167724609375</v>
      </c>
      <c r="D14" s="18">
        <f>VLOOKUP(H14, data2017!$A:$B, 2, FALSE)</f>
        <v>55.092746734619141</v>
      </c>
      <c r="F14" t="s">
        <v>952</v>
      </c>
      <c r="G14" t="s">
        <v>955</v>
      </c>
      <c r="H14" t="s">
        <v>958</v>
      </c>
      <c r="J14" s="145">
        <f>VLOOKUP(F14, data2017!$A:$J, 8, FALSE)</f>
        <v>0</v>
      </c>
      <c r="K14" s="145">
        <f>VLOOKUP(G14, data2017!$A:$J, 8, FALSE)</f>
        <v>0</v>
      </c>
      <c r="L14" s="145">
        <f>VLOOKUP(H14, data2017!$A:$J, 8, FALSE)</f>
        <v>0</v>
      </c>
      <c r="M14" s="145"/>
      <c r="N14" s="145">
        <f t="shared" si="0"/>
        <v>7.9714255332946777</v>
      </c>
      <c r="O14" s="145">
        <f t="shared" si="1"/>
        <v>439.167724609375</v>
      </c>
      <c r="P14" s="145">
        <f t="shared" si="2"/>
        <v>55.092746734619141</v>
      </c>
    </row>
    <row r="15" spans="1:16" x14ac:dyDescent="0.3">
      <c r="A15" s="14" t="s">
        <v>548</v>
      </c>
      <c r="B15" s="18">
        <f>VLOOKUP(F15, data2017!$A:$B, 2, FALSE)</f>
        <v>0.6947944164276123</v>
      </c>
      <c r="C15" s="18">
        <f>VLOOKUP(G15, data2017!$A:$B, 2, FALSE)</f>
        <v>17.123556137084961</v>
      </c>
      <c r="D15" s="18">
        <f>VLOOKUP(H15, data2017!$A:$B, 2, FALSE)</f>
        <v>24.645500183105469</v>
      </c>
      <c r="F15" t="s">
        <v>982</v>
      </c>
      <c r="G15" t="s">
        <v>985</v>
      </c>
      <c r="H15" t="s">
        <v>988</v>
      </c>
      <c r="J15" s="145">
        <f>VLOOKUP(F15, data2017!$A:$J, 8, FALSE)</f>
        <v>0</v>
      </c>
      <c r="K15" s="145">
        <f>VLOOKUP(G15, data2017!$A:$J, 8, FALSE)</f>
        <v>0</v>
      </c>
      <c r="L15" s="145">
        <f>VLOOKUP(H15, data2017!$A:$J, 8, FALSE)</f>
        <v>0</v>
      </c>
      <c r="M15" s="145"/>
      <c r="N15" s="145">
        <f t="shared" si="0"/>
        <v>0.6947944164276123</v>
      </c>
      <c r="O15" s="145">
        <f t="shared" si="1"/>
        <v>17.123556137084961</v>
      </c>
      <c r="P15" s="145">
        <f t="shared" si="2"/>
        <v>24.645500183105469</v>
      </c>
    </row>
    <row r="16" spans="1:16" x14ac:dyDescent="0.3">
      <c r="A16" s="15" t="s">
        <v>9</v>
      </c>
      <c r="B16" s="17">
        <f>VLOOKUP(F16, data2017!$A:$B, 2, FALSE)</f>
        <v>0.33358767628669739</v>
      </c>
      <c r="C16" s="17">
        <f>VLOOKUP(G16, data2017!$A:$B, 2, FALSE)</f>
        <v>73.288909912109375</v>
      </c>
      <c r="D16" s="17">
        <f>VLOOKUP(H16, data2017!$A:$B, 2, FALSE)</f>
        <v>219.69911193847656</v>
      </c>
      <c r="F16" t="s">
        <v>1177</v>
      </c>
      <c r="G16" t="s">
        <v>1180</v>
      </c>
      <c r="H16" t="s">
        <v>1183</v>
      </c>
      <c r="J16" s="145">
        <f>VLOOKUP(F16, data2017!$A:$J, 8, FALSE)</f>
        <v>0</v>
      </c>
      <c r="K16" s="145">
        <f>VLOOKUP(G16, data2017!$A:$J, 8, FALSE)</f>
        <v>0</v>
      </c>
      <c r="L16" s="145">
        <f>VLOOKUP(H16, data2017!$A:$J, 8, FALSE)</f>
        <v>0</v>
      </c>
      <c r="M16" s="145"/>
      <c r="N16" s="145">
        <f t="shared" si="0"/>
        <v>0.33358767628669739</v>
      </c>
      <c r="O16" s="145">
        <f t="shared" si="1"/>
        <v>73.288909912109375</v>
      </c>
      <c r="P16" s="145">
        <f t="shared" si="2"/>
        <v>219.69911193847656</v>
      </c>
    </row>
    <row r="17" spans="1:16" x14ac:dyDescent="0.3">
      <c r="A17" s="14" t="s">
        <v>10</v>
      </c>
      <c r="B17" s="18">
        <f>VLOOKUP(F17, data2017!$A:$B, 2, FALSE)</f>
        <v>0.23840904235839844</v>
      </c>
      <c r="C17" s="18">
        <f>VLOOKUP(G17, data2017!$A:$B, 2, FALSE)</f>
        <v>61.938270568847656</v>
      </c>
      <c r="D17" s="18">
        <f>VLOOKUP(H17, data2017!$A:$B, 2, FALSE)</f>
        <v>259.79833984375</v>
      </c>
      <c r="F17" t="s">
        <v>997</v>
      </c>
      <c r="G17" t="s">
        <v>1000</v>
      </c>
      <c r="H17" t="s">
        <v>1003</v>
      </c>
      <c r="J17" s="145">
        <f>VLOOKUP(F17, data2017!$A:$J, 8, FALSE)</f>
        <v>0</v>
      </c>
      <c r="K17" s="145">
        <f>VLOOKUP(G17, data2017!$A:$J, 8, FALSE)</f>
        <v>0</v>
      </c>
      <c r="L17" s="145">
        <f>VLOOKUP(H17, data2017!$A:$J, 8, FALSE)</f>
        <v>0</v>
      </c>
      <c r="M17" s="145"/>
      <c r="N17" s="145">
        <f t="shared" si="0"/>
        <v>0.23840904235839844</v>
      </c>
      <c r="O17" s="145">
        <f t="shared" si="1"/>
        <v>61.938270568847656</v>
      </c>
      <c r="P17" s="145">
        <f t="shared" si="2"/>
        <v>259.79833984375</v>
      </c>
    </row>
    <row r="18" spans="1:16" x14ac:dyDescent="0.3">
      <c r="A18" s="14" t="s">
        <v>11</v>
      </c>
      <c r="B18" s="18">
        <f>VLOOKUP(F18, data2017!$A:$B, 2, FALSE)</f>
        <v>9.5178626477718353E-2</v>
      </c>
      <c r="C18" s="18">
        <f>VLOOKUP(G18, data2017!$A:$B, 2, FALSE)</f>
        <v>11.350641250610352</v>
      </c>
      <c r="D18" s="18">
        <f>VLOOKUP(H18, data2017!$A:$B, 2, FALSE)</f>
        <v>119.25620269775391</v>
      </c>
      <c r="F18" t="s">
        <v>1012</v>
      </c>
      <c r="G18" t="s">
        <v>1015</v>
      </c>
      <c r="H18" t="s">
        <v>1018</v>
      </c>
      <c r="J18" s="145">
        <f>VLOOKUP(F18, data2017!$A:$J, 8, FALSE)</f>
        <v>0</v>
      </c>
      <c r="K18" s="145">
        <f>VLOOKUP(G18, data2017!$A:$J, 8, FALSE)</f>
        <v>0</v>
      </c>
      <c r="L18" s="145">
        <f>VLOOKUP(H18, data2017!$A:$J, 8, FALSE)</f>
        <v>0</v>
      </c>
      <c r="M18" s="145"/>
      <c r="N18" s="145">
        <f t="shared" si="0"/>
        <v>9.5178626477718353E-2</v>
      </c>
      <c r="O18" s="145">
        <f t="shared" si="1"/>
        <v>11.350641250610352</v>
      </c>
      <c r="P18" s="145">
        <f t="shared" si="2"/>
        <v>119.25620269775391</v>
      </c>
    </row>
    <row r="19" spans="1:16" x14ac:dyDescent="0.3">
      <c r="A19" s="15" t="s">
        <v>12</v>
      </c>
      <c r="B19" s="17">
        <f>VLOOKUP(F19, data2017!$A:$B, 2, FALSE)</f>
        <v>1.3826342821121216</v>
      </c>
      <c r="C19" s="17">
        <f>VLOOKUP(G19, data2017!$A:$B, 2, FALSE)</f>
        <v>166.74601745605469</v>
      </c>
      <c r="D19" s="17">
        <f>VLOOKUP(H19, data2017!$A:$B, 2, FALSE)</f>
        <v>120.60023498535156</v>
      </c>
      <c r="F19" t="s">
        <v>1192</v>
      </c>
      <c r="G19" t="s">
        <v>1195</v>
      </c>
      <c r="H19" t="s">
        <v>1198</v>
      </c>
      <c r="J19" s="145">
        <f>VLOOKUP(F19, data2017!$A:$J, 8, FALSE)</f>
        <v>0</v>
      </c>
      <c r="K19" s="145">
        <f>VLOOKUP(G19, data2017!$A:$J, 8, FALSE)</f>
        <v>0</v>
      </c>
      <c r="L19" s="145">
        <f>VLOOKUP(H19, data2017!$A:$J, 8, FALSE)</f>
        <v>0</v>
      </c>
      <c r="M19" s="145"/>
      <c r="N19" s="145">
        <f t="shared" si="0"/>
        <v>1.3826342821121216</v>
      </c>
      <c r="O19" s="145">
        <f t="shared" si="1"/>
        <v>166.74601745605469</v>
      </c>
      <c r="P19" s="145">
        <f t="shared" si="2"/>
        <v>120.60023498535156</v>
      </c>
    </row>
    <row r="20" spans="1:16" x14ac:dyDescent="0.3">
      <c r="A20" s="14" t="s">
        <v>876</v>
      </c>
      <c r="B20" s="18">
        <f>VLOOKUP(F20, data2017!$A:$B, 2, FALSE)</f>
        <v>0.29640981554985046</v>
      </c>
      <c r="C20" s="18">
        <f>VLOOKUP(G20, data2017!$A:$B, 2, FALSE)</f>
        <v>9.6587848663330078</v>
      </c>
      <c r="D20" s="18">
        <f>VLOOKUP(H20, data2017!$A:$B, 2, FALSE)</f>
        <v>32.585910797119141</v>
      </c>
      <c r="F20" s="2" t="s">
        <v>1042</v>
      </c>
      <c r="G20" s="2" t="s">
        <v>1045</v>
      </c>
      <c r="H20" s="2" t="s">
        <v>1048</v>
      </c>
      <c r="I20" s="2"/>
      <c r="J20" s="145">
        <f>VLOOKUP(F20, data2017!$A:$J, 8, FALSE)</f>
        <v>0</v>
      </c>
      <c r="K20" s="145">
        <f>VLOOKUP(G20, data2017!$A:$J, 8, FALSE)</f>
        <v>0</v>
      </c>
      <c r="L20" s="145">
        <f>VLOOKUP(H20, data2017!$A:$J, 8, FALSE)</f>
        <v>0</v>
      </c>
      <c r="N20" s="145">
        <f t="shared" si="0"/>
        <v>0.29640981554985046</v>
      </c>
      <c r="O20" s="145">
        <f t="shared" si="1"/>
        <v>9.6587848663330078</v>
      </c>
      <c r="P20" s="145">
        <f t="shared" si="2"/>
        <v>32.585910797119141</v>
      </c>
    </row>
    <row r="21" spans="1:16" x14ac:dyDescent="0.3">
      <c r="A21" s="14" t="s">
        <v>879</v>
      </c>
      <c r="B21" s="18">
        <f>VLOOKUP(F21, data2017!$A:$B, 2, FALSE)</f>
        <v>0.16549654304981232</v>
      </c>
      <c r="C21" s="18">
        <f>VLOOKUP(G21, data2017!$A:$B, 2, FALSE)</f>
        <v>138.19195556640625</v>
      </c>
      <c r="D21" s="18">
        <f>VLOOKUP(H21, data2017!$A:$B, 2, FALSE)</f>
        <v>835.01422119140625</v>
      </c>
      <c r="F21" s="2" t="s">
        <v>1057</v>
      </c>
      <c r="G21" s="2" t="s">
        <v>1060</v>
      </c>
      <c r="H21" s="2" t="s">
        <v>1063</v>
      </c>
      <c r="I21" s="2"/>
      <c r="J21" s="145">
        <f>VLOOKUP(F21, data2017!$A:$J, 8, FALSE)</f>
        <v>0</v>
      </c>
      <c r="K21" s="145">
        <f>VLOOKUP(G21, data2017!$A:$J, 8, FALSE)</f>
        <v>0</v>
      </c>
      <c r="L21" s="145">
        <f>VLOOKUP(H21, data2017!$A:$J, 8, FALSE)</f>
        <v>0</v>
      </c>
      <c r="N21" s="145">
        <f t="shared" si="0"/>
        <v>0.16549654304981232</v>
      </c>
      <c r="O21" s="145">
        <f t="shared" si="1"/>
        <v>138.19195556640625</v>
      </c>
      <c r="P21" s="145">
        <f t="shared" si="2"/>
        <v>835.01422119140625</v>
      </c>
    </row>
    <row r="22" spans="1:16" x14ac:dyDescent="0.3">
      <c r="A22" s="14" t="s">
        <v>877</v>
      </c>
      <c r="B22" s="18">
        <f>VLOOKUP(F22, data2017!$A:$B, 2, FALSE)</f>
        <v>0.19476248323917389</v>
      </c>
      <c r="C22" s="18">
        <f>VLOOKUP(G22, data2017!$A:$B, 2, FALSE)</f>
        <v>2.3777122497558594</v>
      </c>
      <c r="D22" s="18">
        <f>VLOOKUP(H22, data2017!$A:$B, 2, FALSE)</f>
        <v>12.208266258239746</v>
      </c>
      <c r="F22" s="2" t="s">
        <v>1072</v>
      </c>
      <c r="G22" s="2" t="s">
        <v>1075</v>
      </c>
      <c r="H22" s="2" t="s">
        <v>1078</v>
      </c>
      <c r="I22" s="2"/>
      <c r="J22" s="145">
        <f>VLOOKUP(F22, data2017!$A:$J, 8, FALSE)</f>
        <v>0</v>
      </c>
      <c r="K22" s="145">
        <f>VLOOKUP(G22, data2017!$A:$J, 8, FALSE)</f>
        <v>0</v>
      </c>
      <c r="L22" s="145">
        <f>VLOOKUP(H22, data2017!$A:$J, 8, FALSE)</f>
        <v>0</v>
      </c>
      <c r="N22" s="145">
        <f t="shared" si="0"/>
        <v>0.19476248323917389</v>
      </c>
      <c r="O22" s="145">
        <f t="shared" si="1"/>
        <v>2.3777122497558594</v>
      </c>
      <c r="P22" s="145">
        <f t="shared" si="2"/>
        <v>12.208266258239746</v>
      </c>
    </row>
    <row r="23" spans="1:16" x14ac:dyDescent="0.3">
      <c r="A23" s="14" t="s">
        <v>878</v>
      </c>
      <c r="B23" s="18">
        <f>VLOOKUP(F23, data2017!$A:$B, 2, FALSE)</f>
        <v>3.2096356153488159E-2</v>
      </c>
      <c r="C23" s="18">
        <f>VLOOKUP(G23, data2017!$A:$B, 2, FALSE)</f>
        <v>0.43142029643058777</v>
      </c>
      <c r="D23" s="18">
        <f>VLOOKUP(H23, data2017!$A:$B, 2, FALSE)</f>
        <v>13.441411018371582</v>
      </c>
      <c r="F23" s="2" t="s">
        <v>1102</v>
      </c>
      <c r="G23" s="2" t="s">
        <v>1105</v>
      </c>
      <c r="H23" s="2" t="s">
        <v>1108</v>
      </c>
      <c r="I23" s="2"/>
      <c r="J23" s="145">
        <f>VLOOKUP(F23, data2017!$A:$J, 8, FALSE)</f>
        <v>0</v>
      </c>
      <c r="K23" s="145">
        <f>VLOOKUP(G23, data2017!$A:$J, 8, FALSE)</f>
        <v>0</v>
      </c>
      <c r="L23" s="145">
        <f>VLOOKUP(H23, data2017!$A:$J, 8, FALSE)</f>
        <v>0</v>
      </c>
      <c r="N23" s="145">
        <f t="shared" si="0"/>
        <v>3.2096356153488159E-2</v>
      </c>
      <c r="O23" s="145">
        <f t="shared" si="1"/>
        <v>0.43142029643058777</v>
      </c>
      <c r="P23" s="145">
        <f t="shared" si="2"/>
        <v>13.441411018371582</v>
      </c>
    </row>
    <row r="24" spans="1:16" x14ac:dyDescent="0.3">
      <c r="A24" s="14" t="s">
        <v>890</v>
      </c>
      <c r="B24" s="18">
        <f>VLOOKUP(F24, data2017!$A:$B, 2, FALSE)</f>
        <v>0.69386905431747437</v>
      </c>
      <c r="C24" s="18">
        <f>VLOOKUP(G24, data2017!$A:$B, 2, FALSE)</f>
        <v>16.086149215698242</v>
      </c>
      <c r="D24" s="18">
        <f>VLOOKUP(H24, data2017!$A:$B, 2, FALSE)</f>
        <v>23.183261871337891</v>
      </c>
      <c r="F24" s="2" t="s">
        <v>1252</v>
      </c>
      <c r="G24" s="2" t="s">
        <v>1255</v>
      </c>
      <c r="H24" s="2" t="s">
        <v>1258</v>
      </c>
      <c r="I24" s="2"/>
      <c r="J24" s="145">
        <f>VLOOKUP(F24, data2017!$A:$J, 8, FALSE)</f>
        <v>0</v>
      </c>
      <c r="K24" s="145">
        <f>VLOOKUP(G24, data2017!$A:$J, 8, FALSE)</f>
        <v>0</v>
      </c>
      <c r="L24" s="145">
        <f>VLOOKUP(H24, data2017!$A:$J, 8, FALSE)</f>
        <v>0</v>
      </c>
      <c r="N24" s="145">
        <f t="shared" si="0"/>
        <v>0.69386905431747437</v>
      </c>
      <c r="O24" s="145">
        <f t="shared" si="1"/>
        <v>16.086149215698242</v>
      </c>
      <c r="P24" s="145">
        <f t="shared" si="2"/>
        <v>23.183261871337891</v>
      </c>
    </row>
    <row r="25" spans="1:16" ht="3.6" customHeight="1" x14ac:dyDescent="0.3">
      <c r="A25" s="1"/>
      <c r="B25" s="1"/>
      <c r="C25" s="1"/>
      <c r="D25" s="1"/>
    </row>
    <row r="26" spans="1:16" ht="3.6" customHeight="1" x14ac:dyDescent="0.3"/>
    <row r="27" spans="1:16" ht="14.25" customHeight="1" x14ac:dyDescent="0.3">
      <c r="A27" s="238" t="s">
        <v>595</v>
      </c>
      <c r="B27" s="238"/>
      <c r="C27" s="238"/>
      <c r="D27" s="238"/>
    </row>
    <row r="28" spans="1:16" ht="28.65" customHeight="1" x14ac:dyDescent="0.3">
      <c r="A28" s="238" t="s">
        <v>839</v>
      </c>
      <c r="B28" s="238"/>
      <c r="C28" s="238"/>
      <c r="D28" s="238"/>
    </row>
    <row r="29" spans="1:16" s="3" customFormat="1" ht="28.95" customHeight="1" x14ac:dyDescent="0.3">
      <c r="A29" s="233" t="s">
        <v>2052</v>
      </c>
      <c r="B29" s="233"/>
      <c r="C29" s="233"/>
      <c r="D29" s="233"/>
      <c r="F29"/>
      <c r="G29"/>
      <c r="H29"/>
      <c r="I29"/>
      <c r="J29"/>
    </row>
  </sheetData>
  <mergeCells count="6">
    <mergeCell ref="A4:A5"/>
    <mergeCell ref="C4:D4"/>
    <mergeCell ref="B5:C5"/>
    <mergeCell ref="A29:D29"/>
    <mergeCell ref="A27:D27"/>
    <mergeCell ref="A28:D28"/>
  </mergeCells>
  <pageMargins left="0.7" right="0.7" top="0.75" bottom="0.75" header="0.3" footer="0.3"/>
  <pageSetup fitToWidth="0" orientation="portrait" r:id="rId1"/>
  <headerFooter>
    <oddHeader>&amp;C2017 Diary of Consumer Payment Choice</oddHeader>
    <oddFooter>&amp;C© 2018 Federal Reserve Banks of Atlanta, Boston, Richmond, and San Francisco.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9"/>
  <sheetViews>
    <sheetView showWhiteSpace="0" view="pageLayout" topLeftCell="A7" zoomScaleNormal="100" workbookViewId="0">
      <selection activeCell="A30" sqref="A30"/>
    </sheetView>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 min="9" max="9" width="11.5546875" bestFit="1" customWidth="1"/>
    <col min="10" max="10" width="9.33203125" customWidth="1"/>
    <col min="11" max="11" width="8" customWidth="1"/>
    <col min="12" max="12" width="7.88671875" customWidth="1"/>
  </cols>
  <sheetData>
    <row r="1" spans="1:11" x14ac:dyDescent="0.3">
      <c r="A1" s="10" t="s">
        <v>2048</v>
      </c>
      <c r="F1" s="3"/>
      <c r="G1" s="3"/>
      <c r="H1" s="3"/>
    </row>
    <row r="2" spans="1:11" x14ac:dyDescent="0.3">
      <c r="A2" s="10" t="s">
        <v>553</v>
      </c>
      <c r="F2" s="160"/>
      <c r="G2" s="3"/>
      <c r="H2" s="3"/>
    </row>
    <row r="3" spans="1:11" x14ac:dyDescent="0.3">
      <c r="A3" s="13" t="s">
        <v>2049</v>
      </c>
      <c r="B3" s="1"/>
      <c r="C3" s="1"/>
      <c r="D3" s="1"/>
      <c r="F3" s="3"/>
      <c r="G3" s="3"/>
      <c r="H3" s="3"/>
    </row>
    <row r="4" spans="1:11" ht="18" customHeight="1" x14ac:dyDescent="0.3">
      <c r="A4" s="230"/>
      <c r="B4" s="20" t="s">
        <v>430</v>
      </c>
      <c r="C4" s="234" t="s">
        <v>431</v>
      </c>
      <c r="D4" s="235"/>
      <c r="F4" s="3"/>
      <c r="G4" s="3"/>
      <c r="H4" s="3"/>
    </row>
    <row r="5" spans="1:11" ht="18" customHeight="1" x14ac:dyDescent="0.3">
      <c r="A5" s="231"/>
      <c r="B5" s="236" t="s">
        <v>13</v>
      </c>
      <c r="C5" s="237"/>
      <c r="D5" s="227" t="s">
        <v>14</v>
      </c>
      <c r="F5" s="3"/>
      <c r="G5" s="3"/>
      <c r="H5" s="3"/>
    </row>
    <row r="6" spans="1:11" ht="3.6" customHeight="1" x14ac:dyDescent="0.3">
      <c r="A6" s="3"/>
      <c r="B6" s="3"/>
      <c r="C6" s="3"/>
      <c r="D6" s="3"/>
      <c r="F6" s="3"/>
      <c r="G6" s="3"/>
      <c r="H6" s="3"/>
    </row>
    <row r="7" spans="1:11" ht="15" customHeight="1" x14ac:dyDescent="0.3">
      <c r="A7" s="7" t="s">
        <v>555</v>
      </c>
      <c r="B7" s="17" t="s">
        <v>23</v>
      </c>
      <c r="C7" s="17" t="s">
        <v>23</v>
      </c>
      <c r="D7" s="18" t="s">
        <v>23</v>
      </c>
      <c r="E7" s="40"/>
      <c r="F7" t="s">
        <v>901</v>
      </c>
      <c r="G7" t="s">
        <v>904</v>
      </c>
      <c r="H7" s="3"/>
      <c r="J7" s="3"/>
      <c r="K7" s="3"/>
    </row>
    <row r="8" spans="1:11" x14ac:dyDescent="0.3">
      <c r="A8" s="15" t="s">
        <v>5</v>
      </c>
      <c r="B8" s="17">
        <f>VLOOKUP(F8, data2017!$A:$B, 2, FALSE) * 100</f>
        <v>38.532885909080505</v>
      </c>
      <c r="C8" s="17">
        <f>VLOOKUP(G8, data2017!$A:$B, 2, FALSE) * 100</f>
        <v>27.045616507530212</v>
      </c>
      <c r="D8" s="18" t="s">
        <v>23</v>
      </c>
      <c r="E8" s="40"/>
      <c r="F8" t="s">
        <v>1156</v>
      </c>
      <c r="G8" t="s">
        <v>1159</v>
      </c>
      <c r="H8" s="3"/>
      <c r="J8" s="3"/>
      <c r="K8" s="3"/>
    </row>
    <row r="9" spans="1:11" ht="15" customHeight="1" x14ac:dyDescent="0.3">
      <c r="A9" s="14" t="s">
        <v>6</v>
      </c>
      <c r="B9" s="18">
        <f>VLOOKUP(F9, data2017!$A:$B, 2, FALSE) * 100</f>
        <v>35.636919736862183</v>
      </c>
      <c r="C9" s="18">
        <f>VLOOKUP(G9, data2017!$A:$B, 2, FALSE) * 100</f>
        <v>15.109488368034363</v>
      </c>
      <c r="D9" s="18" t="s">
        <v>23</v>
      </c>
      <c r="E9" s="41"/>
      <c r="F9" t="s">
        <v>931</v>
      </c>
      <c r="G9" t="s">
        <v>934</v>
      </c>
      <c r="H9" s="3"/>
    </row>
    <row r="10" spans="1:11" x14ac:dyDescent="0.3">
      <c r="A10" s="14" t="s">
        <v>24</v>
      </c>
      <c r="B10" s="18">
        <f>VLOOKUP(F10, data2017!$A:$B, 2, FALSE) * 100</f>
        <v>2.8959661722183228</v>
      </c>
      <c r="C10" s="18">
        <f>VLOOKUP(G10, data2017!$A:$B, 2, FALSE) * 100</f>
        <v>11.93612739443779</v>
      </c>
      <c r="D10" s="18" t="s">
        <v>23</v>
      </c>
      <c r="E10" s="41"/>
      <c r="F10" t="s">
        <v>946</v>
      </c>
      <c r="G10" t="s">
        <v>949</v>
      </c>
      <c r="H10" s="3"/>
      <c r="J10" s="2"/>
      <c r="K10" s="2"/>
    </row>
    <row r="11" spans="1:11" x14ac:dyDescent="0.3">
      <c r="A11" s="14" t="s">
        <v>25</v>
      </c>
      <c r="B11" s="18">
        <f>VLOOKUP(F11, data2017!$A:$B, 2, FALSE) * 100</f>
        <v>0</v>
      </c>
      <c r="C11" s="18">
        <f>VLOOKUP(G11, data2017!$A:$B, 2, FALSE) * 100</f>
        <v>0</v>
      </c>
      <c r="D11" s="18" t="s">
        <v>23</v>
      </c>
      <c r="E11" s="41"/>
      <c r="F11" t="s">
        <v>1036</v>
      </c>
      <c r="G11" t="s">
        <v>1039</v>
      </c>
      <c r="H11" s="3"/>
      <c r="J11" s="3"/>
      <c r="K11" s="3"/>
    </row>
    <row r="12" spans="1:11" x14ac:dyDescent="0.3">
      <c r="A12" s="15" t="s">
        <v>7</v>
      </c>
      <c r="B12" s="17">
        <f>VLOOKUP(F12, data2017!$A:$B, 2, FALSE) * 100</f>
        <v>56.142979860305786</v>
      </c>
      <c r="C12" s="17">
        <f>VLOOKUP(G12, data2017!$A:$B, 2, FALSE) * 100</f>
        <v>55.968379974365234</v>
      </c>
      <c r="D12" s="18" t="s">
        <v>23</v>
      </c>
      <c r="E12" s="40"/>
      <c r="F12" t="s">
        <v>1171</v>
      </c>
      <c r="G12" t="s">
        <v>1174</v>
      </c>
      <c r="H12" s="3"/>
      <c r="J12" s="2"/>
      <c r="K12" s="2"/>
    </row>
    <row r="13" spans="1:11" x14ac:dyDescent="0.3">
      <c r="A13" s="14" t="s">
        <v>8</v>
      </c>
      <c r="B13" s="18">
        <f>VLOOKUP(F13, data2017!$A:$B, 2, FALSE) * 100</f>
        <v>29.258286952972412</v>
      </c>
      <c r="C13" s="18">
        <f>VLOOKUP(G13, data2017!$A:$B, 2, FALSE) * 100</f>
        <v>23.679047822952271</v>
      </c>
      <c r="D13" s="18" t="s">
        <v>23</v>
      </c>
      <c r="E13" s="41"/>
      <c r="F13" t="s">
        <v>976</v>
      </c>
      <c r="G13" t="s">
        <v>979</v>
      </c>
      <c r="H13" s="3"/>
      <c r="J13" s="2"/>
      <c r="K13" s="2"/>
    </row>
    <row r="14" spans="1:11" x14ac:dyDescent="0.3">
      <c r="A14" s="14" t="s">
        <v>547</v>
      </c>
      <c r="B14" s="18">
        <f>VLOOKUP(F14, data2017!$A:$B, 2, FALSE) * 100</f>
        <v>24.729275703430176</v>
      </c>
      <c r="C14" s="18">
        <f>VLOOKUP(G14, data2017!$A:$B, 2, FALSE) * 100</f>
        <v>31.077584624290466</v>
      </c>
      <c r="D14" s="18" t="s">
        <v>23</v>
      </c>
      <c r="E14" s="41"/>
      <c r="F14" t="s">
        <v>961</v>
      </c>
      <c r="G14" t="s">
        <v>964</v>
      </c>
      <c r="H14" s="3"/>
      <c r="J14" s="2"/>
      <c r="K14" s="2"/>
    </row>
    <row r="15" spans="1:11" x14ac:dyDescent="0.3">
      <c r="A15" s="14" t="s">
        <v>548</v>
      </c>
      <c r="B15" s="18">
        <f>VLOOKUP(F15, data2017!$A:$B, 2, FALSE) * 100</f>
        <v>2.1554190665483475</v>
      </c>
      <c r="C15" s="18">
        <f>VLOOKUP(G15, data2017!$A:$B, 2, FALSE) * 100</f>
        <v>1.2117438018321991</v>
      </c>
      <c r="D15" s="18" t="s">
        <v>23</v>
      </c>
      <c r="E15" s="41"/>
      <c r="F15" t="s">
        <v>991</v>
      </c>
      <c r="G15" t="s">
        <v>994</v>
      </c>
      <c r="H15" s="3"/>
      <c r="J15" s="2"/>
      <c r="K15" s="2"/>
    </row>
    <row r="16" spans="1:11" x14ac:dyDescent="0.3">
      <c r="A16" s="15" t="s">
        <v>9</v>
      </c>
      <c r="B16" s="17">
        <f>VLOOKUP(F16, data2017!$A:$B, 2, FALSE) * 100</f>
        <v>1.0348689742386341</v>
      </c>
      <c r="C16" s="17">
        <f>VLOOKUP(G16, data2017!$A:$B, 2, FALSE) * 100</f>
        <v>5.1862701773643494</v>
      </c>
      <c r="D16" s="18" t="s">
        <v>23</v>
      </c>
      <c r="E16" s="40"/>
      <c r="F16" t="s">
        <v>1186</v>
      </c>
      <c r="G16" t="s">
        <v>1189</v>
      </c>
      <c r="H16" s="3"/>
      <c r="J16" s="2"/>
      <c r="K16" s="2"/>
    </row>
    <row r="17" spans="1:11" x14ac:dyDescent="0.3">
      <c r="A17" s="14" t="s">
        <v>10</v>
      </c>
      <c r="B17" s="18">
        <f>VLOOKUP(F17, data2017!$A:$B, 2, FALSE) * 100</f>
        <v>0.73960204608738422</v>
      </c>
      <c r="C17" s="18">
        <f>VLOOKUP(G17, data2017!$A:$B, 2, FALSE) * 100</f>
        <v>4.3830450624227524</v>
      </c>
      <c r="D17" s="18" t="s">
        <v>23</v>
      </c>
      <c r="E17" s="41"/>
      <c r="F17" t="s">
        <v>1006</v>
      </c>
      <c r="G17" t="s">
        <v>1009</v>
      </c>
      <c r="H17" s="3"/>
      <c r="J17" s="2"/>
      <c r="K17" s="2"/>
    </row>
    <row r="18" spans="1:11" x14ac:dyDescent="0.3">
      <c r="A18" s="14" t="s">
        <v>11</v>
      </c>
      <c r="B18" s="18">
        <f>VLOOKUP(F18, data2017!$A:$B, 2, FALSE) * 100</f>
        <v>0.29526692815124989</v>
      </c>
      <c r="C18" s="18">
        <f>VLOOKUP(G18, data2017!$A:$B, 2, FALSE) * 100</f>
        <v>0.80322511494159698</v>
      </c>
      <c r="D18" s="18" t="s">
        <v>23</v>
      </c>
      <c r="E18" s="41"/>
      <c r="F18" t="s">
        <v>1021</v>
      </c>
      <c r="G18" t="s">
        <v>1024</v>
      </c>
      <c r="H18" s="3"/>
      <c r="J18" s="2"/>
      <c r="K18" s="2"/>
    </row>
    <row r="19" spans="1:11" x14ac:dyDescent="0.3">
      <c r="A19" s="15" t="s">
        <v>12</v>
      </c>
      <c r="B19" s="17">
        <f>VLOOKUP(F19, data2017!$A:$B, 2, FALSE) * 100</f>
        <v>4.2892634868621826</v>
      </c>
      <c r="C19" s="17">
        <f>VLOOKUP(G19, data2017!$A:$B, 2, FALSE) * 100</f>
        <v>11.799737811088562</v>
      </c>
      <c r="D19" s="17" t="s">
        <v>23</v>
      </c>
      <c r="E19" s="41"/>
      <c r="F19" t="s">
        <v>1201</v>
      </c>
      <c r="G19" t="s">
        <v>1204</v>
      </c>
      <c r="H19" s="3"/>
      <c r="J19" s="2"/>
      <c r="K19" s="2"/>
    </row>
    <row r="20" spans="1:11" x14ac:dyDescent="0.3">
      <c r="A20" s="14" t="s">
        <v>876</v>
      </c>
      <c r="B20" s="18">
        <f>VLOOKUP(F20, data2017!$A:$B, 2, FALSE) * 100</f>
        <v>0.91953445225954056</v>
      </c>
      <c r="C20" s="18">
        <f>VLOOKUP(G20, data2017!$A:$B, 2, FALSE) * 100</f>
        <v>0.68350126966834068</v>
      </c>
      <c r="D20" s="18" t="s">
        <v>23</v>
      </c>
      <c r="E20" s="41"/>
      <c r="F20" s="2" t="s">
        <v>1051</v>
      </c>
      <c r="G20" s="2" t="s">
        <v>1054</v>
      </c>
      <c r="J20" s="2"/>
      <c r="K20" s="2"/>
    </row>
    <row r="21" spans="1:11" x14ac:dyDescent="0.3">
      <c r="A21" s="14" t="s">
        <v>879</v>
      </c>
      <c r="B21" s="18">
        <f>VLOOKUP(F21, data2017!$A:$B, 2, FALSE) * 100</f>
        <v>0.51340996287763119</v>
      </c>
      <c r="C21" s="18">
        <f>VLOOKUP(G21, data2017!$A:$B, 2, FALSE) * 100</f>
        <v>9.7791165113449097</v>
      </c>
      <c r="D21" s="18" t="s">
        <v>23</v>
      </c>
      <c r="E21" s="41"/>
      <c r="F21" s="2" t="s">
        <v>1066</v>
      </c>
      <c r="G21" s="2" t="s">
        <v>1069</v>
      </c>
      <c r="J21" s="2"/>
      <c r="K21" s="2"/>
    </row>
    <row r="22" spans="1:11" x14ac:dyDescent="0.3">
      <c r="A22" s="14" t="s">
        <v>877</v>
      </c>
      <c r="B22" s="18">
        <f>VLOOKUP(F22, data2017!$A:$B, 2, FALSE) * 100</f>
        <v>0.60419999063014984</v>
      </c>
      <c r="C22" s="18">
        <f>VLOOKUP(G22, data2017!$A:$B, 2, FALSE) * 100</f>
        <v>0.16825817292556167</v>
      </c>
      <c r="D22" s="18" t="s">
        <v>23</v>
      </c>
      <c r="E22" s="41"/>
      <c r="F22" s="2" t="s">
        <v>1081</v>
      </c>
      <c r="G22" s="2" t="s">
        <v>1084</v>
      </c>
      <c r="J22" s="2"/>
      <c r="K22" s="2"/>
    </row>
    <row r="23" spans="1:11" x14ac:dyDescent="0.3">
      <c r="A23" s="14" t="s">
        <v>878</v>
      </c>
      <c r="B23" s="18">
        <f>VLOOKUP(F23, data2017!$A:$B, 2, FALSE) * 100</f>
        <v>9.9570595193654299E-2</v>
      </c>
      <c r="C23" s="18">
        <f>VLOOKUP(G23, data2017!$A:$B, 2, FALSE) * 100</f>
        <v>3.0529341893270612E-2</v>
      </c>
      <c r="D23" s="18" t="s">
        <v>23</v>
      </c>
      <c r="E23" s="41"/>
      <c r="F23" s="2" t="s">
        <v>1111</v>
      </c>
      <c r="G23" s="2" t="s">
        <v>1114</v>
      </c>
      <c r="J23" s="2"/>
      <c r="K23" s="2"/>
    </row>
    <row r="24" spans="1:11" x14ac:dyDescent="0.3">
      <c r="A24" s="14" t="s">
        <v>890</v>
      </c>
      <c r="B24" s="18">
        <f>VLOOKUP(F24, data2017!$A:$B, 2, FALSE) * 100</f>
        <v>2.1525483578443527</v>
      </c>
      <c r="C24" s="18">
        <f>VLOOKUP(G24, data2017!$A:$B, 2, FALSE) * 100</f>
        <v>1.1383320204913616</v>
      </c>
      <c r="D24" s="18" t="s">
        <v>23</v>
      </c>
      <c r="E24" s="41"/>
      <c r="F24" s="2" t="s">
        <v>1261</v>
      </c>
      <c r="G24" s="2" t="s">
        <v>1264</v>
      </c>
      <c r="J24" s="2"/>
      <c r="K24" s="2"/>
    </row>
    <row r="25" spans="1:11" ht="3.6" customHeight="1" x14ac:dyDescent="0.3">
      <c r="A25" s="1"/>
      <c r="B25" s="1"/>
      <c r="C25" s="1"/>
      <c r="D25" s="1"/>
    </row>
    <row r="26" spans="1:11" ht="3.6" customHeight="1" x14ac:dyDescent="0.3"/>
    <row r="27" spans="1:11" ht="14.25" customHeight="1" x14ac:dyDescent="0.3">
      <c r="A27" s="238" t="s">
        <v>595</v>
      </c>
      <c r="B27" s="238"/>
      <c r="C27" s="238"/>
      <c r="D27" s="238"/>
    </row>
    <row r="28" spans="1:11" ht="28.65" customHeight="1" x14ac:dyDescent="0.3">
      <c r="A28" s="238" t="s">
        <v>839</v>
      </c>
      <c r="B28" s="238"/>
      <c r="C28" s="238"/>
      <c r="D28" s="238"/>
    </row>
    <row r="29" spans="1:11" s="3" customFormat="1" ht="28.95" customHeight="1" x14ac:dyDescent="0.3">
      <c r="A29" s="233" t="s">
        <v>2052</v>
      </c>
      <c r="B29" s="233"/>
      <c r="C29" s="233"/>
      <c r="D29" s="233"/>
      <c r="F29"/>
      <c r="G29"/>
      <c r="H29"/>
      <c r="I29"/>
      <c r="J29"/>
    </row>
  </sheetData>
  <mergeCells count="6">
    <mergeCell ref="A29:D29"/>
    <mergeCell ref="A4:A5"/>
    <mergeCell ref="C4:D4"/>
    <mergeCell ref="B5:C5"/>
    <mergeCell ref="A27:D27"/>
    <mergeCell ref="A28:D28"/>
  </mergeCells>
  <pageMargins left="0.7" right="0.7" top="0.75" bottom="0.75" header="0.3" footer="0.3"/>
  <pageSetup fitToWidth="0" orientation="portrait" r:id="rId1"/>
  <headerFooter>
    <oddHeader>&amp;C2017 Diary of Consumer Payment Choice</oddHeader>
    <oddFooter>&amp;C© 2018 Federal Reserve Banks of Atlanta, Boston, Richmond, and San Francisco.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8"/>
  <sheetViews>
    <sheetView showWhiteSpace="0" view="pageLayout" topLeftCell="A34" zoomScaleNormal="100" workbookViewId="0">
      <selection activeCell="C22" sqref="C22"/>
    </sheetView>
  </sheetViews>
  <sheetFormatPr defaultColWidth="8.88671875" defaultRowHeight="14.4" x14ac:dyDescent="0.3"/>
  <cols>
    <col min="1" max="1" width="31.88671875" customWidth="1"/>
    <col min="2" max="4" width="19.109375" customWidth="1"/>
    <col min="5" max="5" width="6.33203125" style="3" customWidth="1"/>
    <col min="6" max="6" width="19.44140625" bestFit="1" customWidth="1"/>
    <col min="7" max="7" width="23" customWidth="1"/>
    <col min="8" max="8" width="20.33203125" bestFit="1" customWidth="1"/>
  </cols>
  <sheetData>
    <row r="1" spans="1:16" x14ac:dyDescent="0.3">
      <c r="A1" s="10" t="s">
        <v>428</v>
      </c>
      <c r="F1" s="160"/>
      <c r="G1" s="3"/>
      <c r="H1" s="3"/>
    </row>
    <row r="2" spans="1:16" x14ac:dyDescent="0.3">
      <c r="A2" s="10" t="s">
        <v>554</v>
      </c>
      <c r="F2" s="3"/>
      <c r="G2" s="3"/>
      <c r="H2" s="3"/>
    </row>
    <row r="3" spans="1:16" x14ac:dyDescent="0.3">
      <c r="A3" s="13" t="s">
        <v>2053</v>
      </c>
      <c r="B3" s="1"/>
      <c r="C3" s="1"/>
      <c r="D3" s="1"/>
      <c r="F3" s="3"/>
      <c r="G3" s="3"/>
      <c r="H3" s="3"/>
    </row>
    <row r="4" spans="1:16" ht="18" customHeight="1" x14ac:dyDescent="0.3">
      <c r="A4" s="230"/>
      <c r="B4" s="20" t="s">
        <v>430</v>
      </c>
      <c r="C4" s="234" t="s">
        <v>431</v>
      </c>
      <c r="D4" s="235"/>
      <c r="F4" s="3"/>
      <c r="G4" s="3"/>
      <c r="H4" s="3"/>
    </row>
    <row r="5" spans="1:16" ht="18" customHeight="1" x14ac:dyDescent="0.3">
      <c r="A5" s="231"/>
      <c r="B5" s="236" t="s">
        <v>13</v>
      </c>
      <c r="C5" s="237"/>
      <c r="D5" s="28" t="s">
        <v>14</v>
      </c>
      <c r="F5" s="3"/>
      <c r="G5" s="3"/>
      <c r="H5" s="3"/>
    </row>
    <row r="6" spans="1:16" ht="3.6" customHeight="1" x14ac:dyDescent="0.3">
      <c r="A6" s="3"/>
      <c r="B6" s="3"/>
      <c r="C6" s="3"/>
      <c r="D6" s="3"/>
      <c r="F6" s="3"/>
      <c r="G6" s="3"/>
      <c r="H6" s="3"/>
    </row>
    <row r="7" spans="1:16" ht="15" customHeight="1" x14ac:dyDescent="0.3">
      <c r="A7" s="7" t="s">
        <v>556</v>
      </c>
      <c r="B7" s="17">
        <f>VLOOKUP(F7, data2017!$A:$B, 2, FALSE)</f>
        <v>8.6040410995483398</v>
      </c>
      <c r="C7" s="17">
        <f>VLOOKUP(G7, data2017!$A:$B, 2, FALSE)</f>
        <v>1983.535400390625</v>
      </c>
      <c r="D7" s="17">
        <f>VLOOKUP(H7, data2017!$A:$B, 2, FALSE)</f>
        <v>230.53530883789063</v>
      </c>
      <c r="F7" t="s">
        <v>1267</v>
      </c>
      <c r="G7" t="s">
        <v>1270</v>
      </c>
      <c r="H7" t="s">
        <v>1273</v>
      </c>
      <c r="J7" s="145">
        <f>VLOOKUP(F7, data2017!$A:$J, 8, FALSE)</f>
        <v>0</v>
      </c>
      <c r="K7" s="145">
        <f>VLOOKUP(G7, data2017!$A:$J, 8, FALSE)</f>
        <v>0</v>
      </c>
      <c r="L7" s="145">
        <f>VLOOKUP(H7, data2017!$A:$J, 8, FALSE)</f>
        <v>0</v>
      </c>
      <c r="M7" s="145"/>
      <c r="N7" s="221">
        <f>B7-J7</f>
        <v>8.6040410995483398</v>
      </c>
      <c r="O7" s="221">
        <f>C7-K7</f>
        <v>1983.535400390625</v>
      </c>
      <c r="P7" s="221">
        <f>D7-L7</f>
        <v>230.53530883789063</v>
      </c>
    </row>
    <row r="8" spans="1:16" x14ac:dyDescent="0.3">
      <c r="A8" s="15" t="s">
        <v>5</v>
      </c>
      <c r="B8" s="17">
        <f>VLOOKUP(F8, data2017!$A:$B, 2, FALSE)</f>
        <v>2.6167304515838623</v>
      </c>
      <c r="C8" s="17">
        <f>VLOOKUP(G8, data2017!$A:$B, 2, FALSE)</f>
        <v>544.19879150390625</v>
      </c>
      <c r="D8" s="17">
        <f>VLOOKUP(H8, data2017!$A:$B, 2, FALSE)</f>
        <v>207.96900939941406</v>
      </c>
      <c r="F8" t="s">
        <v>1522</v>
      </c>
      <c r="G8" t="s">
        <v>1525</v>
      </c>
      <c r="H8" t="s">
        <v>1528</v>
      </c>
      <c r="J8" s="145">
        <f>VLOOKUP(F8, data2017!$A:$J, 8, FALSE)</f>
        <v>0</v>
      </c>
      <c r="K8" s="145">
        <f>VLOOKUP(G8, data2017!$A:$J, 8, FALSE)</f>
        <v>0</v>
      </c>
      <c r="L8" s="145">
        <f>VLOOKUP(H8, data2017!$A:$J, 8, FALSE)</f>
        <v>0</v>
      </c>
      <c r="M8" s="160"/>
      <c r="N8" s="145">
        <f t="shared" ref="N8:P24" si="0">B8-J8</f>
        <v>2.6167304515838623</v>
      </c>
      <c r="O8" s="221">
        <f t="shared" si="0"/>
        <v>544.19879150390625</v>
      </c>
      <c r="P8" s="221">
        <f t="shared" si="0"/>
        <v>207.96900939941406</v>
      </c>
    </row>
    <row r="9" spans="1:16" ht="15" customHeight="1" x14ac:dyDescent="0.3">
      <c r="A9" s="14" t="s">
        <v>6</v>
      </c>
      <c r="B9" s="18">
        <f>VLOOKUP(F9, data2017!$A:$B, 2, FALSE)</f>
        <v>0.89449071884155273</v>
      </c>
      <c r="C9" s="18">
        <f>VLOOKUP(G9, data2017!$A:$B, 2, FALSE)</f>
        <v>75.839561462402344</v>
      </c>
      <c r="D9" s="18">
        <f>VLOOKUP(H9, data2017!$A:$B, 2, FALSE)</f>
        <v>84.785186767578125</v>
      </c>
      <c r="F9" t="s">
        <v>1297</v>
      </c>
      <c r="G9" t="s">
        <v>1300</v>
      </c>
      <c r="H9" t="s">
        <v>1303</v>
      </c>
      <c r="J9" s="145">
        <f>VLOOKUP(F9, data2017!$A:$J, 8, FALSE)</f>
        <v>0</v>
      </c>
      <c r="K9" s="145">
        <f>VLOOKUP(G9, data2017!$A:$J, 8, FALSE)</f>
        <v>0</v>
      </c>
      <c r="L9" s="145">
        <f>VLOOKUP(H9, data2017!$A:$J, 8, FALSE)</f>
        <v>0</v>
      </c>
      <c r="M9" s="145"/>
      <c r="N9" s="145">
        <f t="shared" si="0"/>
        <v>0.89449071884155273</v>
      </c>
      <c r="O9" s="145">
        <f t="shared" si="0"/>
        <v>75.839561462402344</v>
      </c>
      <c r="P9" s="221">
        <f t="shared" si="0"/>
        <v>84.785186767578125</v>
      </c>
    </row>
    <row r="10" spans="1:16" x14ac:dyDescent="0.3">
      <c r="A10" s="14" t="s">
        <v>24</v>
      </c>
      <c r="B10" s="18">
        <f>VLOOKUP(F10, data2017!$A:$B, 2, FALSE)</f>
        <v>1.6053354740142822</v>
      </c>
      <c r="C10" s="18">
        <f>VLOOKUP(G10, data2017!$A:$B, 2, FALSE)</f>
        <v>436.196533203125</v>
      </c>
      <c r="D10" s="18">
        <f>VLOOKUP(H10, data2017!$A:$B, 2, FALSE)</f>
        <v>271.71676635742187</v>
      </c>
      <c r="F10" t="s">
        <v>1312</v>
      </c>
      <c r="G10" t="s">
        <v>1315</v>
      </c>
      <c r="H10" t="s">
        <v>1318</v>
      </c>
      <c r="J10" s="145">
        <f>VLOOKUP(F10, data2017!$A:$J, 8, FALSE)</f>
        <v>0</v>
      </c>
      <c r="K10" s="145">
        <f>VLOOKUP(G10, data2017!$A:$J, 8, FALSE)</f>
        <v>0</v>
      </c>
      <c r="L10" s="145">
        <f>VLOOKUP(H10, data2017!$A:$J, 8, FALSE)</f>
        <v>0</v>
      </c>
      <c r="M10" s="145"/>
      <c r="N10" s="145">
        <f t="shared" si="0"/>
        <v>1.6053354740142822</v>
      </c>
      <c r="O10" s="221">
        <f t="shared" si="0"/>
        <v>436.196533203125</v>
      </c>
      <c r="P10" s="221">
        <f t="shared" si="0"/>
        <v>271.71676635742187</v>
      </c>
    </row>
    <row r="11" spans="1:16" x14ac:dyDescent="0.3">
      <c r="A11" s="14" t="s">
        <v>25</v>
      </c>
      <c r="B11" s="18">
        <f>VLOOKUP(F11, data2017!$A:$B, 2, FALSE)</f>
        <v>0.11690417677164078</v>
      </c>
      <c r="C11" s="18">
        <f>VLOOKUP(G11, data2017!$A:$B, 2, FALSE)</f>
        <v>32.1627197265625</v>
      </c>
      <c r="D11" s="18">
        <f>VLOOKUP(H11, data2017!$A:$B, 2, FALSE)</f>
        <v>275.120361328125</v>
      </c>
      <c r="F11" t="s">
        <v>1402</v>
      </c>
      <c r="G11" t="s">
        <v>1405</v>
      </c>
      <c r="H11" t="s">
        <v>1408</v>
      </c>
      <c r="J11" s="145">
        <f>VLOOKUP(F11, data2017!$A:$J, 8, FALSE)</f>
        <v>0</v>
      </c>
      <c r="K11" s="145">
        <f>VLOOKUP(G11, data2017!$A:$J, 8, FALSE)</f>
        <v>0</v>
      </c>
      <c r="L11" s="145">
        <f>VLOOKUP(H11, data2017!$A:$J, 8, FALSE)</f>
        <v>0</v>
      </c>
      <c r="M11" s="145"/>
      <c r="N11" s="145">
        <f t="shared" si="0"/>
        <v>0.11690417677164078</v>
      </c>
      <c r="O11" s="221">
        <f t="shared" si="0"/>
        <v>32.1627197265625</v>
      </c>
      <c r="P11" s="221">
        <f t="shared" si="0"/>
        <v>275.120361328125</v>
      </c>
    </row>
    <row r="12" spans="1:16" x14ac:dyDescent="0.3">
      <c r="A12" s="15" t="s">
        <v>7</v>
      </c>
      <c r="B12" s="17">
        <f>VLOOKUP(F12, data2017!$A:$B, 2, FALSE)</f>
        <v>1.907825231552124</v>
      </c>
      <c r="C12" s="17">
        <f>VLOOKUP(G12, data2017!$A:$B, 2, FALSE)</f>
        <v>259.83389282226562</v>
      </c>
      <c r="D12" s="17">
        <f>VLOOKUP(H12, data2017!$A:$B, 2, FALSE)</f>
        <v>136.19375610351562</v>
      </c>
      <c r="F12" t="s">
        <v>1537</v>
      </c>
      <c r="G12" t="s">
        <v>1540</v>
      </c>
      <c r="H12" t="s">
        <v>1543</v>
      </c>
      <c r="J12" s="145">
        <f>VLOOKUP(F12, data2017!$A:$J, 8, FALSE)</f>
        <v>0</v>
      </c>
      <c r="K12" s="145">
        <f>VLOOKUP(G12, data2017!$A:$J, 8, FALSE)</f>
        <v>0</v>
      </c>
      <c r="L12" s="145">
        <f>VLOOKUP(H12, data2017!$A:$J, 8, FALSE)</f>
        <v>0</v>
      </c>
      <c r="M12" s="145"/>
      <c r="N12" s="145">
        <f t="shared" si="0"/>
        <v>1.907825231552124</v>
      </c>
      <c r="O12" s="221">
        <f t="shared" si="0"/>
        <v>259.83389282226562</v>
      </c>
      <c r="P12" s="221">
        <f t="shared" si="0"/>
        <v>136.19375610351562</v>
      </c>
    </row>
    <row r="13" spans="1:16" x14ac:dyDescent="0.3">
      <c r="A13" s="14" t="s">
        <v>8</v>
      </c>
      <c r="B13" s="18">
        <f>VLOOKUP(F13, data2017!$A:$B, 2, FALSE)</f>
        <v>1.2947957515716553</v>
      </c>
      <c r="C13" s="18">
        <f>VLOOKUP(G13, data2017!$A:$B, 2, FALSE)</f>
        <v>170.99526977539062</v>
      </c>
      <c r="D13" s="18">
        <f>VLOOKUP(H13, data2017!$A:$B, 2, FALSE)</f>
        <v>132.06350708007812</v>
      </c>
      <c r="F13" t="s">
        <v>1342</v>
      </c>
      <c r="G13" t="s">
        <v>1345</v>
      </c>
      <c r="H13" t="s">
        <v>1348</v>
      </c>
      <c r="J13" s="145">
        <f>VLOOKUP(F13, data2017!$A:$J, 8, FALSE)</f>
        <v>0</v>
      </c>
      <c r="K13" s="145">
        <f>VLOOKUP(G13, data2017!$A:$J, 8, FALSE)</f>
        <v>0</v>
      </c>
      <c r="L13" s="145">
        <f>VLOOKUP(H13, data2017!$A:$J, 8, FALSE)</f>
        <v>0</v>
      </c>
      <c r="M13" s="145"/>
      <c r="N13" s="145">
        <f t="shared" si="0"/>
        <v>1.2947957515716553</v>
      </c>
      <c r="O13" s="221">
        <f t="shared" si="0"/>
        <v>170.99526977539062</v>
      </c>
      <c r="P13" s="221">
        <f t="shared" si="0"/>
        <v>132.06350708007812</v>
      </c>
    </row>
    <row r="14" spans="1:16" x14ac:dyDescent="0.3">
      <c r="A14" s="14" t="s">
        <v>547</v>
      </c>
      <c r="B14" s="18">
        <f>VLOOKUP(F14, data2017!$A:$B, 2, FALSE)</f>
        <v>0.60277068614959717</v>
      </c>
      <c r="C14" s="18">
        <f>VLOOKUP(G14, data2017!$A:$B, 2, FALSE)</f>
        <v>88.321365356445313</v>
      </c>
      <c r="D14" s="18">
        <f>VLOOKUP(H14, data2017!$A:$B, 2, FALSE)</f>
        <v>146.52565002441406</v>
      </c>
      <c r="F14" t="s">
        <v>1327</v>
      </c>
      <c r="G14" t="s">
        <v>1330</v>
      </c>
      <c r="H14" t="s">
        <v>1333</v>
      </c>
      <c r="J14" s="145">
        <f>VLOOKUP(F14, data2017!$A:$J, 8, FALSE)</f>
        <v>0</v>
      </c>
      <c r="K14" s="145">
        <f>VLOOKUP(G14, data2017!$A:$J, 8, FALSE)</f>
        <v>0</v>
      </c>
      <c r="L14" s="145">
        <f>VLOOKUP(H14, data2017!$A:$J, 8, FALSE)</f>
        <v>0</v>
      </c>
      <c r="M14" s="145"/>
      <c r="N14" s="145">
        <f t="shared" si="0"/>
        <v>0.60277068614959717</v>
      </c>
      <c r="O14" s="221">
        <f t="shared" si="0"/>
        <v>88.321365356445313</v>
      </c>
      <c r="P14" s="221">
        <f t="shared" si="0"/>
        <v>146.52565002441406</v>
      </c>
    </row>
    <row r="15" spans="1:16" x14ac:dyDescent="0.3">
      <c r="A15" s="14" t="s">
        <v>548</v>
      </c>
      <c r="B15" s="18">
        <f>VLOOKUP(F15, data2017!$A:$B, 2, FALSE)</f>
        <v>1.0258764959871769E-2</v>
      </c>
      <c r="C15" s="18">
        <f>VLOOKUP(G15, data2017!$A:$B, 2, FALSE)</f>
        <v>0.51725995540618896</v>
      </c>
      <c r="D15" s="18">
        <f>VLOOKUP(H15, data2017!$A:$B, 2, FALSE)</f>
        <v>50.421268463134766</v>
      </c>
      <c r="F15" t="s">
        <v>1357</v>
      </c>
      <c r="G15" t="s">
        <v>1360</v>
      </c>
      <c r="H15" t="s">
        <v>1363</v>
      </c>
      <c r="J15" s="145">
        <f>VLOOKUP(F15, data2017!$A:$J, 8, FALSE)</f>
        <v>0</v>
      </c>
      <c r="K15" s="145">
        <f>VLOOKUP(G15, data2017!$A:$J, 8, FALSE)</f>
        <v>0</v>
      </c>
      <c r="L15" s="145">
        <f>VLOOKUP(H15, data2017!$A:$J, 8, FALSE)</f>
        <v>0</v>
      </c>
      <c r="M15" s="145"/>
      <c r="N15" s="145">
        <f t="shared" si="0"/>
        <v>1.0258764959871769E-2</v>
      </c>
      <c r="O15" s="145">
        <f t="shared" si="0"/>
        <v>0.51725995540618896</v>
      </c>
      <c r="P15" s="145">
        <f t="shared" si="0"/>
        <v>50.421268463134766</v>
      </c>
    </row>
    <row r="16" spans="1:16" x14ac:dyDescent="0.3">
      <c r="A16" s="15" t="s">
        <v>9</v>
      </c>
      <c r="B16" s="17">
        <f>VLOOKUP(F16, data2017!$A:$B, 2, FALSE)</f>
        <v>3.2988429069519043</v>
      </c>
      <c r="C16" s="17">
        <f>VLOOKUP(G16, data2017!$A:$B, 2, FALSE)</f>
        <v>962.6112060546875</v>
      </c>
      <c r="D16" s="17">
        <f>VLOOKUP(H16, data2017!$A:$B, 2, FALSE)</f>
        <v>291.80267333984375</v>
      </c>
      <c r="F16" t="s">
        <v>1552</v>
      </c>
      <c r="G16" t="s">
        <v>1555</v>
      </c>
      <c r="H16" t="s">
        <v>1558</v>
      </c>
      <c r="J16" s="145">
        <f>VLOOKUP(F16, data2017!$A:$J, 8, FALSE)</f>
        <v>0</v>
      </c>
      <c r="K16" s="145">
        <f>VLOOKUP(G16, data2017!$A:$J, 8, FALSE)</f>
        <v>0</v>
      </c>
      <c r="L16" s="145">
        <f>VLOOKUP(H16, data2017!$A:$J, 8, FALSE)</f>
        <v>0</v>
      </c>
      <c r="M16" s="145"/>
      <c r="N16" s="221">
        <f t="shared" si="0"/>
        <v>3.2988429069519043</v>
      </c>
      <c r="O16" s="221">
        <f t="shared" si="0"/>
        <v>962.6112060546875</v>
      </c>
      <c r="P16" s="221">
        <f t="shared" si="0"/>
        <v>291.80267333984375</v>
      </c>
    </row>
    <row r="17" spans="1:16" x14ac:dyDescent="0.3">
      <c r="A17" s="14" t="s">
        <v>10</v>
      </c>
      <c r="B17" s="18">
        <f>VLOOKUP(F17, data2017!$A:$B, 2, FALSE)</f>
        <v>1.7338417768478394</v>
      </c>
      <c r="C17" s="18">
        <f>VLOOKUP(G17, data2017!$A:$B, 2, FALSE)</f>
        <v>549.48199462890625</v>
      </c>
      <c r="D17" s="18">
        <f>VLOOKUP(H17, data2017!$A:$B, 2, FALSE)</f>
        <v>316.91586303710937</v>
      </c>
      <c r="F17" t="s">
        <v>1372</v>
      </c>
      <c r="G17" t="s">
        <v>1375</v>
      </c>
      <c r="H17" t="s">
        <v>1378</v>
      </c>
      <c r="J17" s="145">
        <f>VLOOKUP(F17, data2017!$A:$J, 8, FALSE)</f>
        <v>0</v>
      </c>
      <c r="K17" s="145">
        <f>VLOOKUP(G17, data2017!$A:$J, 8, FALSE)</f>
        <v>0</v>
      </c>
      <c r="L17" s="145">
        <f>VLOOKUP(H17, data2017!$A:$J, 8, FALSE)</f>
        <v>0</v>
      </c>
      <c r="M17" s="145"/>
      <c r="N17" s="221">
        <f t="shared" si="0"/>
        <v>1.7338417768478394</v>
      </c>
      <c r="O17" s="221">
        <f t="shared" si="0"/>
        <v>549.48199462890625</v>
      </c>
      <c r="P17" s="221">
        <f t="shared" si="0"/>
        <v>316.91586303710937</v>
      </c>
    </row>
    <row r="18" spans="1:16" x14ac:dyDescent="0.3">
      <c r="A18" s="14" t="s">
        <v>11</v>
      </c>
      <c r="B18" s="18">
        <f>VLOOKUP(F18, data2017!$A:$B, 2, FALSE)</f>
        <v>1.5650011301040649</v>
      </c>
      <c r="C18" s="18">
        <f>VLOOKUP(G18, data2017!$A:$B, 2, FALSE)</f>
        <v>413.12924194335937</v>
      </c>
      <c r="D18" s="18">
        <f>VLOOKUP(H18, data2017!$A:$B, 2, FALSE)</f>
        <v>263.98016357421875</v>
      </c>
      <c r="F18" t="s">
        <v>1387</v>
      </c>
      <c r="G18" t="s">
        <v>1390</v>
      </c>
      <c r="H18" t="s">
        <v>1393</v>
      </c>
      <c r="J18" s="145">
        <f>VLOOKUP(F18, data2017!$A:$J, 8, FALSE)</f>
        <v>0</v>
      </c>
      <c r="K18" s="145">
        <f>VLOOKUP(G18, data2017!$A:$J, 8, FALSE)</f>
        <v>0</v>
      </c>
      <c r="L18" s="145">
        <f>VLOOKUP(H18, data2017!$A:$J, 8, FALSE)</f>
        <v>0</v>
      </c>
      <c r="M18" s="145"/>
      <c r="N18" s="145">
        <f t="shared" si="0"/>
        <v>1.5650011301040649</v>
      </c>
      <c r="O18" s="221">
        <f t="shared" si="0"/>
        <v>413.12924194335937</v>
      </c>
      <c r="P18" s="221">
        <f t="shared" si="0"/>
        <v>263.98016357421875</v>
      </c>
    </row>
    <row r="19" spans="1:16" x14ac:dyDescent="0.3">
      <c r="A19" s="15" t="s">
        <v>12</v>
      </c>
      <c r="B19" s="17">
        <f>VLOOKUP(F19, data2017!$A:$B, 2, FALSE)</f>
        <v>0.78064292669296265</v>
      </c>
      <c r="C19" s="17">
        <f>VLOOKUP(G19, data2017!$A:$B, 2, FALSE)</f>
        <v>216.89143371582031</v>
      </c>
      <c r="D19" s="17">
        <f>VLOOKUP(H19, data2017!$A:$B, 2, FALSE)</f>
        <v>277.8369140625</v>
      </c>
      <c r="F19" t="s">
        <v>1567</v>
      </c>
      <c r="G19" t="s">
        <v>1570</v>
      </c>
      <c r="H19" t="s">
        <v>1573</v>
      </c>
      <c r="J19" s="145">
        <f>VLOOKUP(F19, data2017!$A:$J, 8, FALSE)</f>
        <v>0</v>
      </c>
      <c r="K19" s="145">
        <f>VLOOKUP(G19, data2017!$A:$J, 8, FALSE)</f>
        <v>0</v>
      </c>
      <c r="L19" s="145">
        <f>VLOOKUP(H19, data2017!$A:$J, 8, FALSE)</f>
        <v>0</v>
      </c>
      <c r="M19" s="145"/>
      <c r="N19" s="221">
        <f t="shared" si="0"/>
        <v>0.78064292669296265</v>
      </c>
      <c r="O19" s="221">
        <f t="shared" si="0"/>
        <v>216.89143371582031</v>
      </c>
      <c r="P19" s="221">
        <f t="shared" si="0"/>
        <v>277.8369140625</v>
      </c>
    </row>
    <row r="20" spans="1:16" x14ac:dyDescent="0.3">
      <c r="A20" s="14" t="s">
        <v>876</v>
      </c>
      <c r="B20" s="18">
        <f>VLOOKUP(F20, data2017!$A:$B, 2, FALSE)</f>
        <v>2.2183962166309357E-2</v>
      </c>
      <c r="C20" s="18">
        <f>VLOOKUP(G20, data2017!$A:$B, 2, FALSE)</f>
        <v>1.0310410261154175</v>
      </c>
      <c r="D20" s="18">
        <f>VLOOKUP(H20, data2017!$A:$B, 2, FALSE)</f>
        <v>46.476863861083984</v>
      </c>
      <c r="F20" s="2" t="s">
        <v>1417</v>
      </c>
      <c r="G20" s="2" t="s">
        <v>1420</v>
      </c>
      <c r="H20" s="2" t="s">
        <v>1423</v>
      </c>
      <c r="J20" s="145">
        <f>VLOOKUP(F20, data2017!$A:$J, 8, FALSE)</f>
        <v>0</v>
      </c>
      <c r="K20" s="145">
        <f>VLOOKUP(G20, data2017!$A:$J, 8, FALSE)</f>
        <v>0</v>
      </c>
      <c r="L20" s="145">
        <f>VLOOKUP(H20, data2017!$A:$J, 8, FALSE)</f>
        <v>0</v>
      </c>
      <c r="N20" s="145">
        <f t="shared" si="0"/>
        <v>2.2183962166309357E-2</v>
      </c>
      <c r="O20" s="145">
        <f t="shared" si="0"/>
        <v>1.0310410261154175</v>
      </c>
      <c r="P20" s="221">
        <f t="shared" si="0"/>
        <v>46.476863861083984</v>
      </c>
    </row>
    <row r="21" spans="1:16" x14ac:dyDescent="0.3">
      <c r="A21" s="14" t="s">
        <v>879</v>
      </c>
      <c r="B21" s="18">
        <f>VLOOKUP(F21, data2017!$A:$B, 2, FALSE)</f>
        <v>0.17250287532806396</v>
      </c>
      <c r="C21" s="18">
        <f>VLOOKUP(G21, data2017!$A:$B, 2, FALSE)</f>
        <v>92.691490173339844</v>
      </c>
      <c r="D21" s="18">
        <f>VLOOKUP(H21, data2017!$A:$B, 2, FALSE)</f>
        <v>537.3330078125</v>
      </c>
      <c r="F21" s="2" t="s">
        <v>1432</v>
      </c>
      <c r="G21" s="2" t="s">
        <v>1435</v>
      </c>
      <c r="H21" s="2" t="s">
        <v>1438</v>
      </c>
      <c r="J21" s="145">
        <f>VLOOKUP(F21, data2017!$A:$J, 8, FALSE)</f>
        <v>0</v>
      </c>
      <c r="K21" s="145">
        <f>VLOOKUP(G21, data2017!$A:$J, 8, FALSE)</f>
        <v>0</v>
      </c>
      <c r="L21" s="145">
        <f>VLOOKUP(H21, data2017!$A:$J, 8, FALSE)</f>
        <v>0</v>
      </c>
      <c r="N21" s="145">
        <f t="shared" si="0"/>
        <v>0.17250287532806396</v>
      </c>
      <c r="O21" s="221">
        <f t="shared" si="0"/>
        <v>92.691490173339844</v>
      </c>
      <c r="P21" s="221">
        <f t="shared" si="0"/>
        <v>537.3330078125</v>
      </c>
    </row>
    <row r="22" spans="1:16" x14ac:dyDescent="0.3">
      <c r="A22" s="14" t="s">
        <v>877</v>
      </c>
      <c r="B22" s="18">
        <f>VLOOKUP(F22, data2017!$A:$B, 2, FALSE)</f>
        <v>0.11043877899646759</v>
      </c>
      <c r="C22" s="18">
        <f>VLOOKUP(G22, data2017!$A:$B, 2, FALSE)</f>
        <v>21.191682815551758</v>
      </c>
      <c r="D22" s="18">
        <f>VLOOKUP(H22, data2017!$A:$B, 2, FALSE)</f>
        <v>191.88623046875</v>
      </c>
      <c r="F22" s="2" t="s">
        <v>1447</v>
      </c>
      <c r="G22" s="2" t="s">
        <v>1450</v>
      </c>
      <c r="H22" s="2" t="s">
        <v>1453</v>
      </c>
      <c r="J22" s="145">
        <f>VLOOKUP(F22, data2017!$A:$J, 8, FALSE)</f>
        <v>0</v>
      </c>
      <c r="K22" s="145">
        <f>VLOOKUP(G22, data2017!$A:$J, 8, FALSE)</f>
        <v>0</v>
      </c>
      <c r="L22" s="145">
        <f>VLOOKUP(H22, data2017!$A:$J, 8, FALSE)</f>
        <v>0</v>
      </c>
      <c r="N22" s="145">
        <f t="shared" si="0"/>
        <v>0.11043877899646759</v>
      </c>
      <c r="O22" s="221">
        <f t="shared" si="0"/>
        <v>21.191682815551758</v>
      </c>
      <c r="P22" s="221">
        <f t="shared" si="0"/>
        <v>191.88623046875</v>
      </c>
    </row>
    <row r="23" spans="1:16" x14ac:dyDescent="0.3">
      <c r="A23" s="14" t="s">
        <v>878</v>
      </c>
      <c r="B23" s="18">
        <f>VLOOKUP(F23, data2017!$A:$B, 2, FALSE)</f>
        <v>0.18536414206027985</v>
      </c>
      <c r="C23" s="18">
        <f>VLOOKUP(G23, data2017!$A:$B, 2, FALSE)</f>
        <v>29.49443244934082</v>
      </c>
      <c r="D23" s="18">
        <f>VLOOKUP(H23, data2017!$A:$B, 2, FALSE)</f>
        <v>159.11616516113281</v>
      </c>
      <c r="F23" s="2" t="s">
        <v>1477</v>
      </c>
      <c r="G23" s="2" t="s">
        <v>1480</v>
      </c>
      <c r="H23" s="2" t="s">
        <v>1483</v>
      </c>
      <c r="J23" s="145">
        <f>VLOOKUP(F23, data2017!$A:$J, 8, FALSE)</f>
        <v>0</v>
      </c>
      <c r="K23" s="145">
        <f>VLOOKUP(G23, data2017!$A:$J, 8, FALSE)</f>
        <v>0</v>
      </c>
      <c r="L23" s="145">
        <f>VLOOKUP(H23, data2017!$A:$J, 8, FALSE)</f>
        <v>0</v>
      </c>
      <c r="N23" s="145">
        <f t="shared" si="0"/>
        <v>0.18536414206027985</v>
      </c>
      <c r="O23" s="145">
        <f t="shared" si="0"/>
        <v>29.49443244934082</v>
      </c>
      <c r="P23" s="221">
        <f t="shared" si="0"/>
        <v>159.11616516113281</v>
      </c>
    </row>
    <row r="24" spans="1:16" x14ac:dyDescent="0.3">
      <c r="A24" s="14" t="s">
        <v>844</v>
      </c>
      <c r="B24" s="18">
        <f>VLOOKUP(F24, data2017!$A:$B, 2, FALSE)</f>
        <v>0.2901531457901001</v>
      </c>
      <c r="C24" s="18">
        <f>VLOOKUP(G24, data2017!$A:$B, 2, FALSE)</f>
        <v>72.482780456542969</v>
      </c>
      <c r="D24" s="18">
        <f>VLOOKUP(H24, data2017!$A:$B, 2, FALSE)</f>
        <v>249.80870056152344</v>
      </c>
      <c r="F24" s="2" t="s">
        <v>1627</v>
      </c>
      <c r="G24" s="2" t="s">
        <v>1630</v>
      </c>
      <c r="H24" s="2" t="s">
        <v>1633</v>
      </c>
      <c r="J24" s="145">
        <f>VLOOKUP(F24, data2017!$A:$J, 8, FALSE)</f>
        <v>0</v>
      </c>
      <c r="K24" s="145">
        <f>VLOOKUP(G24, data2017!$A:$J, 8, FALSE)</f>
        <v>0</v>
      </c>
      <c r="L24" s="145">
        <f>VLOOKUP(H24, data2017!$A:$J, 8, FALSE)</f>
        <v>0</v>
      </c>
      <c r="N24" s="145">
        <f t="shared" si="0"/>
        <v>0.2901531457901001</v>
      </c>
      <c r="O24" s="221">
        <f t="shared" si="0"/>
        <v>72.482780456542969</v>
      </c>
      <c r="P24" s="221">
        <f t="shared" si="0"/>
        <v>249.80870056152344</v>
      </c>
    </row>
    <row r="25" spans="1:16" ht="3.6" customHeight="1" x14ac:dyDescent="0.3">
      <c r="A25" s="1"/>
      <c r="B25" s="1"/>
      <c r="C25" s="1"/>
      <c r="D25" s="1"/>
      <c r="P25" s="223"/>
    </row>
    <row r="26" spans="1:16" ht="28.65" customHeight="1" x14ac:dyDescent="0.3">
      <c r="A26" s="47" t="s">
        <v>550</v>
      </c>
      <c r="B26" s="56"/>
      <c r="C26" s="56"/>
      <c r="D26" s="57"/>
      <c r="E26" s="41"/>
      <c r="F26" s="41"/>
      <c r="J26" s="3"/>
    </row>
    <row r="27" spans="1:16" ht="2.85" customHeight="1" x14ac:dyDescent="0.3">
      <c r="A27" s="14"/>
      <c r="B27" s="54"/>
      <c r="C27" s="54"/>
      <c r="D27" s="55"/>
      <c r="E27" s="41"/>
      <c r="F27" s="41"/>
      <c r="J27" s="3"/>
    </row>
    <row r="28" spans="1:16" ht="15" customHeight="1" x14ac:dyDescent="0.3">
      <c r="A28" s="7" t="s">
        <v>556</v>
      </c>
      <c r="B28" s="17" t="s">
        <v>23</v>
      </c>
      <c r="C28" s="17" t="s">
        <v>23</v>
      </c>
      <c r="D28" s="18" t="s">
        <v>23</v>
      </c>
      <c r="E28" s="40"/>
      <c r="F28" t="s">
        <v>1276</v>
      </c>
      <c r="G28" t="s">
        <v>1279</v>
      </c>
      <c r="H28" s="3"/>
      <c r="J28" s="3"/>
      <c r="K28" s="3"/>
    </row>
    <row r="29" spans="1:16" x14ac:dyDescent="0.3">
      <c r="A29" s="15" t="s">
        <v>5</v>
      </c>
      <c r="B29" s="17">
        <f>VLOOKUP(F29, data2017!$A:$B, 2, FALSE) * 100</f>
        <v>30.412805080413818</v>
      </c>
      <c r="C29" s="17">
        <f>VLOOKUP(G29, data2017!$A:$B, 2, FALSE) * 100</f>
        <v>27.435800433158875</v>
      </c>
      <c r="D29" s="18" t="s">
        <v>23</v>
      </c>
      <c r="E29" s="40"/>
      <c r="F29" t="s">
        <v>1531</v>
      </c>
      <c r="G29" t="s">
        <v>1534</v>
      </c>
      <c r="H29" s="3"/>
      <c r="J29" s="145">
        <f>VLOOKUP(F29, data2017!$A:$J, 8, FALSE)*100</f>
        <v>0</v>
      </c>
      <c r="K29" s="145">
        <f>VLOOKUP(G29, data2017!$A:$J, 8, FALSE)*100</f>
        <v>0</v>
      </c>
      <c r="N29" s="221">
        <f>B29-J29</f>
        <v>30.412805080413818</v>
      </c>
      <c r="O29" s="221">
        <f>C29-K29</f>
        <v>27.435800433158875</v>
      </c>
    </row>
    <row r="30" spans="1:16" ht="15" customHeight="1" x14ac:dyDescent="0.3">
      <c r="A30" s="14" t="s">
        <v>6</v>
      </c>
      <c r="B30" s="18">
        <f>VLOOKUP(F30, data2017!$A:$B, 2, FALSE) * 100</f>
        <v>10.396169126033783</v>
      </c>
      <c r="C30" s="18">
        <f>VLOOKUP(G30, data2017!$A:$B, 2, FALSE) * 100</f>
        <v>3.8234539330005646</v>
      </c>
      <c r="D30" s="18" t="s">
        <v>23</v>
      </c>
      <c r="E30" s="41"/>
      <c r="F30" t="s">
        <v>1306</v>
      </c>
      <c r="G30" t="s">
        <v>1309</v>
      </c>
      <c r="H30" s="3"/>
      <c r="J30" s="145">
        <f>VLOOKUP(F30, data2017!$A:$J, 8, FALSE)*100</f>
        <v>0</v>
      </c>
      <c r="K30" s="145">
        <f>VLOOKUP(G30, data2017!$A:$J, 8, FALSE)*100</f>
        <v>0</v>
      </c>
      <c r="N30" s="221">
        <f t="shared" ref="N30:N45" si="1">B30-J30</f>
        <v>10.396169126033783</v>
      </c>
      <c r="O30" s="221">
        <f t="shared" ref="O30:O45" si="2">C30-K30</f>
        <v>3.8234539330005646</v>
      </c>
    </row>
    <row r="31" spans="1:16" x14ac:dyDescent="0.3">
      <c r="A31" s="14" t="s">
        <v>24</v>
      </c>
      <c r="B31" s="18">
        <f>VLOOKUP(F31, data2017!$A:$B, 2, FALSE) * 100</f>
        <v>18.657922744750977</v>
      </c>
      <c r="C31" s="18">
        <f>VLOOKUP(G31, data2017!$A:$B, 2, FALSE) * 100</f>
        <v>21.990862488746643</v>
      </c>
      <c r="D31" s="18" t="s">
        <v>23</v>
      </c>
      <c r="E31" s="41"/>
      <c r="F31" t="s">
        <v>1321</v>
      </c>
      <c r="G31" t="s">
        <v>1324</v>
      </c>
      <c r="H31" s="3"/>
      <c r="J31" s="145">
        <f>VLOOKUP(F31, data2017!$A:$J, 8, FALSE)*100</f>
        <v>0</v>
      </c>
      <c r="K31" s="145">
        <f>VLOOKUP(G31, data2017!$A:$J, 8, FALSE)*100</f>
        <v>0</v>
      </c>
      <c r="N31" s="221">
        <f t="shared" si="1"/>
        <v>18.657922744750977</v>
      </c>
      <c r="O31" s="221">
        <f t="shared" si="2"/>
        <v>21.990862488746643</v>
      </c>
    </row>
    <row r="32" spans="1:16" x14ac:dyDescent="0.3">
      <c r="A32" s="14" t="s">
        <v>25</v>
      </c>
      <c r="B32" s="18">
        <f>VLOOKUP(F32, data2017!$A:$B, 2, FALSE) * 100</f>
        <v>1.3587123714387417</v>
      </c>
      <c r="C32" s="18">
        <f>VLOOKUP(G32, data2017!$A:$B, 2, FALSE) * 100</f>
        <v>1.6214845702052116</v>
      </c>
      <c r="D32" s="18" t="s">
        <v>23</v>
      </c>
      <c r="E32" s="41"/>
      <c r="F32" t="s">
        <v>1411</v>
      </c>
      <c r="G32" t="s">
        <v>1414</v>
      </c>
      <c r="H32" s="3"/>
      <c r="J32" s="145">
        <f>VLOOKUP(F32, data2017!$A:$J, 8, FALSE)*100</f>
        <v>0</v>
      </c>
      <c r="K32" s="145">
        <f>VLOOKUP(G32, data2017!$A:$J, 8, FALSE)*100</f>
        <v>0</v>
      </c>
      <c r="N32" s="221">
        <f t="shared" si="1"/>
        <v>1.3587123714387417</v>
      </c>
      <c r="O32" s="221">
        <f t="shared" si="2"/>
        <v>1.6214845702052116</v>
      </c>
    </row>
    <row r="33" spans="1:15" x14ac:dyDescent="0.3">
      <c r="A33" s="15" t="s">
        <v>7</v>
      </c>
      <c r="B33" s="17">
        <f>VLOOKUP(F33, data2017!$A:$B, 2, FALSE) * 100</f>
        <v>22.173593938350677</v>
      </c>
      <c r="C33" s="17">
        <f>VLOOKUP(G33, data2017!$A:$B, 2, FALSE) * 100</f>
        <v>13.099534809589386</v>
      </c>
      <c r="D33" s="18" t="s">
        <v>23</v>
      </c>
      <c r="E33" s="40"/>
      <c r="F33" t="s">
        <v>1546</v>
      </c>
      <c r="G33" t="s">
        <v>1549</v>
      </c>
      <c r="J33" s="145">
        <f>VLOOKUP(F33, data2017!$A:$J, 8, FALSE)*100</f>
        <v>0</v>
      </c>
      <c r="K33" s="145">
        <f>VLOOKUP(G33, data2017!$A:$J, 8, FALSE)*100</f>
        <v>0</v>
      </c>
      <c r="N33" s="221">
        <f t="shared" si="1"/>
        <v>22.173593938350677</v>
      </c>
      <c r="O33" s="221">
        <f t="shared" si="2"/>
        <v>13.099534809589386</v>
      </c>
    </row>
    <row r="34" spans="1:15" x14ac:dyDescent="0.3">
      <c r="A34" s="14" t="s">
        <v>8</v>
      </c>
      <c r="B34" s="18">
        <f>VLOOKUP(F34, data2017!$A:$B, 2, FALSE) * 100</f>
        <v>15.048693120479584</v>
      </c>
      <c r="C34" s="18">
        <f>VLOOKUP(G34, data2017!$A:$B, 2, FALSE) * 100</f>
        <v>8.6207322776317596</v>
      </c>
      <c r="D34" s="18" t="s">
        <v>23</v>
      </c>
      <c r="E34" s="41"/>
      <c r="F34" t="s">
        <v>1351</v>
      </c>
      <c r="G34" t="s">
        <v>1354</v>
      </c>
      <c r="J34" s="145">
        <f>VLOOKUP(F34, data2017!$A:$J, 8, FALSE)*100</f>
        <v>0</v>
      </c>
      <c r="K34" s="145">
        <f>VLOOKUP(G34, data2017!$A:$J, 8, FALSE)*100</f>
        <v>0</v>
      </c>
      <c r="N34" s="221">
        <f t="shared" si="1"/>
        <v>15.048693120479584</v>
      </c>
      <c r="O34" s="221">
        <f t="shared" si="2"/>
        <v>8.6207322776317596</v>
      </c>
    </row>
    <row r="35" spans="1:15" x14ac:dyDescent="0.3">
      <c r="A35" s="14" t="s">
        <v>547</v>
      </c>
      <c r="B35" s="18">
        <f>VLOOKUP(F35, data2017!$A:$B, 2, FALSE) * 100</f>
        <v>7.0056691765785217</v>
      </c>
      <c r="C35" s="18">
        <f>VLOOKUP(G35, data2017!$A:$B, 2, FALSE) * 100</f>
        <v>4.4527247548103333</v>
      </c>
      <c r="D35" s="18" t="s">
        <v>23</v>
      </c>
      <c r="E35" s="41"/>
      <c r="F35" t="s">
        <v>1336</v>
      </c>
      <c r="G35" t="s">
        <v>1339</v>
      </c>
      <c r="J35" s="145">
        <f>VLOOKUP(F35, data2017!$A:$J, 8, FALSE)*100</f>
        <v>0</v>
      </c>
      <c r="K35" s="145">
        <f>VLOOKUP(G35, data2017!$A:$J, 8, FALSE)*100</f>
        <v>0</v>
      </c>
      <c r="N35" s="221">
        <f t="shared" si="1"/>
        <v>7.0056691765785217</v>
      </c>
      <c r="O35" s="221">
        <f t="shared" si="2"/>
        <v>4.4527247548103333</v>
      </c>
    </row>
    <row r="36" spans="1:15" x14ac:dyDescent="0.3">
      <c r="A36" s="14" t="s">
        <v>548</v>
      </c>
      <c r="B36" s="18">
        <f>VLOOKUP(F36, data2017!$A:$B, 2, FALSE) * 100</f>
        <v>0.11923193233087659</v>
      </c>
      <c r="C36" s="18">
        <f>VLOOKUP(G36, data2017!$A:$B, 2, FALSE) * 100</f>
        <v>2.6077675283886492E-2</v>
      </c>
      <c r="D36" s="18" t="s">
        <v>23</v>
      </c>
      <c r="E36" s="41"/>
      <c r="F36" t="s">
        <v>1366</v>
      </c>
      <c r="G36" t="s">
        <v>1369</v>
      </c>
      <c r="J36" s="145">
        <f>VLOOKUP(F36, data2017!$A:$J, 8, FALSE)*100</f>
        <v>0</v>
      </c>
      <c r="K36" s="145">
        <f>VLOOKUP(G36, data2017!$A:$J, 8, FALSE)*100</f>
        <v>0</v>
      </c>
      <c r="N36" s="145">
        <f t="shared" si="1"/>
        <v>0.11923193233087659</v>
      </c>
      <c r="O36" s="145">
        <f t="shared" si="2"/>
        <v>2.6077675283886492E-2</v>
      </c>
    </row>
    <row r="37" spans="1:15" x14ac:dyDescent="0.3">
      <c r="A37" s="15" t="s">
        <v>9</v>
      </c>
      <c r="B37" s="17">
        <f>VLOOKUP(F37, data2017!$A:$B, 2, FALSE) * 100</f>
        <v>38.340622186660767</v>
      </c>
      <c r="C37" s="17">
        <f>VLOOKUP(G37, data2017!$A:$B, 2, FALSE) * 100</f>
        <v>48.530074954032898</v>
      </c>
      <c r="D37" s="18" t="s">
        <v>23</v>
      </c>
      <c r="E37" s="40"/>
      <c r="F37" t="s">
        <v>1561</v>
      </c>
      <c r="G37" t="s">
        <v>1564</v>
      </c>
      <c r="J37" s="145">
        <f>VLOOKUP(F37, data2017!$A:$J, 8, FALSE)*100</f>
        <v>0</v>
      </c>
      <c r="K37" s="145">
        <f>VLOOKUP(G37, data2017!$A:$J, 8, FALSE)*100</f>
        <v>0</v>
      </c>
      <c r="N37" s="221">
        <f t="shared" si="1"/>
        <v>38.340622186660767</v>
      </c>
      <c r="O37" s="221">
        <f t="shared" si="2"/>
        <v>48.530074954032898</v>
      </c>
    </row>
    <row r="38" spans="1:15" x14ac:dyDescent="0.3">
      <c r="A38" s="14" t="s">
        <v>10</v>
      </c>
      <c r="B38" s="18">
        <f>VLOOKUP(F38, data2017!$A:$B, 2, FALSE) * 100</f>
        <v>20.151481032371521</v>
      </c>
      <c r="C38" s="18">
        <f>VLOOKUP(G38, data2017!$A:$B, 2, FALSE) * 100</f>
        <v>27.702152729034424</v>
      </c>
      <c r="D38" s="18" t="s">
        <v>23</v>
      </c>
      <c r="E38" s="41"/>
      <c r="F38" t="s">
        <v>1381</v>
      </c>
      <c r="G38" t="s">
        <v>1384</v>
      </c>
      <c r="J38" s="145">
        <f>VLOOKUP(F38, data2017!$A:$J, 8, FALSE)*100</f>
        <v>0</v>
      </c>
      <c r="K38" s="145">
        <f>VLOOKUP(G38, data2017!$A:$J, 8, FALSE)*100</f>
        <v>0</v>
      </c>
      <c r="N38" s="221">
        <f t="shared" si="1"/>
        <v>20.151481032371521</v>
      </c>
      <c r="O38" s="221">
        <f t="shared" si="2"/>
        <v>27.702152729034424</v>
      </c>
    </row>
    <row r="39" spans="1:15" x14ac:dyDescent="0.3">
      <c r="A39" s="14" t="s">
        <v>11</v>
      </c>
      <c r="B39" s="18">
        <f>VLOOKUP(F39, data2017!$A:$B, 2, FALSE) * 100</f>
        <v>18.189139664173126</v>
      </c>
      <c r="C39" s="18">
        <f>VLOOKUP(G39, data2017!$A:$B, 2, FALSE) * 100</f>
        <v>20.827925205230713</v>
      </c>
      <c r="D39" s="18" t="s">
        <v>23</v>
      </c>
      <c r="E39" s="41"/>
      <c r="F39" t="s">
        <v>1396</v>
      </c>
      <c r="G39" t="s">
        <v>1399</v>
      </c>
      <c r="J39" s="145">
        <f>VLOOKUP(F39, data2017!$A:$J, 8, FALSE)*100</f>
        <v>0</v>
      </c>
      <c r="K39" s="145">
        <f>VLOOKUP(G39, data2017!$A:$J, 8, FALSE)*100</f>
        <v>0</v>
      </c>
      <c r="N39" s="221">
        <f t="shared" si="1"/>
        <v>18.189139664173126</v>
      </c>
      <c r="O39" s="221">
        <f t="shared" si="2"/>
        <v>20.827925205230713</v>
      </c>
    </row>
    <row r="40" spans="1:15" x14ac:dyDescent="0.3">
      <c r="A40" s="15" t="s">
        <v>12</v>
      </c>
      <c r="B40" s="17">
        <f>VLOOKUP(F40, data2017!$A:$B, 2, FALSE) * 100</f>
        <v>9.0729795396327972</v>
      </c>
      <c r="C40" s="17">
        <f>VLOOKUP(G40, data2017!$A:$B, 2, FALSE) * 100</f>
        <v>10.934588313102722</v>
      </c>
      <c r="D40" s="17" t="s">
        <v>23</v>
      </c>
      <c r="E40" s="41"/>
      <c r="F40" t="s">
        <v>1576</v>
      </c>
      <c r="G40" t="s">
        <v>1579</v>
      </c>
      <c r="J40" s="145">
        <f>VLOOKUP(F40, data2017!$A:$J, 8, FALSE)*100</f>
        <v>0</v>
      </c>
      <c r="K40" s="145">
        <f>VLOOKUP(G40, data2017!$A:$J, 8, FALSE)*100</f>
        <v>0</v>
      </c>
      <c r="N40" s="221">
        <f t="shared" si="1"/>
        <v>9.0729795396327972</v>
      </c>
      <c r="O40" s="221">
        <f t="shared" si="2"/>
        <v>10.934588313102722</v>
      </c>
    </row>
    <row r="41" spans="1:15" x14ac:dyDescent="0.3">
      <c r="A41" s="14" t="s">
        <v>876</v>
      </c>
      <c r="B41" s="18">
        <f>VLOOKUP(F41, data2017!$A:$B, 2, FALSE) * 100</f>
        <v>0.25783188175410032</v>
      </c>
      <c r="C41" s="18">
        <f>VLOOKUP(G41, data2017!$A:$B, 2, FALSE) * 100</f>
        <v>5.1979965064674616E-2</v>
      </c>
      <c r="D41" s="18" t="s">
        <v>23</v>
      </c>
      <c r="E41" s="41"/>
      <c r="F41" s="2" t="s">
        <v>1426</v>
      </c>
      <c r="G41" s="2" t="s">
        <v>1429</v>
      </c>
      <c r="J41" s="145">
        <f>VLOOKUP(F41, data2017!$A:$J, 8, FALSE)*100</f>
        <v>0</v>
      </c>
      <c r="K41" s="145">
        <f>VLOOKUP(G41, data2017!$A:$J, 8, FALSE)*100</f>
        <v>0</v>
      </c>
      <c r="N41" s="221">
        <f t="shared" si="1"/>
        <v>0.25783188175410032</v>
      </c>
      <c r="O41" s="221">
        <f t="shared" si="2"/>
        <v>5.1979965064674616E-2</v>
      </c>
    </row>
    <row r="42" spans="1:15" x14ac:dyDescent="0.3">
      <c r="A42" s="14" t="s">
        <v>879</v>
      </c>
      <c r="B42" s="18">
        <f>VLOOKUP(F42, data2017!$A:$B, 2, FALSE) * 100</f>
        <v>2.0049052312970161</v>
      </c>
      <c r="C42" s="18">
        <f>VLOOKUP(G42, data2017!$A:$B, 2, FALSE) * 100</f>
        <v>4.6730443835258484</v>
      </c>
      <c r="D42" s="18" t="s">
        <v>23</v>
      </c>
      <c r="E42" s="41"/>
      <c r="F42" s="2" t="s">
        <v>1441</v>
      </c>
      <c r="G42" s="2" t="s">
        <v>1444</v>
      </c>
      <c r="J42" s="145">
        <f>VLOOKUP(F42, data2017!$A:$J, 8, FALSE)*100</f>
        <v>0</v>
      </c>
      <c r="K42" s="145">
        <f>VLOOKUP(G42, data2017!$A:$J, 8, FALSE)*100</f>
        <v>0</v>
      </c>
      <c r="N42" s="221">
        <f t="shared" si="1"/>
        <v>2.0049052312970161</v>
      </c>
      <c r="O42" s="221">
        <f t="shared" si="2"/>
        <v>4.6730443835258484</v>
      </c>
    </row>
    <row r="43" spans="1:15" x14ac:dyDescent="0.3">
      <c r="A43" s="14" t="s">
        <v>877</v>
      </c>
      <c r="B43" s="18">
        <f>VLOOKUP(F43, data2017!$A:$B, 2, FALSE) * 100</f>
        <v>1.2835687026381493</v>
      </c>
      <c r="C43" s="18">
        <f>VLOOKUP(G43, data2017!$A:$B, 2, FALSE) * 100</f>
        <v>1.0683793574571609</v>
      </c>
      <c r="D43" s="18" t="s">
        <v>23</v>
      </c>
      <c r="E43" s="41"/>
      <c r="F43" s="2" t="s">
        <v>1456</v>
      </c>
      <c r="G43" s="2" t="s">
        <v>1459</v>
      </c>
      <c r="J43" s="145">
        <f>VLOOKUP(F43, data2017!$A:$J, 8, FALSE)*100</f>
        <v>0</v>
      </c>
      <c r="K43" s="145">
        <f>VLOOKUP(G43, data2017!$A:$J, 8, FALSE)*100</f>
        <v>0</v>
      </c>
      <c r="N43" s="145">
        <f t="shared" si="1"/>
        <v>1.2835687026381493</v>
      </c>
      <c r="O43" s="221">
        <f t="shared" si="2"/>
        <v>1.0683793574571609</v>
      </c>
    </row>
    <row r="44" spans="1:15" x14ac:dyDescent="0.3">
      <c r="A44" s="14" t="s">
        <v>878</v>
      </c>
      <c r="B44" s="18">
        <f>VLOOKUP(F44, data2017!$A:$B, 2, FALSE) * 100</f>
        <v>2.1543847396969795</v>
      </c>
      <c r="C44" s="18">
        <f>VLOOKUP(G44, data2017!$A:$B, 2, FALSE) * 100</f>
        <v>1.4869627542793751</v>
      </c>
      <c r="D44" s="18" t="s">
        <v>23</v>
      </c>
      <c r="E44" s="41"/>
      <c r="F44" s="2" t="s">
        <v>1486</v>
      </c>
      <c r="G44" s="2" t="s">
        <v>1489</v>
      </c>
      <c r="J44" s="145">
        <f>VLOOKUP(F44, data2017!$A:$J, 8, FALSE)*100</f>
        <v>0</v>
      </c>
      <c r="K44" s="145">
        <f>VLOOKUP(G44, data2017!$A:$J, 8, FALSE)*100</f>
        <v>0</v>
      </c>
      <c r="N44" s="145">
        <f t="shared" si="1"/>
        <v>2.1543847396969795</v>
      </c>
      <c r="O44" s="145">
        <f t="shared" si="2"/>
        <v>1.4869627542793751</v>
      </c>
    </row>
    <row r="45" spans="1:15" x14ac:dyDescent="0.3">
      <c r="A45" s="14" t="s">
        <v>844</v>
      </c>
      <c r="B45" s="18">
        <f>VLOOKUP(F45, data2017!$A:$B, 2, FALSE) * 100</f>
        <v>3.3722888678312302</v>
      </c>
      <c r="C45" s="18">
        <f>VLOOKUP(G45, data2017!$A:$B, 2, FALSE) * 100</f>
        <v>3.6542218178510666</v>
      </c>
      <c r="D45" s="18" t="s">
        <v>23</v>
      </c>
      <c r="E45" s="41"/>
      <c r="F45" s="2" t="s">
        <v>1636</v>
      </c>
      <c r="G45" s="2" t="s">
        <v>1639</v>
      </c>
      <c r="J45" s="145">
        <f>VLOOKUP(F45, data2017!$A:$J, 8, FALSE)*100</f>
        <v>0</v>
      </c>
      <c r="K45" s="145">
        <f>VLOOKUP(G45, data2017!$A:$J, 8, FALSE)*100</f>
        <v>0</v>
      </c>
      <c r="N45" s="221">
        <f t="shared" si="1"/>
        <v>3.3722888678312302</v>
      </c>
      <c r="O45" s="221">
        <f t="shared" si="2"/>
        <v>3.6542218178510666</v>
      </c>
    </row>
    <row r="46" spans="1:15" ht="3.6" customHeight="1" x14ac:dyDescent="0.3">
      <c r="A46" s="1"/>
      <c r="B46" s="1"/>
      <c r="C46" s="1"/>
      <c r="D46" s="1"/>
    </row>
    <row r="47" spans="1:15" ht="3.6" customHeight="1" x14ac:dyDescent="0.3"/>
    <row r="48" spans="1:15" s="3" customFormat="1" ht="28.95" customHeight="1" x14ac:dyDescent="0.3">
      <c r="A48" s="233" t="s">
        <v>2050</v>
      </c>
      <c r="B48" s="233"/>
      <c r="C48" s="233"/>
      <c r="D48" s="233"/>
      <c r="F48"/>
      <c r="G48"/>
      <c r="H48"/>
      <c r="I48"/>
      <c r="J48"/>
    </row>
  </sheetData>
  <mergeCells count="4">
    <mergeCell ref="A4:A5"/>
    <mergeCell ref="C4:D4"/>
    <mergeCell ref="B5:C5"/>
    <mergeCell ref="A48:D48"/>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showWhiteSpace="0" view="pageLayout" zoomScaleNormal="100" workbookViewId="0"/>
  </sheetViews>
  <sheetFormatPr defaultColWidth="8.88671875" defaultRowHeight="14.4" x14ac:dyDescent="0.3"/>
  <cols>
    <col min="1" max="1" width="51" customWidth="1"/>
    <col min="2" max="3" width="19.109375" customWidth="1"/>
    <col min="4" max="4" width="9.5546875" style="3" customWidth="1"/>
    <col min="5" max="6" width="16.88671875" style="3" customWidth="1"/>
    <col min="7" max="7" width="7.33203125" customWidth="1"/>
    <col min="8" max="8" width="10.44140625" customWidth="1"/>
    <col min="9" max="9" width="8.88671875" customWidth="1"/>
  </cols>
  <sheetData>
    <row r="1" spans="1:12" x14ac:dyDescent="0.3">
      <c r="A1" s="10" t="s">
        <v>90</v>
      </c>
    </row>
    <row r="2" spans="1:12" x14ac:dyDescent="0.3">
      <c r="A2" s="10" t="s">
        <v>596</v>
      </c>
    </row>
    <row r="3" spans="1:12" x14ac:dyDescent="0.3">
      <c r="A3" s="21" t="s">
        <v>838</v>
      </c>
      <c r="B3" s="1"/>
      <c r="C3" s="1"/>
      <c r="E3" s="24"/>
    </row>
    <row r="4" spans="1:12" ht="18" customHeight="1" x14ac:dyDescent="0.3">
      <c r="A4" s="26"/>
      <c r="B4" s="29" t="s">
        <v>558</v>
      </c>
      <c r="C4" s="30" t="s">
        <v>557</v>
      </c>
    </row>
    <row r="5" spans="1:12" ht="3.6" customHeight="1" x14ac:dyDescent="0.3">
      <c r="A5" s="4"/>
      <c r="B5" s="5"/>
      <c r="C5" s="6"/>
    </row>
    <row r="6" spans="1:12" x14ac:dyDescent="0.3">
      <c r="A6" s="7" t="s">
        <v>15</v>
      </c>
      <c r="B6" s="131">
        <f>VLOOKUP(E6,data2017!$A:$D, 2, FALSE)</f>
        <v>5.6394448280334473</v>
      </c>
      <c r="C6" s="132">
        <f>VLOOKUP(F6,data2017!$A:$D, 2, FALSE)</f>
        <v>58.896369934082031</v>
      </c>
      <c r="E6" t="s">
        <v>1642</v>
      </c>
      <c r="F6" t="s">
        <v>1643</v>
      </c>
      <c r="H6" s="145">
        <f>VLOOKUP(E6, data2017!$A:$J, 8, FALSE)</f>
        <v>0</v>
      </c>
      <c r="I6" s="145">
        <f>VLOOKUP(F6, data2017!$A:$J, 8, FALSE)</f>
        <v>0</v>
      </c>
      <c r="K6" s="145">
        <f>B6-H6</f>
        <v>5.6394448280334473</v>
      </c>
      <c r="L6" s="145">
        <f>C6-I6</f>
        <v>58.896369934082031</v>
      </c>
    </row>
    <row r="7" spans="1:12" x14ac:dyDescent="0.3">
      <c r="A7" s="8" t="s">
        <v>16</v>
      </c>
      <c r="B7" s="133">
        <f>VLOOKUP(E7,data2017!$A:$D, 2, FALSE)</f>
        <v>2.5921227931976318</v>
      </c>
      <c r="C7" s="134">
        <f>VLOOKUP(F7,data2017!$A:$D, 2, FALSE)</f>
        <v>2.5921227931976318</v>
      </c>
      <c r="E7" t="s">
        <v>1647</v>
      </c>
      <c r="F7" t="s">
        <v>1648</v>
      </c>
      <c r="H7" s="145">
        <f>VLOOKUP(E7, data2017!$A:$J, 8, FALSE)</f>
        <v>0</v>
      </c>
      <c r="I7" s="145">
        <f>VLOOKUP(F7, data2017!$A:$J, 8, FALSE)</f>
        <v>0</v>
      </c>
      <c r="K7" s="145">
        <f t="shared" ref="K7:K13" si="0">B7-H7</f>
        <v>2.5921227931976318</v>
      </c>
      <c r="L7" s="145">
        <f t="shared" ref="L7:L13" si="1">C7-I7</f>
        <v>2.5921227931976318</v>
      </c>
    </row>
    <row r="8" spans="1:12" x14ac:dyDescent="0.3">
      <c r="A8" s="8" t="s">
        <v>17</v>
      </c>
      <c r="B8" s="133">
        <f>VLOOKUP(E8,data2017!$A:$D, 2, FALSE)</f>
        <v>2.2461233660578728E-2</v>
      </c>
      <c r="C8" s="134">
        <f>VLOOKUP(F8,data2017!$A:$D, 2, FALSE)</f>
        <v>4.4922467321157455E-2</v>
      </c>
      <c r="E8" t="s">
        <v>1652</v>
      </c>
      <c r="F8" t="s">
        <v>1653</v>
      </c>
      <c r="H8" s="145">
        <f>VLOOKUP(E8, data2017!$A:$J, 8, FALSE)</f>
        <v>0</v>
      </c>
      <c r="I8" s="145">
        <f>VLOOKUP(F8, data2017!$A:$J, 8, FALSE)</f>
        <v>0</v>
      </c>
      <c r="K8" s="145">
        <f t="shared" si="0"/>
        <v>2.2461233660578728E-2</v>
      </c>
      <c r="L8" s="145">
        <f t="shared" si="1"/>
        <v>4.4922467321157455E-2</v>
      </c>
    </row>
    <row r="9" spans="1:12" x14ac:dyDescent="0.3">
      <c r="A9" s="8" t="s">
        <v>18</v>
      </c>
      <c r="B9" s="133">
        <f>VLOOKUP(E9,data2017!$A:$D, 2, FALSE)</f>
        <v>0.79508912563323975</v>
      </c>
      <c r="C9" s="134">
        <f>VLOOKUP(F9,data2017!$A:$D, 2, FALSE)</f>
        <v>3.9754455089569092</v>
      </c>
      <c r="E9" t="s">
        <v>1657</v>
      </c>
      <c r="F9" t="s">
        <v>1658</v>
      </c>
      <c r="H9" s="145">
        <f>VLOOKUP(E9, data2017!$A:$J, 8, FALSE)</f>
        <v>0</v>
      </c>
      <c r="I9" s="145">
        <f>VLOOKUP(F9, data2017!$A:$J, 8, FALSE)</f>
        <v>0</v>
      </c>
      <c r="K9" s="145">
        <f t="shared" si="0"/>
        <v>0.79508912563323975</v>
      </c>
      <c r="L9" s="145">
        <f t="shared" si="1"/>
        <v>3.9754455089569092</v>
      </c>
    </row>
    <row r="10" spans="1:12" x14ac:dyDescent="0.3">
      <c r="A10" s="8" t="s">
        <v>19</v>
      </c>
      <c r="B10" s="133">
        <f>VLOOKUP(E10,data2017!$A:$D, 2, FALSE)</f>
        <v>0.54727888107299805</v>
      </c>
      <c r="C10" s="134">
        <f>VLOOKUP(F10,data2017!$A:$D, 2, FALSE)</f>
        <v>5.4727888107299805</v>
      </c>
      <c r="E10" t="s">
        <v>1662</v>
      </c>
      <c r="F10" t="s">
        <v>1663</v>
      </c>
      <c r="H10" s="145">
        <f>VLOOKUP(E10, data2017!$A:$J, 8, FALSE)</f>
        <v>0</v>
      </c>
      <c r="I10" s="145">
        <f>VLOOKUP(F10, data2017!$A:$J, 8, FALSE)</f>
        <v>0</v>
      </c>
      <c r="K10" s="145">
        <f t="shared" si="0"/>
        <v>0.54727888107299805</v>
      </c>
      <c r="L10" s="145">
        <f t="shared" si="1"/>
        <v>5.4727888107299805</v>
      </c>
    </row>
    <row r="11" spans="1:12" x14ac:dyDescent="0.3">
      <c r="A11" s="8" t="s">
        <v>20</v>
      </c>
      <c r="B11" s="133">
        <f>VLOOKUP(E11,data2017!$A:$D, 2, FALSE)</f>
        <v>1.4610729217529297</v>
      </c>
      <c r="C11" s="134">
        <f>VLOOKUP(F11,data2017!$A:$D, 2, FALSE)</f>
        <v>29.221458435058594</v>
      </c>
      <c r="E11" t="s">
        <v>1667</v>
      </c>
      <c r="F11" t="s">
        <v>1668</v>
      </c>
      <c r="H11" s="145">
        <f>VLOOKUP(E11, data2017!$A:$J, 8, FALSE)</f>
        <v>0</v>
      </c>
      <c r="I11" s="145">
        <f>VLOOKUP(F11, data2017!$A:$J, 8, FALSE)</f>
        <v>0</v>
      </c>
      <c r="K11" s="145">
        <f t="shared" si="0"/>
        <v>1.4610729217529297</v>
      </c>
      <c r="L11" s="145">
        <f t="shared" si="1"/>
        <v>29.221458435058594</v>
      </c>
    </row>
    <row r="12" spans="1:12" x14ac:dyDescent="0.3">
      <c r="A12" s="8" t="s">
        <v>21</v>
      </c>
      <c r="B12" s="133">
        <f>VLOOKUP(E12,data2017!$A:$D, 2, FALSE)</f>
        <v>9.1368637979030609E-2</v>
      </c>
      <c r="C12" s="134">
        <f>VLOOKUP(F12,data2017!$A:$D, 2, FALSE)</f>
        <v>4.5684318542480469</v>
      </c>
      <c r="E12" t="s">
        <v>1672</v>
      </c>
      <c r="F12" t="s">
        <v>1673</v>
      </c>
      <c r="H12" s="145">
        <f>VLOOKUP(E12, data2017!$A:$J, 8, FALSE)</f>
        <v>0</v>
      </c>
      <c r="I12" s="145">
        <f>VLOOKUP(F12, data2017!$A:$J, 8, FALSE)</f>
        <v>0</v>
      </c>
      <c r="K12" s="145">
        <f t="shared" si="0"/>
        <v>9.1368637979030609E-2</v>
      </c>
      <c r="L12" s="145">
        <f t="shared" si="1"/>
        <v>4.5684318542480469</v>
      </c>
    </row>
    <row r="13" spans="1:12" x14ac:dyDescent="0.3">
      <c r="A13" s="8" t="s">
        <v>22</v>
      </c>
      <c r="B13" s="133">
        <f>VLOOKUP(E13,data2017!$A:$D, 2, FALSE)</f>
        <v>0.13023076951503754</v>
      </c>
      <c r="C13" s="134">
        <f>VLOOKUP(F13,data2017!$A:$D, 2, FALSE)</f>
        <v>13.023077011108398</v>
      </c>
      <c r="E13" t="s">
        <v>1677</v>
      </c>
      <c r="F13" t="s">
        <v>1678</v>
      </c>
      <c r="H13" s="145">
        <f>VLOOKUP(E13, data2017!$A:$J, 8, FALSE)</f>
        <v>0</v>
      </c>
      <c r="I13" s="145">
        <f>VLOOKUP(F13, data2017!$A:$J, 8, FALSE)</f>
        <v>0</v>
      </c>
      <c r="K13" s="145">
        <f t="shared" si="0"/>
        <v>0.13023076951503754</v>
      </c>
      <c r="L13" s="145">
        <f t="shared" si="1"/>
        <v>13.023077011108398</v>
      </c>
    </row>
    <row r="14" spans="1:12" ht="3.6" customHeight="1" x14ac:dyDescent="0.3">
      <c r="A14" s="9"/>
      <c r="B14" s="135"/>
      <c r="C14" s="136"/>
    </row>
    <row r="15" spans="1:12" ht="21.6" customHeight="1" x14ac:dyDescent="0.3">
      <c r="A15" s="25" t="s">
        <v>429</v>
      </c>
      <c r="B15" s="137"/>
      <c r="C15" s="138"/>
    </row>
    <row r="16" spans="1:12" ht="3.6" customHeight="1" x14ac:dyDescent="0.3">
      <c r="A16" s="4"/>
      <c r="B16" s="139"/>
      <c r="C16" s="134"/>
    </row>
    <row r="17" spans="1:12" x14ac:dyDescent="0.3">
      <c r="A17" s="7" t="s">
        <v>15</v>
      </c>
      <c r="B17" s="131" t="s">
        <v>23</v>
      </c>
      <c r="C17" s="132" t="s">
        <v>23</v>
      </c>
      <c r="E17" t="s">
        <v>1645</v>
      </c>
      <c r="F17" t="s">
        <v>1646</v>
      </c>
      <c r="G17" t="s">
        <v>1641</v>
      </c>
    </row>
    <row r="18" spans="1:12" x14ac:dyDescent="0.3">
      <c r="A18" s="8" t="s">
        <v>16</v>
      </c>
      <c r="B18" s="133">
        <f>VLOOKUP(E18,data2017!$A:$D, 2, FALSE)*100</f>
        <v>45.964148640632629</v>
      </c>
      <c r="C18" s="134">
        <f>VLOOKUP(F18,data2017!$A:$D, 2, FALSE)*100</f>
        <v>4.4011589139699936</v>
      </c>
      <c r="E18" t="s">
        <v>1650</v>
      </c>
      <c r="F18" t="s">
        <v>1651</v>
      </c>
      <c r="G18" t="s">
        <v>1641</v>
      </c>
      <c r="H18" s="145">
        <f>VLOOKUP(E18, data2017!$A:$J, 8, FALSE)*100</f>
        <v>0</v>
      </c>
      <c r="I18" s="145">
        <f>VLOOKUP(F18, data2017!$A:$J, 8, FALSE)*100</f>
        <v>0</v>
      </c>
      <c r="K18" s="145">
        <f t="shared" ref="K18:K24" si="2">B18-H18</f>
        <v>45.964148640632629</v>
      </c>
      <c r="L18" s="145">
        <f t="shared" ref="L18:L24" si="3">C18-I18</f>
        <v>4.4011589139699936</v>
      </c>
    </row>
    <row r="19" spans="1:12" x14ac:dyDescent="0.3">
      <c r="A19" s="8" t="s">
        <v>17</v>
      </c>
      <c r="B19" s="133">
        <f>VLOOKUP(E19,data2017!$A:$D, 2, FALSE)*100</f>
        <v>0.39828801527619362</v>
      </c>
      <c r="C19" s="134">
        <f>VLOOKUP(F19,data2017!$A:$D, 2, FALSE)*100</f>
        <v>7.6273741433396935E-2</v>
      </c>
      <c r="E19" t="s">
        <v>1655</v>
      </c>
      <c r="F19" t="s">
        <v>1656</v>
      </c>
      <c r="G19" t="s">
        <v>1641</v>
      </c>
      <c r="H19" s="145">
        <f>VLOOKUP(E19, data2017!$A:$J, 8, FALSE)*100</f>
        <v>0</v>
      </c>
      <c r="I19" s="145">
        <f>VLOOKUP(F19, data2017!$A:$J, 8, FALSE)*100</f>
        <v>0</v>
      </c>
      <c r="K19" s="145">
        <f t="shared" si="2"/>
        <v>0.39828801527619362</v>
      </c>
      <c r="L19" s="145">
        <f t="shared" si="3"/>
        <v>7.6273741433396935E-2</v>
      </c>
    </row>
    <row r="20" spans="1:12" x14ac:dyDescent="0.3">
      <c r="A20" s="8" t="s">
        <v>18</v>
      </c>
      <c r="B20" s="133">
        <f>VLOOKUP(E20,data2017!$A:$D, 2, FALSE)*100</f>
        <v>14.098712801933289</v>
      </c>
      <c r="C20" s="134">
        <f>VLOOKUP(F20,data2017!$A:$D, 2, FALSE)*100</f>
        <v>6.7498989403247833</v>
      </c>
      <c r="E20" t="s">
        <v>1660</v>
      </c>
      <c r="F20" t="s">
        <v>1661</v>
      </c>
      <c r="G20" t="s">
        <v>1641</v>
      </c>
      <c r="H20" s="145">
        <f>VLOOKUP(E20, data2017!$A:$J, 8, FALSE)*100</f>
        <v>0</v>
      </c>
      <c r="I20" s="145">
        <f>VLOOKUP(F20, data2017!$A:$J, 8, FALSE)*100</f>
        <v>0</v>
      </c>
      <c r="K20" s="145">
        <f t="shared" si="2"/>
        <v>14.098712801933289</v>
      </c>
      <c r="L20" s="145">
        <f t="shared" si="3"/>
        <v>6.7498989403247833</v>
      </c>
    </row>
    <row r="21" spans="1:12" x14ac:dyDescent="0.3">
      <c r="A21" s="8" t="s">
        <v>19</v>
      </c>
      <c r="B21" s="133">
        <f>VLOOKUP(E21,data2017!$A:$D, 2, FALSE)*100</f>
        <v>9.7044810652732849</v>
      </c>
      <c r="C21" s="134">
        <f>VLOOKUP(F21,data2017!$A:$D, 2, FALSE)*100</f>
        <v>9.2922337353229523</v>
      </c>
      <c r="E21" t="s">
        <v>1665</v>
      </c>
      <c r="F21" t="s">
        <v>1666</v>
      </c>
      <c r="G21" t="s">
        <v>1641</v>
      </c>
      <c r="H21" s="145">
        <f>VLOOKUP(E21, data2017!$A:$J, 8, FALSE)*100</f>
        <v>0</v>
      </c>
      <c r="I21" s="145">
        <f>VLOOKUP(F21, data2017!$A:$J, 8, FALSE)*100</f>
        <v>0</v>
      </c>
      <c r="K21" s="145">
        <f t="shared" si="2"/>
        <v>9.7044810652732849</v>
      </c>
      <c r="L21" s="145">
        <f t="shared" si="3"/>
        <v>9.2922337353229523</v>
      </c>
    </row>
    <row r="22" spans="1:12" x14ac:dyDescent="0.3">
      <c r="A22" s="8" t="s">
        <v>20</v>
      </c>
      <c r="B22" s="133">
        <f>VLOOKUP(E22,data2017!$A:$D, 2, FALSE)*100</f>
        <v>25.908097624778748</v>
      </c>
      <c r="C22" s="134">
        <f>VLOOKUP(F22,data2017!$A:$D, 2, FALSE)*100</f>
        <v>49.615040421485901</v>
      </c>
      <c r="E22" t="s">
        <v>1670</v>
      </c>
      <c r="F22" t="s">
        <v>1671</v>
      </c>
      <c r="G22" t="s">
        <v>1641</v>
      </c>
      <c r="H22" s="145">
        <f>VLOOKUP(E22, data2017!$A:$J, 8, FALSE)*100</f>
        <v>0</v>
      </c>
      <c r="I22" s="145">
        <f>VLOOKUP(F22, data2017!$A:$J, 8, FALSE)*100</f>
        <v>0</v>
      </c>
      <c r="K22" s="145">
        <f t="shared" si="2"/>
        <v>25.908097624778748</v>
      </c>
      <c r="L22" s="145">
        <f t="shared" si="3"/>
        <v>49.615040421485901</v>
      </c>
    </row>
    <row r="23" spans="1:12" x14ac:dyDescent="0.3">
      <c r="A23" s="8" t="s">
        <v>21</v>
      </c>
      <c r="B23" s="133">
        <f>VLOOKUP(E23,data2017!$A:$D, 2, FALSE)*100</f>
        <v>1.620170846581459</v>
      </c>
      <c r="C23" s="134">
        <f>VLOOKUP(F23,data2017!$A:$D, 2, FALSE)*100</f>
        <v>7.7567286789417267</v>
      </c>
      <c r="E23" t="s">
        <v>1675</v>
      </c>
      <c r="F23" t="s">
        <v>1676</v>
      </c>
      <c r="G23" t="s">
        <v>1641</v>
      </c>
      <c r="H23" s="145">
        <f>VLOOKUP(E23, data2017!$A:$J, 8, FALSE)*100</f>
        <v>0</v>
      </c>
      <c r="I23" s="145">
        <f>VLOOKUP(F23, data2017!$A:$J, 8, FALSE)*100</f>
        <v>0</v>
      </c>
      <c r="K23" s="145">
        <f t="shared" si="2"/>
        <v>1.620170846581459</v>
      </c>
      <c r="L23" s="145">
        <f t="shared" si="3"/>
        <v>7.7567286789417267</v>
      </c>
    </row>
    <row r="24" spans="1:12" x14ac:dyDescent="0.3">
      <c r="A24" s="8" t="s">
        <v>22</v>
      </c>
      <c r="B24" s="133">
        <f>VLOOKUP(E24,data2017!$A:$D, 2, FALSE)*100</f>
        <v>2.3092836141586304</v>
      </c>
      <c r="C24" s="134">
        <f>VLOOKUP(F24,data2017!$A:$D, 2, FALSE)*100</f>
        <v>22.11185097694397</v>
      </c>
      <c r="E24" t="s">
        <v>1680</v>
      </c>
      <c r="F24" t="s">
        <v>1681</v>
      </c>
      <c r="G24" t="s">
        <v>1641</v>
      </c>
      <c r="H24" s="145">
        <f>VLOOKUP(E24, data2017!$A:$J, 8, FALSE)*100</f>
        <v>0</v>
      </c>
      <c r="I24" s="145">
        <f>VLOOKUP(F24, data2017!$A:$J, 8, FALSE)*100</f>
        <v>0</v>
      </c>
      <c r="K24" s="145">
        <f t="shared" si="2"/>
        <v>2.3092836141586304</v>
      </c>
      <c r="L24" s="145">
        <f t="shared" si="3"/>
        <v>22.11185097694397</v>
      </c>
    </row>
    <row r="25" spans="1:12" s="3" customFormat="1" ht="3.6" customHeight="1" x14ac:dyDescent="0.3">
      <c r="A25" s="1"/>
      <c r="B25" s="1"/>
      <c r="C25" s="22"/>
    </row>
  </sheetData>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5"/>
  <sheetViews>
    <sheetView showWhiteSpace="0" view="pageLayout" zoomScaleNormal="100" workbookViewId="0"/>
  </sheetViews>
  <sheetFormatPr defaultColWidth="8.88671875" defaultRowHeight="14.4" x14ac:dyDescent="0.3"/>
  <cols>
    <col min="1" max="1" width="51" customWidth="1"/>
    <col min="2" max="3" width="19.109375" customWidth="1"/>
    <col min="4" max="4" width="9.5546875" style="3" customWidth="1"/>
    <col min="5" max="6" width="16.88671875" style="3" customWidth="1"/>
    <col min="7" max="8" width="16.88671875" customWidth="1"/>
    <col min="9" max="9" width="12.5546875" bestFit="1" customWidth="1"/>
  </cols>
  <sheetData>
    <row r="1" spans="1:12" x14ac:dyDescent="0.3">
      <c r="A1" s="10" t="s">
        <v>234</v>
      </c>
    </row>
    <row r="2" spans="1:12" x14ac:dyDescent="0.3">
      <c r="A2" s="10" t="s">
        <v>594</v>
      </c>
    </row>
    <row r="3" spans="1:12" x14ac:dyDescent="0.3">
      <c r="A3" s="21" t="s">
        <v>838</v>
      </c>
      <c r="B3" s="1"/>
      <c r="C3" s="1"/>
      <c r="E3" s="24"/>
    </row>
    <row r="4" spans="1:12" ht="18" customHeight="1" x14ac:dyDescent="0.3">
      <c r="A4" s="26"/>
      <c r="B4" s="29" t="s">
        <v>558</v>
      </c>
      <c r="C4" s="30" t="s">
        <v>557</v>
      </c>
    </row>
    <row r="5" spans="1:12" ht="3.6" customHeight="1" x14ac:dyDescent="0.3">
      <c r="A5" s="4"/>
      <c r="B5" s="5"/>
      <c r="C5" s="6"/>
    </row>
    <row r="6" spans="1:12" x14ac:dyDescent="0.3">
      <c r="A6" s="7" t="s">
        <v>15</v>
      </c>
      <c r="B6" s="131">
        <f>VLOOKUP(E6,data2017!$A:$D, 2, FALSE)</f>
        <v>8.0475482940673828</v>
      </c>
      <c r="C6" s="132">
        <f>VLOOKUP(F6,data2017!$A:$D, 2, FALSE)</f>
        <v>198.66651916503906</v>
      </c>
      <c r="E6" t="s">
        <v>1714</v>
      </c>
      <c r="F6" t="s">
        <v>1715</v>
      </c>
      <c r="H6" s="145">
        <f>VLOOKUP(E6, data2017!$A:$J, 8, FALSE)</f>
        <v>0</v>
      </c>
      <c r="I6" s="145">
        <f>VLOOKUP(F6, data2017!$A:$J, 8, FALSE)</f>
        <v>0</v>
      </c>
      <c r="K6" s="221">
        <f>B6-H6</f>
        <v>8.0475482940673828</v>
      </c>
      <c r="L6" s="221">
        <f>C6-I6</f>
        <v>198.66651916503906</v>
      </c>
    </row>
    <row r="7" spans="1:12" x14ac:dyDescent="0.3">
      <c r="A7" s="8" t="s">
        <v>16</v>
      </c>
      <c r="B7" s="133">
        <f>VLOOKUP(E7,data2017!$A:$D, 2, FALSE)</f>
        <v>3.324385404586792</v>
      </c>
      <c r="C7" s="134">
        <f>VLOOKUP(F7,data2017!$A:$D, 2, FALSE)</f>
        <v>3.324385404586792</v>
      </c>
      <c r="E7" t="s">
        <v>1716</v>
      </c>
      <c r="F7" t="s">
        <v>1717</v>
      </c>
      <c r="H7" s="145">
        <f>VLOOKUP(E7, data2017!$A:$J, 8, FALSE)</f>
        <v>0</v>
      </c>
      <c r="I7" s="145">
        <f>VLOOKUP(F7, data2017!$A:$J, 8, FALSE)</f>
        <v>0</v>
      </c>
      <c r="K7" s="221">
        <f t="shared" ref="K7:L13" si="0">B7-H7</f>
        <v>3.324385404586792</v>
      </c>
      <c r="L7" s="221">
        <f t="shared" si="0"/>
        <v>3.324385404586792</v>
      </c>
    </row>
    <row r="8" spans="1:12" x14ac:dyDescent="0.3">
      <c r="A8" s="8" t="s">
        <v>17</v>
      </c>
      <c r="B8" s="133">
        <f>VLOOKUP(E8,data2017!$A:$D, 2, FALSE)</f>
        <v>0.31994384527206421</v>
      </c>
      <c r="C8" s="134">
        <f>VLOOKUP(F8,data2017!$A:$D, 2, FALSE)</f>
        <v>0.63988769054412842</v>
      </c>
      <c r="E8" t="s">
        <v>1718</v>
      </c>
      <c r="F8" t="s">
        <v>1719</v>
      </c>
      <c r="H8" s="145">
        <f>VLOOKUP(E8, data2017!$A:$J, 8, FALSE)</f>
        <v>0</v>
      </c>
      <c r="I8" s="145">
        <f>VLOOKUP(F8, data2017!$A:$J, 8, FALSE)</f>
        <v>0</v>
      </c>
      <c r="K8" s="145">
        <f t="shared" si="0"/>
        <v>0.31994384527206421</v>
      </c>
      <c r="L8" s="145">
        <f t="shared" si="0"/>
        <v>0.63988769054412842</v>
      </c>
    </row>
    <row r="9" spans="1:12" x14ac:dyDescent="0.3">
      <c r="A9" s="8" t="s">
        <v>18</v>
      </c>
      <c r="B9" s="133">
        <f>VLOOKUP(E9,data2017!$A:$D, 2, FALSE)</f>
        <v>0.54663509130477905</v>
      </c>
      <c r="C9" s="134">
        <f>VLOOKUP(F9,data2017!$A:$D, 2, FALSE)</f>
        <v>2.73317551612854</v>
      </c>
      <c r="E9" t="s">
        <v>1720</v>
      </c>
      <c r="F9" t="s">
        <v>1721</v>
      </c>
      <c r="H9" s="145">
        <f>VLOOKUP(E9, data2017!$A:$J, 8, FALSE)</f>
        <v>0</v>
      </c>
      <c r="I9" s="145">
        <f>VLOOKUP(F9, data2017!$A:$J, 8, FALSE)</f>
        <v>0</v>
      </c>
      <c r="K9" s="145">
        <f t="shared" si="0"/>
        <v>0.54663509130477905</v>
      </c>
      <c r="L9" s="221">
        <f t="shared" si="0"/>
        <v>2.73317551612854</v>
      </c>
    </row>
    <row r="10" spans="1:12" x14ac:dyDescent="0.3">
      <c r="A10" s="8" t="s">
        <v>19</v>
      </c>
      <c r="B10" s="133">
        <f>VLOOKUP(E10,data2017!$A:$D, 2, FALSE)</f>
        <v>0.55892843008041382</v>
      </c>
      <c r="C10" s="134">
        <f>VLOOKUP(F10,data2017!$A:$D, 2, FALSE)</f>
        <v>5.5892844200134277</v>
      </c>
      <c r="E10" t="s">
        <v>1722</v>
      </c>
      <c r="F10" t="s">
        <v>1723</v>
      </c>
      <c r="H10" s="145">
        <f>VLOOKUP(E10, data2017!$A:$J, 8, FALSE)</f>
        <v>0</v>
      </c>
      <c r="I10" s="145">
        <f>VLOOKUP(F10, data2017!$A:$J, 8, FALSE)</f>
        <v>0</v>
      </c>
      <c r="K10" s="145">
        <f t="shared" si="0"/>
        <v>0.55892843008041382</v>
      </c>
      <c r="L10" s="145">
        <f t="shared" si="0"/>
        <v>5.5892844200134277</v>
      </c>
    </row>
    <row r="11" spans="1:12" x14ac:dyDescent="0.3">
      <c r="A11" s="8" t="s">
        <v>20</v>
      </c>
      <c r="B11" s="133">
        <f>VLOOKUP(E11,data2017!$A:$D, 2, FALSE)</f>
        <v>1.6360780000686646</v>
      </c>
      <c r="C11" s="134">
        <f>VLOOKUP(F11,data2017!$A:$D, 2, FALSE)</f>
        <v>32.721561431884766</v>
      </c>
      <c r="E11" t="s">
        <v>1724</v>
      </c>
      <c r="F11" t="s">
        <v>1725</v>
      </c>
      <c r="H11" s="145">
        <f>VLOOKUP(E11, data2017!$A:$J, 8, FALSE)</f>
        <v>0</v>
      </c>
      <c r="I11" s="145">
        <f>VLOOKUP(F11, data2017!$A:$J, 8, FALSE)</f>
        <v>0</v>
      </c>
      <c r="K11" s="145">
        <f t="shared" si="0"/>
        <v>1.6360780000686646</v>
      </c>
      <c r="L11" s="221">
        <f t="shared" si="0"/>
        <v>32.721561431884766</v>
      </c>
    </row>
    <row r="12" spans="1:12" x14ac:dyDescent="0.3">
      <c r="A12" s="8" t="s">
        <v>21</v>
      </c>
      <c r="B12" s="133">
        <f>VLOOKUP(E12,data2017!$A:$D, 2, FALSE)</f>
        <v>0.24998974800109863</v>
      </c>
      <c r="C12" s="134">
        <f>VLOOKUP(F12,data2017!$A:$D, 2, FALSE)</f>
        <v>12.499486923217773</v>
      </c>
      <c r="E12" t="s">
        <v>1726</v>
      </c>
      <c r="F12" t="s">
        <v>1727</v>
      </c>
      <c r="H12" s="145">
        <f>VLOOKUP(E12, data2017!$A:$J, 8, FALSE)</f>
        <v>0</v>
      </c>
      <c r="I12" s="145">
        <f>VLOOKUP(F12, data2017!$A:$J, 8, FALSE)</f>
        <v>0</v>
      </c>
      <c r="K12" s="145">
        <f t="shared" si="0"/>
        <v>0.24998974800109863</v>
      </c>
      <c r="L12" s="221">
        <f t="shared" si="0"/>
        <v>12.499486923217773</v>
      </c>
    </row>
    <row r="13" spans="1:12" x14ac:dyDescent="0.3">
      <c r="A13" s="8" t="s">
        <v>22</v>
      </c>
      <c r="B13" s="133">
        <f>VLOOKUP(E13,data2017!$A:$D, 2, FALSE)</f>
        <v>1.4115874767303467</v>
      </c>
      <c r="C13" s="134">
        <f>VLOOKUP(F13,data2017!$A:$D, 2, FALSE)</f>
        <v>141.15873718261719</v>
      </c>
      <c r="E13" t="s">
        <v>1728</v>
      </c>
      <c r="F13" t="s">
        <v>1729</v>
      </c>
      <c r="H13" s="145">
        <f>VLOOKUP(E13, data2017!$A:$J, 8, FALSE)</f>
        <v>0</v>
      </c>
      <c r="I13" s="145">
        <f>VLOOKUP(F13, data2017!$A:$J, 8, FALSE)</f>
        <v>0</v>
      </c>
      <c r="K13" s="145">
        <f t="shared" si="0"/>
        <v>1.4115874767303467</v>
      </c>
      <c r="L13" s="221">
        <f t="shared" si="0"/>
        <v>141.15873718261719</v>
      </c>
    </row>
    <row r="14" spans="1:12" ht="3.6" customHeight="1" x14ac:dyDescent="0.3">
      <c r="A14" s="9"/>
      <c r="B14" s="135"/>
      <c r="C14" s="136"/>
      <c r="K14" s="145"/>
      <c r="L14" s="145"/>
    </row>
    <row r="15" spans="1:12" ht="21.6" customHeight="1" x14ac:dyDescent="0.3">
      <c r="A15" s="25" t="s">
        <v>429</v>
      </c>
      <c r="B15" s="137"/>
      <c r="C15" s="138"/>
      <c r="K15" s="145"/>
      <c r="L15" s="145"/>
    </row>
    <row r="16" spans="1:12" ht="3.6" customHeight="1" x14ac:dyDescent="0.3">
      <c r="A16" s="4"/>
      <c r="B16" s="139"/>
      <c r="C16" s="134"/>
      <c r="K16" s="145"/>
      <c r="L16" s="145"/>
    </row>
    <row r="17" spans="1:12" x14ac:dyDescent="0.3">
      <c r="A17" s="7" t="s">
        <v>15</v>
      </c>
      <c r="B17" s="131" t="s">
        <v>23</v>
      </c>
      <c r="C17" s="132" t="s">
        <v>23</v>
      </c>
      <c r="E17" t="s">
        <v>1730</v>
      </c>
      <c r="F17" t="s">
        <v>1731</v>
      </c>
      <c r="K17" s="145"/>
      <c r="L17" s="145"/>
    </row>
    <row r="18" spans="1:12" x14ac:dyDescent="0.3">
      <c r="A18" s="8" t="s">
        <v>16</v>
      </c>
      <c r="B18" s="133">
        <f>VLOOKUP(E18,data2017!$A:$D, 2, FALSE)*100</f>
        <v>41.30929708480835</v>
      </c>
      <c r="C18" s="134">
        <f>VLOOKUP(F18,data2017!$A:$D, 2, FALSE)*100</f>
        <v>1.6733495518565178</v>
      </c>
      <c r="E18" t="s">
        <v>1732</v>
      </c>
      <c r="F18" t="s">
        <v>1733</v>
      </c>
      <c r="H18" s="145">
        <f>VLOOKUP(E18, data2017!$A:$J, 8, FALSE)*100</f>
        <v>0</v>
      </c>
      <c r="I18" s="145">
        <f>VLOOKUP(F18, data2017!$A:$J, 8, FALSE)*100</f>
        <v>0</v>
      </c>
      <c r="K18" s="221">
        <f t="shared" ref="K18:L24" si="1">B18-H18</f>
        <v>41.30929708480835</v>
      </c>
      <c r="L18" s="145">
        <f t="shared" si="1"/>
        <v>1.6733495518565178</v>
      </c>
    </row>
    <row r="19" spans="1:12" x14ac:dyDescent="0.3">
      <c r="A19" s="8" t="s">
        <v>17</v>
      </c>
      <c r="B19" s="133">
        <f>VLOOKUP(E19,data2017!$A:$D, 2, FALSE)*100</f>
        <v>3.9756685495376587</v>
      </c>
      <c r="C19" s="134">
        <f>VLOOKUP(F19,data2017!$A:$D, 2, FALSE)*100</f>
        <v>0.32209134660661221</v>
      </c>
      <c r="E19" t="s">
        <v>1734</v>
      </c>
      <c r="F19" t="s">
        <v>1735</v>
      </c>
      <c r="H19" s="145">
        <f>VLOOKUP(E19, data2017!$A:$J, 8, FALSE)*100</f>
        <v>0</v>
      </c>
      <c r="I19" s="145">
        <f>VLOOKUP(F19, data2017!$A:$J, 8, FALSE)*100</f>
        <v>0</v>
      </c>
      <c r="K19" s="145">
        <f t="shared" si="1"/>
        <v>3.9756685495376587</v>
      </c>
      <c r="L19" s="145">
        <f t="shared" si="1"/>
        <v>0.32209134660661221</v>
      </c>
    </row>
    <row r="20" spans="1:12" x14ac:dyDescent="0.3">
      <c r="A20" s="8" t="s">
        <v>18</v>
      </c>
      <c r="B20" s="133">
        <f>VLOOKUP(E20,data2017!$A:$D, 2, FALSE)*100</f>
        <v>6.7925669252872467</v>
      </c>
      <c r="C20" s="134">
        <f>VLOOKUP(F20,data2017!$A:$D, 2, FALSE)*100</f>
        <v>1.3757604174315929</v>
      </c>
      <c r="E20" t="s">
        <v>1736</v>
      </c>
      <c r="F20" t="s">
        <v>1737</v>
      </c>
      <c r="H20" s="145">
        <f>VLOOKUP(E20, data2017!$A:$J, 8, FALSE)*100</f>
        <v>0</v>
      </c>
      <c r="I20" s="145">
        <f>VLOOKUP(F20, data2017!$A:$J, 8, FALSE)*100</f>
        <v>0</v>
      </c>
      <c r="K20" s="221">
        <f t="shared" si="1"/>
        <v>6.7925669252872467</v>
      </c>
      <c r="L20" s="145">
        <f t="shared" si="1"/>
        <v>1.3757604174315929</v>
      </c>
    </row>
    <row r="21" spans="1:12" x14ac:dyDescent="0.3">
      <c r="A21" s="8" t="s">
        <v>19</v>
      </c>
      <c r="B21" s="133">
        <f>VLOOKUP(E21,data2017!$A:$D, 2, FALSE)*100</f>
        <v>6.945326179265976</v>
      </c>
      <c r="C21" s="134">
        <f>VLOOKUP(F21,data2017!$A:$D, 2, FALSE)*100</f>
        <v>2.8134003281593323</v>
      </c>
      <c r="E21" t="s">
        <v>1738</v>
      </c>
      <c r="F21" t="s">
        <v>1739</v>
      </c>
      <c r="H21" s="145">
        <f>VLOOKUP(E21, data2017!$A:$J, 8, FALSE)*100</f>
        <v>0</v>
      </c>
      <c r="I21" s="145">
        <f>VLOOKUP(F21, data2017!$A:$J, 8, FALSE)*100</f>
        <v>0</v>
      </c>
      <c r="K21" s="221">
        <f t="shared" si="1"/>
        <v>6.945326179265976</v>
      </c>
      <c r="L21" s="145">
        <f t="shared" si="1"/>
        <v>2.8134003281593323</v>
      </c>
    </row>
    <row r="22" spans="1:12" x14ac:dyDescent="0.3">
      <c r="A22" s="8" t="s">
        <v>20</v>
      </c>
      <c r="B22" s="133">
        <f>VLOOKUP(E22,data2017!$A:$D, 2, FALSE)*100</f>
        <v>20.330142974853516</v>
      </c>
      <c r="C22" s="134">
        <f>VLOOKUP(F22,data2017!$A:$D, 2, FALSE)*100</f>
        <v>16.470596194267273</v>
      </c>
      <c r="E22" t="s">
        <v>1740</v>
      </c>
      <c r="F22" t="s">
        <v>1741</v>
      </c>
      <c r="H22" s="145">
        <f>VLOOKUP(E22, data2017!$A:$J, 8, FALSE)*100</f>
        <v>0</v>
      </c>
      <c r="I22" s="145">
        <f>VLOOKUP(F22, data2017!$A:$J, 8, FALSE)*100</f>
        <v>0</v>
      </c>
      <c r="K22" s="145">
        <f t="shared" si="1"/>
        <v>20.330142974853516</v>
      </c>
      <c r="L22" s="145">
        <f t="shared" si="1"/>
        <v>16.470596194267273</v>
      </c>
    </row>
    <row r="23" spans="1:12" x14ac:dyDescent="0.3">
      <c r="A23" s="8" t="s">
        <v>21</v>
      </c>
      <c r="B23" s="133">
        <f>VLOOKUP(E23,data2017!$A:$D, 2, FALSE)*100</f>
        <v>3.1064089387655258</v>
      </c>
      <c r="C23" s="134">
        <f>VLOOKUP(F23,data2017!$A:$D, 2, FALSE)*100</f>
        <v>6.291692703962326</v>
      </c>
      <c r="E23" t="s">
        <v>1742</v>
      </c>
      <c r="F23" t="s">
        <v>1743</v>
      </c>
      <c r="H23" s="145">
        <f>VLOOKUP(E23, data2017!$A:$J, 8, FALSE)*100</f>
        <v>0</v>
      </c>
      <c r="I23" s="145">
        <f>VLOOKUP(F23, data2017!$A:$J, 8, FALSE)*100</f>
        <v>0</v>
      </c>
      <c r="K23" s="221">
        <f t="shared" si="1"/>
        <v>3.1064089387655258</v>
      </c>
      <c r="L23" s="221">
        <f t="shared" si="1"/>
        <v>6.291692703962326</v>
      </c>
    </row>
    <row r="24" spans="1:12" x14ac:dyDescent="0.3">
      <c r="A24" s="8" t="s">
        <v>22</v>
      </c>
      <c r="B24" s="133">
        <f>VLOOKUP(E24,data2017!$A:$D, 2, FALSE)*100</f>
        <v>17.540590465068817</v>
      </c>
      <c r="C24" s="134">
        <f>VLOOKUP(F24,data2017!$A:$D, 2, FALSE)*100</f>
        <v>71.053111553192139</v>
      </c>
      <c r="E24" t="s">
        <v>1744</v>
      </c>
      <c r="F24" t="s">
        <v>1745</v>
      </c>
      <c r="H24" s="145">
        <f>VLOOKUP(E24, data2017!$A:$J, 8, FALSE)*100</f>
        <v>0</v>
      </c>
      <c r="I24" s="145">
        <f>VLOOKUP(F24, data2017!$A:$J, 8, FALSE)*100</f>
        <v>0</v>
      </c>
      <c r="K24" s="221">
        <f t="shared" si="1"/>
        <v>17.540590465068817</v>
      </c>
      <c r="L24" s="221">
        <f t="shared" si="1"/>
        <v>71.053111553192139</v>
      </c>
    </row>
    <row r="25" spans="1:12" s="3" customFormat="1" ht="3.6" customHeight="1" x14ac:dyDescent="0.3">
      <c r="A25" s="1"/>
      <c r="B25" s="1"/>
      <c r="C25" s="22"/>
    </row>
  </sheetData>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09"/>
  <sheetViews>
    <sheetView showWhiteSpace="0" view="pageLayout" topLeftCell="A60" zoomScaleNormal="100" workbookViewId="0">
      <selection activeCell="B87" sqref="B87"/>
    </sheetView>
  </sheetViews>
  <sheetFormatPr defaultColWidth="9.109375" defaultRowHeight="14.4" x14ac:dyDescent="0.3"/>
  <cols>
    <col min="1" max="1" width="51.109375" style="68" customWidth="1"/>
    <col min="2" max="2" width="12.6640625" style="93" customWidth="1"/>
    <col min="3" max="5" width="12.6640625" style="94" customWidth="1"/>
    <col min="6" max="6" width="20.5546875" style="71" customWidth="1"/>
    <col min="7" max="7" width="15" style="68" customWidth="1"/>
    <col min="8" max="8" width="9.109375" style="68"/>
    <col min="9" max="9" width="2.88671875" style="68" customWidth="1"/>
    <col min="10" max="16384" width="9.109375" style="68"/>
  </cols>
  <sheetData>
    <row r="1" spans="1:13" s="60" customFormat="1" ht="12.9" customHeight="1" x14ac:dyDescent="0.3">
      <c r="A1" s="58" t="s">
        <v>592</v>
      </c>
      <c r="B1" s="58"/>
      <c r="C1" s="58"/>
      <c r="D1" s="58"/>
      <c r="E1" s="58"/>
      <c r="F1" s="59"/>
    </row>
    <row r="2" spans="1:13" s="60" customFormat="1" ht="15.75" customHeight="1" x14ac:dyDescent="0.3">
      <c r="A2" s="239" t="s">
        <v>559</v>
      </c>
      <c r="B2" s="239"/>
      <c r="C2" s="58"/>
      <c r="D2" s="58"/>
      <c r="E2" s="58"/>
      <c r="F2" s="59"/>
    </row>
    <row r="3" spans="1:13" s="64" customFormat="1" ht="12.9" customHeight="1" x14ac:dyDescent="0.3">
      <c r="A3" s="240" t="s">
        <v>560</v>
      </c>
      <c r="B3" s="240"/>
      <c r="C3" s="61"/>
      <c r="D3" s="62"/>
      <c r="E3" s="62"/>
      <c r="F3" s="63"/>
    </row>
    <row r="4" spans="1:13" ht="14.4" customHeight="1" x14ac:dyDescent="0.3">
      <c r="A4" s="65"/>
      <c r="B4" s="66">
        <v>2015</v>
      </c>
      <c r="C4" s="67">
        <v>2016</v>
      </c>
      <c r="D4" s="67">
        <v>2017</v>
      </c>
      <c r="E4" s="152"/>
      <c r="F4" s="154">
        <v>2015</v>
      </c>
      <c r="G4" s="154">
        <v>2016</v>
      </c>
      <c r="H4" s="154">
        <v>2017</v>
      </c>
    </row>
    <row r="5" spans="1:13" ht="4.3499999999999996" customHeight="1" x14ac:dyDescent="0.3">
      <c r="A5" s="69"/>
      <c r="B5" s="19"/>
      <c r="C5" s="70"/>
      <c r="D5" s="70"/>
      <c r="E5" s="70"/>
      <c r="G5" s="71"/>
      <c r="H5" s="71"/>
    </row>
    <row r="6" spans="1:13" ht="12.9" customHeight="1" x14ac:dyDescent="0.3">
      <c r="A6" s="72" t="s">
        <v>561</v>
      </c>
      <c r="B6" s="73"/>
      <c r="C6" s="73"/>
      <c r="D6" s="73"/>
      <c r="E6" s="73"/>
      <c r="G6" s="71"/>
      <c r="H6" s="71"/>
    </row>
    <row r="7" spans="1:13" ht="12.9" customHeight="1" x14ac:dyDescent="0.3">
      <c r="A7" s="11" t="s">
        <v>75</v>
      </c>
      <c r="B7" s="74">
        <f>VLOOKUP(F7, data2015!$A:$F, 2, FALSE) * 100</f>
        <v>22.742196917533875</v>
      </c>
      <c r="C7" s="74">
        <f>VLOOKUP(G7, data2016!$A:$F, 2, FALSE) * 100</f>
        <v>21.218462288379669</v>
      </c>
      <c r="D7" s="74">
        <f>VLOOKUP(H7, data2017!$A:$F, 2, FALSE) * 100</f>
        <v>19.590343534946442</v>
      </c>
      <c r="E7" s="74"/>
      <c r="F7" t="s">
        <v>1960</v>
      </c>
      <c r="G7" t="s">
        <v>1939</v>
      </c>
      <c r="H7" s="181" t="s">
        <v>77</v>
      </c>
      <c r="J7"/>
      <c r="K7" s="145">
        <f>VLOOKUP(H7, data2017!$A:$J, 8, FALSE)*100</f>
        <v>0</v>
      </c>
      <c r="M7" s="225">
        <f>D7-K7</f>
        <v>19.590343534946442</v>
      </c>
    </row>
    <row r="8" spans="1:13" ht="12.9" customHeight="1" x14ac:dyDescent="0.3">
      <c r="A8" s="11" t="s">
        <v>562</v>
      </c>
      <c r="B8" s="74">
        <f>VLOOKUP(F8, data2015!$A:$F, 2, FALSE) * 100</f>
        <v>23.157823085784912</v>
      </c>
      <c r="C8" s="74">
        <f>VLOOKUP(G8, data2016!$A:$F, 2, FALSE) * 100</f>
        <v>23.72736930847168</v>
      </c>
      <c r="D8" s="74">
        <f>VLOOKUP(H8, data2017!$A:$F, 2, FALSE) * 100</f>
        <v>22.658194601535797</v>
      </c>
      <c r="E8" s="74"/>
      <c r="F8" t="s">
        <v>1961</v>
      </c>
      <c r="G8" t="s">
        <v>1940</v>
      </c>
      <c r="H8" s="181" t="s">
        <v>79</v>
      </c>
      <c r="J8"/>
      <c r="K8" s="145">
        <f>VLOOKUP(H8, data2017!$A:$J, 8, FALSE)*100</f>
        <v>0</v>
      </c>
      <c r="M8" s="225">
        <f t="shared" ref="M8:M14" si="0">D8-K8</f>
        <v>22.658194601535797</v>
      </c>
    </row>
    <row r="9" spans="1:13" ht="12.9" customHeight="1" x14ac:dyDescent="0.3">
      <c r="A9" s="11" t="s">
        <v>563</v>
      </c>
      <c r="B9" s="74">
        <f>VLOOKUP(F9, data2015!$A:$F, 2, FALSE) * 100</f>
        <v>19.556643068790436</v>
      </c>
      <c r="C9" s="74">
        <f>VLOOKUP(G9, data2016!$A:$F, 2, FALSE) * 100</f>
        <v>17.556670308113098</v>
      </c>
      <c r="D9" s="74">
        <f>VLOOKUP(H9, data2017!$A:$F, 2, FALSE) * 100</f>
        <v>19.10320520401001</v>
      </c>
      <c r="E9" s="74"/>
      <c r="F9" t="s">
        <v>1962</v>
      </c>
      <c r="G9" t="s">
        <v>1941</v>
      </c>
      <c r="H9" s="181" t="s">
        <v>81</v>
      </c>
      <c r="J9"/>
      <c r="K9" s="145">
        <f>VLOOKUP(H9, data2017!$A:$J, 8, FALSE)*100</f>
        <v>0</v>
      </c>
      <c r="M9" s="225">
        <f t="shared" si="0"/>
        <v>19.10320520401001</v>
      </c>
    </row>
    <row r="10" spans="1:13" ht="12.9" customHeight="1" x14ac:dyDescent="0.3">
      <c r="A10" s="11" t="s">
        <v>564</v>
      </c>
      <c r="B10" s="74">
        <f>VLOOKUP(F10, data2015!$A:$F, 2, FALSE) * 100</f>
        <v>12.218949198722839</v>
      </c>
      <c r="C10" s="74">
        <f>VLOOKUP(G10, data2016!$A:$F, 2, FALSE) * 100</f>
        <v>11.821164190769196</v>
      </c>
      <c r="D10" s="74">
        <f>VLOOKUP(H10, data2017!$A:$F, 2, FALSE) * 100</f>
        <v>12.495166808366776</v>
      </c>
      <c r="E10" s="74"/>
      <c r="F10" t="s">
        <v>1963</v>
      </c>
      <c r="G10" t="s">
        <v>1942</v>
      </c>
      <c r="H10" s="181" t="s">
        <v>83</v>
      </c>
      <c r="J10"/>
      <c r="K10" s="145">
        <f>VLOOKUP(H10, data2017!$A:$J, 8, FALSE)*100</f>
        <v>0</v>
      </c>
      <c r="M10" s="224">
        <f t="shared" si="0"/>
        <v>12.495166808366776</v>
      </c>
    </row>
    <row r="11" spans="1:13" ht="12.9" customHeight="1" x14ac:dyDescent="0.3">
      <c r="A11" s="11" t="s">
        <v>565</v>
      </c>
      <c r="B11" s="74">
        <f>VLOOKUP(F11, data2015!$A:$F, 2, FALSE) * 100</f>
        <v>8.9752405881881714</v>
      </c>
      <c r="C11" s="74">
        <f>VLOOKUP(G11, data2016!$A:$F, 2, FALSE) * 100</f>
        <v>10.886959731578827</v>
      </c>
      <c r="D11" s="74">
        <f>VLOOKUP(H11, data2017!$A:$F, 2, FALSE) * 100</f>
        <v>10.411617159843445</v>
      </c>
      <c r="E11" s="74"/>
      <c r="F11" t="s">
        <v>1964</v>
      </c>
      <c r="G11" t="s">
        <v>1943</v>
      </c>
      <c r="H11" s="181" t="s">
        <v>85</v>
      </c>
      <c r="J11"/>
      <c r="K11" s="145">
        <f>VLOOKUP(H11, data2017!$A:$J, 8, FALSE)*100</f>
        <v>0</v>
      </c>
      <c r="M11" s="224">
        <f t="shared" si="0"/>
        <v>10.411617159843445</v>
      </c>
    </row>
    <row r="12" spans="1:13" ht="12.9" customHeight="1" x14ac:dyDescent="0.3">
      <c r="A12" s="76" t="s">
        <v>566</v>
      </c>
      <c r="B12" s="74">
        <f>VLOOKUP(F12, data2015!$A:$F, 2, FALSE) * 100</f>
        <v>9.9248833954334259</v>
      </c>
      <c r="C12" s="74">
        <f>VLOOKUP(G12, data2016!$A:$F, 2, FALSE) * 100</f>
        <v>11.069092154502869</v>
      </c>
      <c r="D12" s="74">
        <f>VLOOKUP(H12, data2017!$A:$F, 2, FALSE) * 100</f>
        <v>12.028364837169647</v>
      </c>
      <c r="E12" s="74"/>
      <c r="F12" t="s">
        <v>1965</v>
      </c>
      <c r="G12" t="s">
        <v>1944</v>
      </c>
      <c r="H12" s="181" t="s">
        <v>87</v>
      </c>
      <c r="J12"/>
      <c r="K12" s="145">
        <f>VLOOKUP(H12, data2017!$A:$J, 8, FALSE)*100</f>
        <v>0</v>
      </c>
      <c r="M12" s="225">
        <f t="shared" si="0"/>
        <v>12.028364837169647</v>
      </c>
    </row>
    <row r="13" spans="1:13" ht="12.9" customHeight="1" x14ac:dyDescent="0.3">
      <c r="A13" s="76" t="s">
        <v>567</v>
      </c>
      <c r="B13" s="74">
        <f>VLOOKUP(F13, data2015!$A:$F, 2, FALSE) * 100</f>
        <v>2.8444891795516014</v>
      </c>
      <c r="C13" s="74">
        <f>VLOOKUP(G13, data2016!$A:$F, 2, FALSE) * 100</f>
        <v>3.5155564546585083</v>
      </c>
      <c r="D13" s="74">
        <f>VLOOKUP(H13, data2017!$A:$F, 2, FALSE) * 100</f>
        <v>3.5997681319713593</v>
      </c>
      <c r="E13" s="74"/>
      <c r="F13" t="s">
        <v>1966</v>
      </c>
      <c r="G13" t="s">
        <v>1945</v>
      </c>
      <c r="H13" s="181" t="s">
        <v>89</v>
      </c>
      <c r="J13"/>
      <c r="K13" s="145">
        <f>VLOOKUP(H13, data2017!$A:$J, 8, FALSE)*100</f>
        <v>0</v>
      </c>
      <c r="M13" s="224">
        <f t="shared" si="0"/>
        <v>3.5997681319713593</v>
      </c>
    </row>
    <row r="14" spans="1:13" ht="12.9" customHeight="1" x14ac:dyDescent="0.3">
      <c r="A14" s="76" t="s">
        <v>568</v>
      </c>
      <c r="B14" s="74">
        <f>VLOOKUP(F14, data2015!$A:$F, 2, FALSE) * 100</f>
        <v>0.57977410033345222</v>
      </c>
      <c r="C14" s="74">
        <f>VLOOKUP(G14, data2016!$A:$F, 2, FALSE) * 100</f>
        <v>0.20472544711083174</v>
      </c>
      <c r="D14" s="74">
        <f>VLOOKUP(H14, data2017!$A:$F, 2, FALSE) * 100</f>
        <v>0.11333893053233624</v>
      </c>
      <c r="E14" s="74"/>
      <c r="F14" t="s">
        <v>1967</v>
      </c>
      <c r="G14" t="s">
        <v>1946</v>
      </c>
      <c r="H14" s="181" t="s">
        <v>1843</v>
      </c>
      <c r="J14"/>
      <c r="K14" s="145">
        <f>VLOOKUP(H14, data2017!$A:$J, 8, FALSE)*100</f>
        <v>0</v>
      </c>
      <c r="M14" s="225">
        <f t="shared" si="0"/>
        <v>0.11333893053233624</v>
      </c>
    </row>
    <row r="15" spans="1:13" ht="4.2" customHeight="1" x14ac:dyDescent="0.3">
      <c r="A15" s="77"/>
      <c r="B15" s="78"/>
      <c r="C15" s="78"/>
      <c r="D15" s="78"/>
      <c r="E15" s="78"/>
      <c r="F15" s="149"/>
      <c r="G15" s="149"/>
      <c r="H15" s="149"/>
    </row>
    <row r="16" spans="1:13" ht="12.9" customHeight="1" x14ac:dyDescent="0.3">
      <c r="A16" s="72" t="s">
        <v>569</v>
      </c>
      <c r="B16" s="74"/>
      <c r="C16" s="74"/>
      <c r="D16" s="74"/>
      <c r="E16" s="74"/>
      <c r="F16" s="149"/>
      <c r="G16" s="149"/>
      <c r="H16" s="149"/>
    </row>
    <row r="17" spans="1:13" ht="12.9" customHeight="1" x14ac:dyDescent="0.3">
      <c r="A17" s="11" t="s">
        <v>570</v>
      </c>
      <c r="B17" s="74">
        <f>VLOOKUP(F17, data2015!$A:$F, 2, FALSE) * 100</f>
        <v>52.041488885879517</v>
      </c>
      <c r="C17" s="74">
        <f>VLOOKUP(G17, data2016!$A:$F, 2, FALSE) * 100</f>
        <v>50.741815567016602</v>
      </c>
      <c r="D17" s="74">
        <f>VLOOKUP(H17, data2017!$A:$F, 2, FALSE) * 100</f>
        <v>49.80892539024353</v>
      </c>
      <c r="E17" s="74"/>
      <c r="F17" t="s">
        <v>2015</v>
      </c>
      <c r="G17" t="s">
        <v>1989</v>
      </c>
      <c r="H17" s="182" t="s">
        <v>1856</v>
      </c>
      <c r="K17" s="145">
        <f>VLOOKUP(H17, data2017!$A:$J, 8, FALSE)*100</f>
        <v>0</v>
      </c>
      <c r="M17" s="224">
        <f t="shared" ref="M17:M20" si="1">D17-K17</f>
        <v>49.80892539024353</v>
      </c>
    </row>
    <row r="18" spans="1:13" ht="12.9" customHeight="1" x14ac:dyDescent="0.3">
      <c r="A18" s="11" t="s">
        <v>572</v>
      </c>
      <c r="B18" s="74">
        <f>VLOOKUP(F18, data2015!$A:$F, 2, FALSE) * 100</f>
        <v>12.744773924350739</v>
      </c>
      <c r="C18" s="74">
        <f>VLOOKUP(G18, data2016!$A:$F, 2, FALSE) * 100</f>
        <v>14.668002724647522</v>
      </c>
      <c r="D18" s="74">
        <f>VLOOKUP(H18, data2017!$A:$F, 2, FALSE) * 100</f>
        <v>14.249768853187561</v>
      </c>
      <c r="E18" s="74"/>
      <c r="F18" t="s">
        <v>2016</v>
      </c>
      <c r="G18" t="s">
        <v>1990</v>
      </c>
      <c r="H18" s="181" t="s">
        <v>1857</v>
      </c>
      <c r="K18" s="145">
        <f>VLOOKUP(H18, data2017!$A:$J, 8, FALSE)*100</f>
        <v>0</v>
      </c>
      <c r="M18" s="224">
        <f t="shared" si="1"/>
        <v>14.249768853187561</v>
      </c>
    </row>
    <row r="19" spans="1:13" ht="12.9" customHeight="1" x14ac:dyDescent="0.3">
      <c r="A19" s="11" t="s">
        <v>574</v>
      </c>
      <c r="B19" s="74">
        <f>VLOOKUP(F19, data2015!$A:$F, 2, FALSE) * 100</f>
        <v>24.079315364360809</v>
      </c>
      <c r="C19" s="74">
        <f>VLOOKUP(G19, data2016!$A:$F, 2, FALSE) * 100</f>
        <v>23.473021388053894</v>
      </c>
      <c r="D19" s="74">
        <f>VLOOKUP(H19, data2017!$A:$F, 2, FALSE) * 100</f>
        <v>25.385177135467529</v>
      </c>
      <c r="E19" s="74"/>
      <c r="F19" t="s">
        <v>2017</v>
      </c>
      <c r="G19" t="s">
        <v>1991</v>
      </c>
      <c r="H19" s="181" t="s">
        <v>1858</v>
      </c>
      <c r="K19" s="145">
        <f>VLOOKUP(H19, data2017!$A:$J, 8, FALSE)*100</f>
        <v>0</v>
      </c>
      <c r="M19" s="224">
        <f t="shared" si="1"/>
        <v>25.385177135467529</v>
      </c>
    </row>
    <row r="20" spans="1:13" ht="12.9" customHeight="1" x14ac:dyDescent="0.3">
      <c r="A20" s="11" t="s">
        <v>576</v>
      </c>
      <c r="B20" s="74">
        <f>VLOOKUP(F20, data2015!$A:$F, 2, FALSE) * 100</f>
        <v>11.134421825408936</v>
      </c>
      <c r="C20" s="74">
        <f>VLOOKUP(G20, data2016!$A:$F, 2, FALSE) * 100</f>
        <v>11.117162555456161</v>
      </c>
      <c r="D20" s="74">
        <f>VLOOKUP(H20, data2017!$A:$F, 2, FALSE) * 100</f>
        <v>10.55612713098526</v>
      </c>
      <c r="E20" s="74"/>
      <c r="F20" t="s">
        <v>2018</v>
      </c>
      <c r="G20" t="s">
        <v>1992</v>
      </c>
      <c r="H20" s="181" t="s">
        <v>1859</v>
      </c>
      <c r="K20" s="145">
        <f>VLOOKUP(H20, data2017!$A:$J, 8, FALSE)*100</f>
        <v>0</v>
      </c>
      <c r="M20" s="224">
        <f t="shared" si="1"/>
        <v>10.55612713098526</v>
      </c>
    </row>
    <row r="21" spans="1:13" ht="4.2" customHeight="1" x14ac:dyDescent="0.3">
      <c r="A21" s="11"/>
      <c r="B21" s="74"/>
      <c r="C21" s="74"/>
      <c r="D21" s="78"/>
      <c r="E21" s="78"/>
      <c r="F21" s="149"/>
      <c r="G21" s="149"/>
      <c r="H21" s="149"/>
    </row>
    <row r="22" spans="1:13" s="79" customFormat="1" ht="12.9" customHeight="1" x14ac:dyDescent="0.25">
      <c r="A22" s="72" t="s">
        <v>578</v>
      </c>
      <c r="B22" s="74"/>
      <c r="C22" s="74"/>
      <c r="D22" s="74"/>
      <c r="E22" s="74"/>
      <c r="F22" s="150"/>
      <c r="G22" s="150"/>
      <c r="H22" s="150"/>
    </row>
    <row r="23" spans="1:13" ht="12.9" customHeight="1" x14ac:dyDescent="0.3">
      <c r="A23" s="80" t="s">
        <v>579</v>
      </c>
      <c r="B23" s="74">
        <f>VLOOKUP(F23, data2015!$A:$F, 2, FALSE) * 100</f>
        <v>59.737962484359741</v>
      </c>
      <c r="C23" s="74">
        <f>VLOOKUP(G23, data2016!$A:$F, 2, FALSE) * 100</f>
        <v>59.656614065170288</v>
      </c>
      <c r="D23" s="74">
        <f>VLOOKUP(H23, data2017!$A:$F, 2, FALSE) * 100</f>
        <v>61.577343940734863</v>
      </c>
      <c r="E23" s="74"/>
      <c r="F23" t="s">
        <v>2007</v>
      </c>
      <c r="G23" t="s">
        <v>1981</v>
      </c>
      <c r="H23" s="151" t="s">
        <v>1844</v>
      </c>
      <c r="K23" s="145">
        <f>VLOOKUP(H23, data2017!$A:$J, 8, FALSE)*100</f>
        <v>0</v>
      </c>
      <c r="M23" s="224">
        <f t="shared" ref="M23:M30" si="2">D23-K23</f>
        <v>61.577343940734863</v>
      </c>
    </row>
    <row r="24" spans="1:13" ht="12.9" customHeight="1" x14ac:dyDescent="0.3">
      <c r="A24" s="80" t="s">
        <v>580</v>
      </c>
      <c r="B24" s="74">
        <f>VLOOKUP(F24, data2015!$A:$F, 2, FALSE) * 100</f>
        <v>0.55148261599242687</v>
      </c>
      <c r="C24" s="74">
        <f>VLOOKUP(G24, data2016!$A:$F, 2, FALSE) * 100</f>
        <v>0.48005357384681702</v>
      </c>
      <c r="D24" s="74">
        <f>VLOOKUP(H24, data2017!$A:$F, 2, FALSE) * 100</f>
        <v>0.13526258990168571</v>
      </c>
      <c r="E24" s="74"/>
      <c r="F24" t="s">
        <v>2008</v>
      </c>
      <c r="G24" t="s">
        <v>1982</v>
      </c>
      <c r="H24" s="151" t="s">
        <v>1845</v>
      </c>
      <c r="K24" s="145">
        <f>VLOOKUP(H24, data2017!$A:$J, 8, FALSE)*100</f>
        <v>0</v>
      </c>
      <c r="M24" s="224">
        <f t="shared" si="2"/>
        <v>0.13526258990168571</v>
      </c>
    </row>
    <row r="25" spans="1:13" ht="12.9" customHeight="1" x14ac:dyDescent="0.3">
      <c r="A25" s="80" t="s">
        <v>2064</v>
      </c>
      <c r="B25" s="74">
        <f>VLOOKUP(F25, data2015!$A:$F, 2, FALSE) * 100</f>
        <v>0.77870963141322136</v>
      </c>
      <c r="C25" s="74">
        <f>VLOOKUP(G25, data2016!$A:$F, 2, FALSE) * 100</f>
        <v>0.80607868731021881</v>
      </c>
      <c r="D25" s="74">
        <f>VLOOKUP(H25, data2017!$A:$F, 2, FALSE) * 100</f>
        <v>0.53628562018275261</v>
      </c>
      <c r="E25" s="74"/>
      <c r="F25" t="s">
        <v>2009</v>
      </c>
      <c r="G25" t="s">
        <v>1983</v>
      </c>
      <c r="H25" s="151" t="s">
        <v>1846</v>
      </c>
      <c r="K25" s="145">
        <f>VLOOKUP(H25, data2017!$A:$J, 8, FALSE)*100</f>
        <v>0</v>
      </c>
      <c r="M25" s="224">
        <f t="shared" si="2"/>
        <v>0.53628562018275261</v>
      </c>
    </row>
    <row r="26" spans="1:13" ht="12.9" customHeight="1" x14ac:dyDescent="0.3">
      <c r="A26" s="80" t="s">
        <v>2065</v>
      </c>
      <c r="B26" s="74">
        <f>VLOOKUP(F26, data2015!$A:$F, 2, FALSE) * 100</f>
        <v>5.8047827333211899</v>
      </c>
      <c r="C26" s="74">
        <f>VLOOKUP(G26, data2016!$A:$F, 2, FALSE) * 100</f>
        <v>5.6889429688453674</v>
      </c>
      <c r="D26" s="74">
        <f>VLOOKUP(H26, data2017!$A:$F, 2, FALSE) * 100</f>
        <v>4.5992475003004074</v>
      </c>
      <c r="E26" s="74"/>
      <c r="F26" t="s">
        <v>2010</v>
      </c>
      <c r="G26" t="s">
        <v>1984</v>
      </c>
      <c r="H26" s="151" t="s">
        <v>1847</v>
      </c>
      <c r="K26" s="145">
        <f>VLOOKUP(H26, data2017!$A:$J, 8, FALSE)*100</f>
        <v>0</v>
      </c>
      <c r="M26" s="224">
        <f t="shared" si="2"/>
        <v>4.5992475003004074</v>
      </c>
    </row>
    <row r="27" spans="1:13" ht="12.9" customHeight="1" x14ac:dyDescent="0.3">
      <c r="A27" s="80" t="s">
        <v>581</v>
      </c>
      <c r="B27" s="74">
        <f>VLOOKUP(F27, data2015!$A:$F, 2, FALSE) * 100</f>
        <v>14.620687067508698</v>
      </c>
      <c r="C27" s="74">
        <f>VLOOKUP(G27, data2016!$A:$F, 2, FALSE) * 100</f>
        <v>15.846796333789825</v>
      </c>
      <c r="D27" s="74">
        <f>VLOOKUP(H27, data2017!$A:$F, 2, FALSE) * 100</f>
        <v>15.245556831359863</v>
      </c>
      <c r="E27" s="74"/>
      <c r="F27" t="s">
        <v>2011</v>
      </c>
      <c r="G27" t="s">
        <v>1985</v>
      </c>
      <c r="H27" s="151" t="s">
        <v>1848</v>
      </c>
      <c r="K27" s="145">
        <f>VLOOKUP(H27, data2017!$A:$J, 8, FALSE)*100</f>
        <v>0</v>
      </c>
      <c r="M27" s="224">
        <f t="shared" si="2"/>
        <v>15.245556831359863</v>
      </c>
    </row>
    <row r="28" spans="1:13" ht="12.9" customHeight="1" x14ac:dyDescent="0.3">
      <c r="A28" s="80" t="s">
        <v>582</v>
      </c>
      <c r="B28" s="74">
        <f>VLOOKUP(F28, data2015!$A:$F, 2, FALSE) * 100</f>
        <v>6.6884174942970276</v>
      </c>
      <c r="C28" s="74">
        <f>VLOOKUP(G28, data2016!$A:$F, 2, FALSE) * 100</f>
        <v>6.5629236400127411</v>
      </c>
      <c r="D28" s="74">
        <f>VLOOKUP(H28, data2017!$A:$F, 2, FALSE) * 100</f>
        <v>6.1939448118209839</v>
      </c>
      <c r="E28" s="74"/>
      <c r="F28" t="s">
        <v>2012</v>
      </c>
      <c r="G28" t="s">
        <v>1986</v>
      </c>
      <c r="H28" s="151" t="s">
        <v>1849</v>
      </c>
      <c r="K28" s="145">
        <f>VLOOKUP(H28, data2017!$A:$J, 8, FALSE)*100</f>
        <v>0</v>
      </c>
      <c r="M28" s="224">
        <f t="shared" si="2"/>
        <v>6.1939448118209839</v>
      </c>
    </row>
    <row r="29" spans="1:13" ht="12.9" customHeight="1" x14ac:dyDescent="0.3">
      <c r="A29" s="80" t="s">
        <v>12</v>
      </c>
      <c r="B29" s="74">
        <f>VLOOKUP(F29, data2015!$A:$F, 2, FALSE) * 100</f>
        <v>4.7806613147258759</v>
      </c>
      <c r="C29" s="74">
        <f>VLOOKUP(G29, data2016!$A:$F, 2, FALSE) * 100</f>
        <v>5.7741466909646988</v>
      </c>
      <c r="D29" s="74">
        <f>VLOOKUP(H29, data2017!$A:$F, 2, FALSE) * 100</f>
        <v>6.0608893632888794</v>
      </c>
      <c r="E29" s="74"/>
      <c r="F29" t="s">
        <v>2013</v>
      </c>
      <c r="G29" t="s">
        <v>1987</v>
      </c>
      <c r="H29" s="151" t="s">
        <v>1850</v>
      </c>
      <c r="K29" s="145">
        <f>VLOOKUP(H29, data2017!$A:$J, 8, FALSE)*100</f>
        <v>0</v>
      </c>
      <c r="M29" s="224">
        <f t="shared" si="2"/>
        <v>6.0608893632888794</v>
      </c>
    </row>
    <row r="30" spans="1:13" ht="12.9" customHeight="1" x14ac:dyDescent="0.3">
      <c r="A30" s="80" t="s">
        <v>843</v>
      </c>
      <c r="B30" s="74">
        <f>VLOOKUP(F30, data2015!$A:$F, 2, FALSE) * 100</f>
        <v>7.0372976362705231</v>
      </c>
      <c r="C30" s="74">
        <f>VLOOKUP(G30, data2016!$A:$F, 2, FALSE) * 100</f>
        <v>5.1844459027051926</v>
      </c>
      <c r="D30" s="74">
        <f>VLOOKUP(H30, data2017!$A:$F, 2, FALSE) * 100</f>
        <v>5.6514713913202286</v>
      </c>
      <c r="E30" s="74"/>
      <c r="F30" t="s">
        <v>2014</v>
      </c>
      <c r="G30" t="s">
        <v>1988</v>
      </c>
      <c r="H30" s="151" t="s">
        <v>1851</v>
      </c>
      <c r="K30" s="145">
        <f>VLOOKUP(H30, data2017!$A:$J, 8, FALSE)*100</f>
        <v>0</v>
      </c>
      <c r="M30" s="224">
        <f t="shared" si="2"/>
        <v>5.6514713913202286</v>
      </c>
    </row>
    <row r="31" spans="1:13" ht="3.6" customHeight="1" x14ac:dyDescent="0.3">
      <c r="A31" s="81"/>
      <c r="B31" s="82"/>
      <c r="C31" s="82"/>
      <c r="D31" s="82"/>
      <c r="E31" s="153"/>
    </row>
    <row r="32" spans="1:13" ht="4.3499999999999996" customHeight="1" x14ac:dyDescent="0.3">
      <c r="A32" s="83"/>
      <c r="B32" s="83"/>
      <c r="C32" s="84"/>
      <c r="D32" s="84"/>
      <c r="E32" s="84"/>
    </row>
    <row r="33" spans="1:7" ht="11.4" customHeight="1" x14ac:dyDescent="0.3">
      <c r="A33" s="241" t="s">
        <v>583</v>
      </c>
      <c r="B33" s="241"/>
      <c r="C33" s="241"/>
      <c r="D33" s="241"/>
      <c r="E33" s="141"/>
    </row>
    <row r="34" spans="1:7" ht="24.6" customHeight="1" x14ac:dyDescent="0.3">
      <c r="A34" s="242" t="s">
        <v>584</v>
      </c>
      <c r="B34" s="242"/>
      <c r="C34" s="242"/>
      <c r="D34" s="242"/>
      <c r="E34" s="142"/>
    </row>
    <row r="35" spans="1:7" ht="14.4" customHeight="1" x14ac:dyDescent="0.3">
      <c r="A35" s="241"/>
      <c r="B35" s="241"/>
      <c r="C35" s="85"/>
      <c r="D35" s="85"/>
      <c r="E35" s="144"/>
      <c r="F35" s="75"/>
      <c r="G35" s="75"/>
    </row>
    <row r="36" spans="1:7" ht="11.4" customHeight="1" x14ac:dyDescent="0.3">
      <c r="A36" s="86"/>
      <c r="B36" s="87"/>
      <c r="C36" s="88"/>
      <c r="D36" s="88"/>
      <c r="E36" s="88"/>
    </row>
    <row r="37" spans="1:7" x14ac:dyDescent="0.3">
      <c r="A37" s="89"/>
      <c r="B37" s="87"/>
      <c r="C37" s="88"/>
      <c r="D37" s="88"/>
      <c r="E37" s="88"/>
    </row>
    <row r="38" spans="1:7" x14ac:dyDescent="0.3">
      <c r="A38" s="89"/>
      <c r="B38" s="87"/>
      <c r="C38" s="88"/>
      <c r="D38" s="88"/>
      <c r="E38" s="88"/>
    </row>
    <row r="39" spans="1:7" x14ac:dyDescent="0.3">
      <c r="A39" s="89"/>
      <c r="B39" s="87"/>
      <c r="C39" s="88"/>
      <c r="D39" s="88"/>
      <c r="E39" s="88"/>
    </row>
    <row r="40" spans="1:7" x14ac:dyDescent="0.3">
      <c r="A40" s="89"/>
      <c r="B40" s="87"/>
      <c r="C40" s="88"/>
      <c r="D40" s="88"/>
      <c r="E40" s="88"/>
    </row>
    <row r="41" spans="1:7" x14ac:dyDescent="0.3">
      <c r="A41" s="89"/>
      <c r="B41" s="87"/>
      <c r="C41" s="88"/>
      <c r="D41" s="88"/>
      <c r="E41" s="88"/>
    </row>
    <row r="42" spans="1:7" x14ac:dyDescent="0.3">
      <c r="A42" s="90"/>
      <c r="B42" s="87"/>
      <c r="C42" s="88"/>
      <c r="D42" s="88"/>
      <c r="E42" s="88"/>
    </row>
    <row r="43" spans="1:7" x14ac:dyDescent="0.3">
      <c r="A43" s="90"/>
      <c r="B43" s="87"/>
      <c r="C43" s="88"/>
      <c r="D43" s="88"/>
      <c r="E43" s="88"/>
    </row>
    <row r="44" spans="1:7" x14ac:dyDescent="0.3">
      <c r="A44" s="90"/>
      <c r="B44" s="87"/>
      <c r="C44" s="88"/>
      <c r="D44" s="88"/>
      <c r="E44" s="88"/>
    </row>
    <row r="45" spans="1:7" x14ac:dyDescent="0.3">
      <c r="A45" s="90"/>
      <c r="B45" s="87"/>
      <c r="C45" s="88"/>
      <c r="D45" s="88"/>
      <c r="E45" s="88"/>
    </row>
    <row r="46" spans="1:7" s="90" customFormat="1" x14ac:dyDescent="0.3">
      <c r="B46" s="87"/>
      <c r="C46" s="88"/>
      <c r="D46" s="88"/>
      <c r="E46" s="88"/>
      <c r="F46" s="75"/>
    </row>
    <row r="47" spans="1:7" s="90" customFormat="1" x14ac:dyDescent="0.3">
      <c r="B47" s="87"/>
      <c r="C47" s="88"/>
      <c r="D47" s="88"/>
      <c r="E47" s="88"/>
      <c r="F47" s="75"/>
    </row>
    <row r="48" spans="1:7" s="90" customFormat="1" x14ac:dyDescent="0.3">
      <c r="B48" s="87"/>
      <c r="C48" s="88"/>
      <c r="D48" s="88"/>
      <c r="E48" s="88"/>
      <c r="F48" s="75"/>
    </row>
    <row r="49" spans="1:6" s="90" customFormat="1" x14ac:dyDescent="0.3">
      <c r="B49" s="87"/>
      <c r="C49" s="88"/>
      <c r="D49" s="88"/>
      <c r="E49" s="88"/>
      <c r="F49" s="75"/>
    </row>
    <row r="50" spans="1:6" s="90" customFormat="1" x14ac:dyDescent="0.3">
      <c r="B50" s="87"/>
      <c r="C50" s="88"/>
      <c r="D50" s="88"/>
      <c r="E50" s="88"/>
      <c r="F50" s="75"/>
    </row>
    <row r="51" spans="1:6" s="90" customFormat="1" x14ac:dyDescent="0.3">
      <c r="B51" s="87"/>
      <c r="C51" s="88"/>
      <c r="D51" s="88"/>
      <c r="E51" s="88"/>
      <c r="F51" s="75"/>
    </row>
    <row r="52" spans="1:6" s="90" customFormat="1" x14ac:dyDescent="0.3">
      <c r="B52" s="87"/>
      <c r="C52" s="88"/>
      <c r="D52" s="88"/>
      <c r="E52" s="88"/>
      <c r="F52" s="75"/>
    </row>
    <row r="53" spans="1:6" s="90" customFormat="1" x14ac:dyDescent="0.3">
      <c r="B53" s="87"/>
      <c r="C53" s="88"/>
      <c r="D53" s="88"/>
      <c r="E53" s="88"/>
      <c r="F53" s="75"/>
    </row>
    <row r="54" spans="1:6" s="90" customFormat="1" x14ac:dyDescent="0.3">
      <c r="B54" s="87"/>
      <c r="C54" s="88"/>
      <c r="D54" s="88"/>
      <c r="E54" s="88"/>
      <c r="F54" s="75"/>
    </row>
    <row r="55" spans="1:6" s="90" customFormat="1" x14ac:dyDescent="0.3">
      <c r="B55" s="87"/>
      <c r="C55" s="88"/>
      <c r="D55" s="88"/>
      <c r="E55" s="88"/>
      <c r="F55" s="75"/>
    </row>
    <row r="56" spans="1:6" s="90" customFormat="1" x14ac:dyDescent="0.3">
      <c r="B56" s="87"/>
      <c r="C56" s="88"/>
      <c r="D56" s="88"/>
      <c r="E56" s="88"/>
      <c r="F56" s="75"/>
    </row>
    <row r="57" spans="1:6" s="90" customFormat="1" x14ac:dyDescent="0.3">
      <c r="B57" s="87"/>
      <c r="C57" s="88"/>
      <c r="D57" s="88"/>
      <c r="E57" s="88"/>
      <c r="F57" s="75"/>
    </row>
    <row r="58" spans="1:6" s="90" customFormat="1" x14ac:dyDescent="0.3">
      <c r="B58" s="87"/>
      <c r="C58" s="88"/>
      <c r="D58" s="88"/>
      <c r="E58" s="88"/>
      <c r="F58" s="75"/>
    </row>
    <row r="59" spans="1:6" s="90" customFormat="1" x14ac:dyDescent="0.3">
      <c r="B59" s="87"/>
      <c r="C59" s="88"/>
      <c r="D59" s="88"/>
      <c r="E59" s="88"/>
      <c r="F59" s="75"/>
    </row>
    <row r="60" spans="1:6" s="90" customFormat="1" x14ac:dyDescent="0.3">
      <c r="B60" s="87"/>
      <c r="C60" s="88"/>
      <c r="D60" s="88"/>
      <c r="E60" s="88"/>
      <c r="F60" s="75"/>
    </row>
    <row r="61" spans="1:6" s="90" customFormat="1" x14ac:dyDescent="0.3">
      <c r="B61" s="87"/>
      <c r="C61" s="88"/>
      <c r="D61" s="88"/>
      <c r="E61" s="88"/>
      <c r="F61" s="75"/>
    </row>
    <row r="62" spans="1:6" x14ac:dyDescent="0.3">
      <c r="A62" s="90"/>
      <c r="B62" s="91"/>
      <c r="C62" s="92"/>
      <c r="D62" s="92"/>
      <c r="E62" s="92"/>
    </row>
    <row r="63" spans="1:6" x14ac:dyDescent="0.3">
      <c r="A63" s="90"/>
      <c r="B63" s="91"/>
      <c r="C63" s="92"/>
      <c r="D63" s="92"/>
      <c r="E63" s="92"/>
    </row>
    <row r="64" spans="1:6" x14ac:dyDescent="0.3">
      <c r="A64" s="90"/>
      <c r="B64" s="91"/>
      <c r="C64" s="92"/>
      <c r="D64" s="92"/>
      <c r="E64" s="92"/>
    </row>
    <row r="65" spans="1:5" x14ac:dyDescent="0.3">
      <c r="A65" s="90"/>
      <c r="B65" s="91"/>
      <c r="C65" s="92"/>
      <c r="D65" s="92"/>
      <c r="E65" s="92"/>
    </row>
    <row r="66" spans="1:5" x14ac:dyDescent="0.3">
      <c r="A66" s="90"/>
      <c r="B66" s="91"/>
      <c r="C66" s="92"/>
      <c r="D66" s="92"/>
      <c r="E66" s="92"/>
    </row>
    <row r="67" spans="1:5" x14ac:dyDescent="0.3">
      <c r="A67" s="90"/>
      <c r="B67" s="91"/>
      <c r="C67" s="92"/>
      <c r="D67" s="92"/>
      <c r="E67" s="92"/>
    </row>
    <row r="68" spans="1:5" x14ac:dyDescent="0.3">
      <c r="A68" s="90"/>
      <c r="B68" s="91"/>
      <c r="C68" s="92"/>
      <c r="D68" s="92"/>
      <c r="E68" s="92"/>
    </row>
    <row r="69" spans="1:5" x14ac:dyDescent="0.3">
      <c r="A69" s="90"/>
      <c r="B69" s="91"/>
      <c r="C69" s="92"/>
      <c r="D69" s="92"/>
      <c r="E69" s="92"/>
    </row>
    <row r="70" spans="1:5" x14ac:dyDescent="0.3">
      <c r="A70" s="90"/>
      <c r="B70" s="91"/>
      <c r="C70" s="92"/>
      <c r="D70" s="92"/>
      <c r="E70" s="92"/>
    </row>
    <row r="71" spans="1:5" x14ac:dyDescent="0.3">
      <c r="A71" s="90"/>
      <c r="B71" s="91"/>
      <c r="C71" s="92"/>
      <c r="D71" s="92"/>
      <c r="E71" s="92"/>
    </row>
    <row r="72" spans="1:5" x14ac:dyDescent="0.3">
      <c r="A72" s="90"/>
      <c r="B72" s="91"/>
      <c r="C72" s="92"/>
      <c r="D72" s="92"/>
      <c r="E72" s="92"/>
    </row>
    <row r="73" spans="1:5" x14ac:dyDescent="0.3">
      <c r="A73" s="90"/>
      <c r="B73" s="91"/>
      <c r="C73" s="92"/>
      <c r="D73" s="92"/>
      <c r="E73" s="92"/>
    </row>
    <row r="74" spans="1:5" x14ac:dyDescent="0.3">
      <c r="A74" s="90"/>
      <c r="B74" s="91"/>
      <c r="C74" s="92"/>
      <c r="D74" s="92"/>
      <c r="E74" s="92"/>
    </row>
    <row r="75" spans="1:5" x14ac:dyDescent="0.3">
      <c r="A75" s="90"/>
      <c r="B75" s="91"/>
      <c r="C75" s="92"/>
      <c r="D75" s="92"/>
      <c r="E75" s="92"/>
    </row>
    <row r="76" spans="1:5" x14ac:dyDescent="0.3">
      <c r="A76" s="90"/>
      <c r="B76" s="91"/>
      <c r="C76" s="92"/>
      <c r="D76" s="92"/>
      <c r="E76" s="92"/>
    </row>
    <row r="77" spans="1:5" x14ac:dyDescent="0.3">
      <c r="A77" s="90"/>
      <c r="B77" s="91"/>
      <c r="C77" s="92"/>
      <c r="D77" s="92"/>
      <c r="E77" s="92"/>
    </row>
    <row r="78" spans="1:5" x14ac:dyDescent="0.3">
      <c r="A78" s="90"/>
      <c r="B78" s="91"/>
      <c r="C78" s="92"/>
      <c r="D78" s="92"/>
      <c r="E78" s="92"/>
    </row>
    <row r="79" spans="1:5" x14ac:dyDescent="0.3">
      <c r="A79" s="90"/>
      <c r="B79" s="91"/>
      <c r="C79" s="92"/>
      <c r="D79" s="92"/>
      <c r="E79" s="92"/>
    </row>
    <row r="80" spans="1:5" x14ac:dyDescent="0.3">
      <c r="A80" s="90"/>
      <c r="B80" s="91"/>
      <c r="C80" s="92"/>
      <c r="D80" s="92"/>
      <c r="E80" s="92"/>
    </row>
    <row r="81" spans="1:5" x14ac:dyDescent="0.3">
      <c r="A81" s="90"/>
      <c r="B81" s="91"/>
      <c r="C81" s="92"/>
      <c r="D81" s="92"/>
      <c r="E81" s="92"/>
    </row>
    <row r="82" spans="1:5" x14ac:dyDescent="0.3">
      <c r="A82" s="90"/>
      <c r="B82" s="91"/>
      <c r="C82" s="92"/>
      <c r="D82" s="92"/>
      <c r="E82" s="92"/>
    </row>
    <row r="83" spans="1:5" x14ac:dyDescent="0.3">
      <c r="A83" s="90"/>
      <c r="B83" s="91"/>
      <c r="C83" s="92"/>
      <c r="D83" s="92"/>
      <c r="E83" s="92"/>
    </row>
    <row r="84" spans="1:5" x14ac:dyDescent="0.3">
      <c r="A84" s="90"/>
      <c r="B84" s="91"/>
      <c r="C84" s="92"/>
      <c r="D84" s="92"/>
      <c r="E84" s="92"/>
    </row>
    <row r="85" spans="1:5" x14ac:dyDescent="0.3">
      <c r="A85" s="90"/>
      <c r="B85" s="91"/>
      <c r="C85" s="92"/>
      <c r="D85" s="92"/>
      <c r="E85" s="92"/>
    </row>
    <row r="86" spans="1:5" x14ac:dyDescent="0.3">
      <c r="A86" s="90"/>
      <c r="B86" s="91"/>
      <c r="C86" s="92"/>
      <c r="D86" s="92"/>
      <c r="E86" s="92"/>
    </row>
    <row r="87" spans="1:5" x14ac:dyDescent="0.3">
      <c r="A87" s="90"/>
      <c r="B87" s="91"/>
      <c r="C87" s="92"/>
      <c r="D87" s="92"/>
      <c r="E87" s="92"/>
    </row>
    <row r="88" spans="1:5" x14ac:dyDescent="0.3">
      <c r="A88" s="90"/>
      <c r="B88" s="91"/>
      <c r="C88" s="92"/>
      <c r="D88" s="92"/>
      <c r="E88" s="92"/>
    </row>
    <row r="89" spans="1:5" x14ac:dyDescent="0.3">
      <c r="A89" s="90"/>
      <c r="B89" s="91"/>
      <c r="C89" s="92"/>
      <c r="D89" s="92"/>
      <c r="E89" s="92"/>
    </row>
    <row r="90" spans="1:5" x14ac:dyDescent="0.3">
      <c r="A90" s="90"/>
      <c r="B90" s="91"/>
      <c r="C90" s="92"/>
      <c r="D90" s="92"/>
      <c r="E90" s="92"/>
    </row>
    <row r="91" spans="1:5" x14ac:dyDescent="0.3">
      <c r="A91" s="90"/>
      <c r="B91" s="91"/>
      <c r="C91" s="92"/>
      <c r="D91" s="92"/>
      <c r="E91" s="92"/>
    </row>
    <row r="92" spans="1:5" x14ac:dyDescent="0.3">
      <c r="A92" s="90"/>
      <c r="B92" s="91"/>
      <c r="C92" s="92"/>
      <c r="D92" s="92"/>
      <c r="E92" s="92"/>
    </row>
    <row r="93" spans="1:5" x14ac:dyDescent="0.3">
      <c r="A93" s="90"/>
      <c r="B93" s="91"/>
      <c r="C93" s="92"/>
      <c r="D93" s="92"/>
      <c r="E93" s="92"/>
    </row>
    <row r="94" spans="1:5" x14ac:dyDescent="0.3">
      <c r="A94" s="90"/>
      <c r="B94" s="91"/>
      <c r="C94" s="92"/>
      <c r="D94" s="92"/>
      <c r="E94" s="92"/>
    </row>
    <row r="95" spans="1:5" x14ac:dyDescent="0.3">
      <c r="A95" s="90"/>
      <c r="B95" s="91"/>
      <c r="C95" s="92"/>
      <c r="D95" s="92"/>
      <c r="E95" s="92"/>
    </row>
    <row r="96" spans="1:5" x14ac:dyDescent="0.3">
      <c r="A96" s="90"/>
      <c r="B96" s="91"/>
      <c r="C96" s="92"/>
      <c r="D96" s="92"/>
      <c r="E96" s="92"/>
    </row>
    <row r="97" spans="1:5" x14ac:dyDescent="0.3">
      <c r="A97" s="90"/>
      <c r="B97" s="91"/>
      <c r="C97" s="92"/>
      <c r="D97" s="92"/>
      <c r="E97" s="92"/>
    </row>
    <row r="98" spans="1:5" x14ac:dyDescent="0.3">
      <c r="A98" s="90"/>
      <c r="B98" s="91"/>
      <c r="C98" s="92"/>
      <c r="D98" s="92"/>
      <c r="E98" s="92"/>
    </row>
    <row r="99" spans="1:5" x14ac:dyDescent="0.3">
      <c r="A99" s="90"/>
      <c r="B99" s="91"/>
      <c r="C99" s="92"/>
      <c r="D99" s="92"/>
      <c r="E99" s="92"/>
    </row>
    <row r="100" spans="1:5" x14ac:dyDescent="0.3">
      <c r="A100" s="90"/>
      <c r="B100" s="91"/>
      <c r="C100" s="92"/>
      <c r="D100" s="92"/>
      <c r="E100" s="92"/>
    </row>
    <row r="101" spans="1:5" x14ac:dyDescent="0.3">
      <c r="A101" s="90"/>
      <c r="B101" s="91"/>
      <c r="C101" s="92"/>
      <c r="D101" s="92"/>
      <c r="E101" s="92"/>
    </row>
    <row r="102" spans="1:5" x14ac:dyDescent="0.3">
      <c r="A102" s="90"/>
      <c r="B102" s="91"/>
      <c r="C102" s="92"/>
      <c r="D102" s="92"/>
      <c r="E102" s="92"/>
    </row>
    <row r="103" spans="1:5" x14ac:dyDescent="0.3">
      <c r="A103" s="90"/>
      <c r="B103" s="91"/>
      <c r="C103" s="92"/>
      <c r="D103" s="92"/>
      <c r="E103" s="92"/>
    </row>
    <row r="104" spans="1:5" x14ac:dyDescent="0.3">
      <c r="A104" s="90"/>
      <c r="B104" s="91"/>
      <c r="C104" s="92"/>
      <c r="D104" s="92"/>
      <c r="E104" s="92"/>
    </row>
    <row r="105" spans="1:5" x14ac:dyDescent="0.3">
      <c r="A105" s="90"/>
      <c r="B105" s="91"/>
      <c r="C105" s="92"/>
      <c r="D105" s="92"/>
      <c r="E105" s="92"/>
    </row>
    <row r="106" spans="1:5" x14ac:dyDescent="0.3">
      <c r="A106" s="90"/>
      <c r="B106" s="91"/>
      <c r="C106" s="92"/>
      <c r="D106" s="92"/>
      <c r="E106" s="92"/>
    </row>
    <row r="107" spans="1:5" x14ac:dyDescent="0.3">
      <c r="A107" s="90"/>
      <c r="B107" s="91"/>
      <c r="C107" s="92"/>
      <c r="D107" s="92"/>
      <c r="E107" s="92"/>
    </row>
    <row r="108" spans="1:5" x14ac:dyDescent="0.3">
      <c r="A108" s="90"/>
      <c r="B108" s="91"/>
      <c r="C108" s="92"/>
      <c r="D108" s="92"/>
      <c r="E108" s="92"/>
    </row>
    <row r="109" spans="1:5" x14ac:dyDescent="0.3">
      <c r="A109" s="90"/>
      <c r="B109" s="91"/>
      <c r="C109" s="92"/>
      <c r="D109" s="92"/>
      <c r="E109" s="92"/>
    </row>
  </sheetData>
  <mergeCells count="5">
    <mergeCell ref="A2:B2"/>
    <mergeCell ref="A3:B3"/>
    <mergeCell ref="A33:D33"/>
    <mergeCell ref="A34:D34"/>
    <mergeCell ref="A35:B35"/>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05"/>
  <sheetViews>
    <sheetView showWhiteSpace="0" view="pageLayout" topLeftCell="A13" zoomScaleNormal="100" workbookViewId="0">
      <selection activeCell="A7" sqref="A7"/>
    </sheetView>
  </sheetViews>
  <sheetFormatPr defaultColWidth="9.109375" defaultRowHeight="14.4" x14ac:dyDescent="0.3"/>
  <cols>
    <col min="1" max="1" width="51.109375" style="117" customWidth="1"/>
    <col min="2" max="5" width="12.6640625" style="125" customWidth="1"/>
    <col min="6" max="6" width="11.109375" style="116" customWidth="1"/>
    <col min="7" max="16384" width="9.109375" style="117"/>
  </cols>
  <sheetData>
    <row r="1" spans="1:13" s="98" customFormat="1" ht="12.9" customHeight="1" x14ac:dyDescent="0.3">
      <c r="A1" s="95" t="s">
        <v>593</v>
      </c>
      <c r="B1" s="96"/>
      <c r="C1" s="96"/>
      <c r="D1" s="96"/>
      <c r="E1" s="96"/>
      <c r="F1" s="97"/>
    </row>
    <row r="2" spans="1:13" s="101" customFormat="1" ht="15.75" customHeight="1" x14ac:dyDescent="0.3">
      <c r="A2" s="243" t="s">
        <v>585</v>
      </c>
      <c r="B2" s="243"/>
      <c r="C2" s="99"/>
      <c r="D2" s="99"/>
      <c r="E2" s="143"/>
      <c r="F2" s="100"/>
    </row>
    <row r="3" spans="1:13" s="101" customFormat="1" ht="12.9" customHeight="1" x14ac:dyDescent="0.3">
      <c r="A3" s="244" t="s">
        <v>586</v>
      </c>
      <c r="B3" s="244"/>
      <c r="C3" s="102"/>
      <c r="D3" s="103"/>
      <c r="E3" s="103"/>
      <c r="F3" s="100"/>
    </row>
    <row r="4" spans="1:13" s="108" customFormat="1" ht="14.4" customHeight="1" x14ac:dyDescent="0.3">
      <c r="A4" s="104"/>
      <c r="B4" s="105">
        <v>2015</v>
      </c>
      <c r="C4" s="106">
        <v>2016</v>
      </c>
      <c r="D4" s="106">
        <v>2017</v>
      </c>
      <c r="E4" s="147"/>
      <c r="F4" s="107">
        <v>2015</v>
      </c>
      <c r="G4" s="107">
        <v>2016</v>
      </c>
      <c r="H4" s="107">
        <v>2017</v>
      </c>
    </row>
    <row r="5" spans="1:13" s="108" customFormat="1" ht="4.3499999999999996" customHeight="1" x14ac:dyDescent="0.3">
      <c r="A5" s="109"/>
      <c r="B5" s="19"/>
      <c r="C5" s="70"/>
      <c r="D5" s="70"/>
      <c r="E5" s="70"/>
      <c r="F5" s="110"/>
      <c r="G5" s="110"/>
      <c r="H5" s="110"/>
    </row>
    <row r="6" spans="1:13" s="108" customFormat="1" ht="12.9" customHeight="1" x14ac:dyDescent="0.3">
      <c r="A6" s="16" t="s">
        <v>2054</v>
      </c>
      <c r="B6" s="111">
        <v>242.607</v>
      </c>
      <c r="C6" s="126">
        <v>245.26300000000001</v>
      </c>
      <c r="D6" s="126">
        <v>246.30099999999999</v>
      </c>
      <c r="E6" s="111"/>
      <c r="F6" s="110"/>
      <c r="G6" s="110"/>
      <c r="I6" s="112" t="s">
        <v>587</v>
      </c>
    </row>
    <row r="7" spans="1:13" s="108" customFormat="1" ht="12.9" customHeight="1" x14ac:dyDescent="0.3">
      <c r="A7" s="16" t="s">
        <v>588</v>
      </c>
      <c r="B7" s="113">
        <v>1076</v>
      </c>
      <c r="C7" s="113">
        <v>2848</v>
      </c>
      <c r="D7" s="113">
        <v>2793</v>
      </c>
      <c r="E7" s="113"/>
      <c r="F7" s="110"/>
      <c r="G7" s="110"/>
      <c r="I7" s="112" t="s">
        <v>589</v>
      </c>
    </row>
    <row r="8" spans="1:13" s="108" customFormat="1" ht="4.2" customHeight="1" x14ac:dyDescent="0.3">
      <c r="A8" s="114"/>
      <c r="B8" s="115"/>
      <c r="C8" s="70"/>
      <c r="D8" s="70"/>
      <c r="E8" s="70"/>
      <c r="F8" s="110"/>
      <c r="G8" s="110"/>
      <c r="H8" s="110"/>
    </row>
    <row r="9" spans="1:13" ht="12.9" customHeight="1" x14ac:dyDescent="0.3">
      <c r="A9" s="72" t="s">
        <v>26</v>
      </c>
      <c r="B9" s="73"/>
      <c r="C9" s="73"/>
      <c r="D9" s="73"/>
      <c r="E9" s="73"/>
      <c r="G9" s="116"/>
      <c r="H9" s="116"/>
    </row>
    <row r="10" spans="1:13" ht="12.9" customHeight="1" x14ac:dyDescent="0.3">
      <c r="A10" s="11" t="s">
        <v>27</v>
      </c>
      <c r="B10" s="140">
        <f>VLOOKUP(F10,data2015!$A:$F, 2, FALSE)*100</f>
        <v>45.347899198532104</v>
      </c>
      <c r="C10" s="140">
        <f>VLOOKUP(G10,data2016!$A:$F, 2, FALSE)*100</f>
        <v>47.946366667747498</v>
      </c>
      <c r="D10" s="140">
        <f>VLOOKUP(H10,data2017!$A:$F, 2, FALSE)*100</f>
        <v>46.585670113563538</v>
      </c>
      <c r="E10" s="140"/>
      <c r="F10" s="186" t="s">
        <v>1894</v>
      </c>
      <c r="G10" s="186" t="s">
        <v>1896</v>
      </c>
      <c r="H10" s="186" t="s">
        <v>29</v>
      </c>
      <c r="K10" s="226">
        <f>VLOOKUP(H10, data2017!$A:$J, 8, FALSE)*100</f>
        <v>0</v>
      </c>
      <c r="M10" s="225">
        <f>D10-K10</f>
        <v>46.585670113563538</v>
      </c>
    </row>
    <row r="11" spans="1:13" ht="12.9" customHeight="1" x14ac:dyDescent="0.3">
      <c r="A11" s="11" t="s">
        <v>30</v>
      </c>
      <c r="B11" s="140">
        <f>VLOOKUP(F11,data2015!$A:$F, 2, FALSE)*100</f>
        <v>54.652100801467896</v>
      </c>
      <c r="C11" s="140">
        <f>VLOOKUP(G11,data2016!$A:$F, 2, FALSE)*100</f>
        <v>52.053630352020264</v>
      </c>
      <c r="D11" s="140">
        <f>VLOOKUP(H11,data2017!$A:$F, 2, FALSE)*100</f>
        <v>53.414332866668701</v>
      </c>
      <c r="E11" s="140"/>
      <c r="F11" s="183" t="s">
        <v>1895</v>
      </c>
      <c r="G11" s="183" t="s">
        <v>1897</v>
      </c>
      <c r="H11" s="183" t="s">
        <v>32</v>
      </c>
      <c r="K11" s="226">
        <f>VLOOKUP(H11, data2017!$A:$J, 8, FALSE)*100</f>
        <v>0</v>
      </c>
      <c r="M11" s="225">
        <f>D11-K11</f>
        <v>53.414332866668701</v>
      </c>
    </row>
    <row r="12" spans="1:13" ht="4.2" customHeight="1" x14ac:dyDescent="0.3">
      <c r="A12" s="12"/>
      <c r="B12" s="78"/>
      <c r="C12" s="78"/>
      <c r="D12" s="78"/>
      <c r="E12" s="78"/>
      <c r="F12" s="110"/>
      <c r="G12" s="110"/>
      <c r="H12" s="110"/>
    </row>
    <row r="13" spans="1:13" ht="12.9" customHeight="1" x14ac:dyDescent="0.3">
      <c r="A13" s="72" t="s">
        <v>33</v>
      </c>
      <c r="B13" s="73"/>
      <c r="C13" s="73"/>
      <c r="D13" s="73"/>
      <c r="E13" s="73"/>
      <c r="G13" s="116"/>
      <c r="H13" s="116"/>
    </row>
    <row r="14" spans="1:13" ht="12.9" customHeight="1" x14ac:dyDescent="0.3">
      <c r="A14" s="11" t="s">
        <v>34</v>
      </c>
      <c r="B14" s="140">
        <f>VLOOKUP(F14,data2015!$A:$F, 2, FALSE)*100</f>
        <v>6.0065805912017822</v>
      </c>
      <c r="C14" s="140">
        <f>VLOOKUP(G14,data2016!$A:$F, 2, FALSE)*100</f>
        <v>5.352344736456871</v>
      </c>
      <c r="D14" s="140">
        <f>VLOOKUP(H14,data2017!$A:$F, 2, FALSE)*100</f>
        <v>5.3546898066997528</v>
      </c>
      <c r="E14" s="140"/>
      <c r="F14" s="151" t="s">
        <v>1872</v>
      </c>
      <c r="G14" s="151" t="s">
        <v>1883</v>
      </c>
      <c r="H14" s="151" t="s">
        <v>36</v>
      </c>
      <c r="J14"/>
      <c r="K14" s="226">
        <f>VLOOKUP(H14, data2017!$A:$J, 8, FALSE)*100</f>
        <v>0</v>
      </c>
      <c r="M14" s="225">
        <f t="shared" ref="M14:M19" si="0">D14-K14</f>
        <v>5.3546898066997528</v>
      </c>
    </row>
    <row r="15" spans="1:13" ht="12.9" customHeight="1" x14ac:dyDescent="0.3">
      <c r="A15" s="11" t="s">
        <v>37</v>
      </c>
      <c r="B15" s="140">
        <f>VLOOKUP(F15,data2015!$A:$F, 2, FALSE)*100</f>
        <v>21.325884759426117</v>
      </c>
      <c r="C15" s="140">
        <f>VLOOKUP(G15,data2016!$A:$F, 2, FALSE)*100</f>
        <v>23.285442590713501</v>
      </c>
      <c r="D15" s="140">
        <f>VLOOKUP(H15,data2017!$A:$F, 2, FALSE)*100</f>
        <v>24.135258793830872</v>
      </c>
      <c r="E15" s="140"/>
      <c r="F15" s="151" t="s">
        <v>1873</v>
      </c>
      <c r="G15" s="151" t="s">
        <v>1884</v>
      </c>
      <c r="H15" s="151" t="s">
        <v>39</v>
      </c>
      <c r="J15"/>
      <c r="K15" s="226">
        <f>VLOOKUP(H15, data2017!$A:$J, 8, FALSE)*100</f>
        <v>0</v>
      </c>
      <c r="M15" s="226">
        <f t="shared" si="0"/>
        <v>24.135258793830872</v>
      </c>
    </row>
    <row r="16" spans="1:13" ht="12.9" customHeight="1" x14ac:dyDescent="0.3">
      <c r="A16" s="11" t="s">
        <v>40</v>
      </c>
      <c r="B16" s="140">
        <f>VLOOKUP(F16,data2015!$A:$F, 2, FALSE)*100</f>
        <v>17.287902534008026</v>
      </c>
      <c r="C16" s="140">
        <f>VLOOKUP(G16,data2016!$A:$F, 2, FALSE)*100</f>
        <v>16.874895989894867</v>
      </c>
      <c r="D16" s="140">
        <f>VLOOKUP(H16,data2017!$A:$F, 2, FALSE)*100</f>
        <v>16.373158991336823</v>
      </c>
      <c r="E16" s="140"/>
      <c r="F16" s="151" t="s">
        <v>1874</v>
      </c>
      <c r="G16" s="151" t="s">
        <v>1885</v>
      </c>
      <c r="H16" s="151" t="s">
        <v>42</v>
      </c>
      <c r="J16"/>
      <c r="K16" s="226">
        <f>VLOOKUP(H16, data2017!$A:$J, 8, FALSE)*100</f>
        <v>0</v>
      </c>
      <c r="M16" s="225">
        <f t="shared" si="0"/>
        <v>16.373158991336823</v>
      </c>
    </row>
    <row r="17" spans="1:13" ht="12.9" customHeight="1" x14ac:dyDescent="0.3">
      <c r="A17" s="11" t="s">
        <v>43</v>
      </c>
      <c r="B17" s="140">
        <f>VLOOKUP(F17,data2015!$A:$F, 2, FALSE)*100</f>
        <v>20.357750356197357</v>
      </c>
      <c r="C17" s="140">
        <f>VLOOKUP(G17,data2016!$A:$F, 2, FALSE)*100</f>
        <v>17.571118474006653</v>
      </c>
      <c r="D17" s="140">
        <f>VLOOKUP(H17,data2017!$A:$F, 2, FALSE)*100</f>
        <v>17.034776508808136</v>
      </c>
      <c r="E17" s="140"/>
      <c r="F17" s="151" t="s">
        <v>1875</v>
      </c>
      <c r="G17" s="151" t="s">
        <v>1886</v>
      </c>
      <c r="H17" s="151" t="s">
        <v>45</v>
      </c>
      <c r="J17"/>
      <c r="K17" s="226">
        <f>VLOOKUP(H17, data2017!$A:$J, 8, FALSE)*100</f>
        <v>0</v>
      </c>
      <c r="M17" s="225">
        <f t="shared" si="0"/>
        <v>17.034776508808136</v>
      </c>
    </row>
    <row r="18" spans="1:13" ht="12.9" customHeight="1" x14ac:dyDescent="0.3">
      <c r="A18" s="11" t="s">
        <v>46</v>
      </c>
      <c r="B18" s="140">
        <f>VLOOKUP(F18,data2015!$A:$F, 2, FALSE)*100</f>
        <v>18.24171394109726</v>
      </c>
      <c r="C18" s="140">
        <f>VLOOKUP(G18,data2016!$A:$F, 2, FALSE)*100</f>
        <v>17.191265523433685</v>
      </c>
      <c r="D18" s="140">
        <f>VLOOKUP(H18,data2017!$A:$F, 2, FALSE)*100</f>
        <v>17.125514149665833</v>
      </c>
      <c r="E18" s="140"/>
      <c r="F18" s="151" t="s">
        <v>1876</v>
      </c>
      <c r="G18" s="151" t="s">
        <v>1887</v>
      </c>
      <c r="H18" s="151" t="s">
        <v>48</v>
      </c>
      <c r="J18"/>
      <c r="K18" s="226">
        <f>VLOOKUP(H18, data2017!$A:$J, 8, FALSE)*100</f>
        <v>0</v>
      </c>
      <c r="M18" s="225">
        <f t="shared" si="0"/>
        <v>17.125514149665833</v>
      </c>
    </row>
    <row r="19" spans="1:13" ht="12.9" customHeight="1" x14ac:dyDescent="0.3">
      <c r="A19" s="11" t="s">
        <v>49</v>
      </c>
      <c r="B19" s="140">
        <f>VLOOKUP(F19,data2015!$A:$F, 2, FALSE)*100</f>
        <v>16.780166327953339</v>
      </c>
      <c r="C19" s="140">
        <f>VLOOKUP(G19,data2016!$A:$F, 2, FALSE)*100</f>
        <v>19.724932312965393</v>
      </c>
      <c r="D19" s="140">
        <f>VLOOKUP(H19,data2017!$A:$F, 2, FALSE)*100</f>
        <v>19.976601004600525</v>
      </c>
      <c r="E19" s="140"/>
      <c r="F19" s="151" t="s">
        <v>1877</v>
      </c>
      <c r="G19" s="151" t="s">
        <v>1888</v>
      </c>
      <c r="H19" s="151" t="s">
        <v>51</v>
      </c>
      <c r="J19"/>
      <c r="K19" s="226">
        <f>VLOOKUP(H19, data2017!$A:$J, 8, FALSE)*100</f>
        <v>0</v>
      </c>
      <c r="M19" s="225">
        <f t="shared" si="0"/>
        <v>19.976601004600525</v>
      </c>
    </row>
    <row r="20" spans="1:13" ht="4.2" customHeight="1" x14ac:dyDescent="0.3">
      <c r="A20" s="12"/>
      <c r="B20" s="78"/>
      <c r="C20" s="78"/>
      <c r="D20" s="78"/>
      <c r="E20" s="78"/>
      <c r="F20" s="112"/>
      <c r="G20" s="112"/>
      <c r="H20" s="112"/>
    </row>
    <row r="21" spans="1:13" ht="12.9" customHeight="1" x14ac:dyDescent="0.3">
      <c r="A21" s="72" t="s">
        <v>52</v>
      </c>
      <c r="B21" s="73"/>
      <c r="C21" s="73"/>
      <c r="D21" s="73"/>
      <c r="E21" s="73"/>
      <c r="F21" s="185"/>
      <c r="G21" s="185"/>
      <c r="H21" s="185"/>
    </row>
    <row r="22" spans="1:13" ht="12.9" customHeight="1" x14ac:dyDescent="0.3">
      <c r="A22" s="11" t="s">
        <v>53</v>
      </c>
      <c r="B22" s="140">
        <f>VLOOKUP(F22,data2015!$A:$F, 2, FALSE)*100</f>
        <v>76.250898838043213</v>
      </c>
      <c r="C22" s="140">
        <f>VLOOKUP(G22,data2016!$A:$F, 2, FALSE)*100</f>
        <v>74.483007192611694</v>
      </c>
      <c r="D22" s="140">
        <f>VLOOKUP(H22,data2017!$A:$F, 2, FALSE)*100</f>
        <v>74.930208921432495</v>
      </c>
      <c r="E22" s="140"/>
      <c r="F22" s="183" t="s">
        <v>1878</v>
      </c>
      <c r="G22" s="183" t="s">
        <v>1889</v>
      </c>
      <c r="H22" s="183" t="s">
        <v>124</v>
      </c>
      <c r="K22" s="226">
        <f>VLOOKUP(H22, data2017!$A:$J, 8, FALSE)*100</f>
        <v>0</v>
      </c>
      <c r="M22" s="226">
        <f t="shared" ref="M22:M25" si="1">D22-K22</f>
        <v>74.930208921432495</v>
      </c>
    </row>
    <row r="23" spans="1:13" ht="12.9" customHeight="1" x14ac:dyDescent="0.3">
      <c r="A23" s="11" t="s">
        <v>54</v>
      </c>
      <c r="B23" s="140">
        <f>VLOOKUP(F23,data2015!$A:$F, 2, FALSE)*100</f>
        <v>13.286370038986206</v>
      </c>
      <c r="C23" s="140">
        <f>VLOOKUP(G23,data2016!$A:$F, 2, FALSE)*100</f>
        <v>12.806703150272369</v>
      </c>
      <c r="D23" s="140">
        <f>VLOOKUP(H23,data2017!$A:$F, 2, FALSE)*100</f>
        <v>13.269639015197754</v>
      </c>
      <c r="E23" s="140"/>
      <c r="F23" s="183" t="s">
        <v>1879</v>
      </c>
      <c r="G23" s="183" t="s">
        <v>1890</v>
      </c>
      <c r="H23" s="183" t="s">
        <v>125</v>
      </c>
      <c r="K23" s="226">
        <f>VLOOKUP(H23, data2017!$A:$J, 8, FALSE)*100</f>
        <v>0</v>
      </c>
      <c r="M23" s="226">
        <f t="shared" si="1"/>
        <v>13.269639015197754</v>
      </c>
    </row>
    <row r="24" spans="1:13" ht="12.9" customHeight="1" x14ac:dyDescent="0.3">
      <c r="A24" s="11" t="s">
        <v>55</v>
      </c>
      <c r="B24" s="140">
        <f>VLOOKUP(F24,data2015!$A:$F, 2, FALSE)*100</f>
        <v>4.6165764331817627</v>
      </c>
      <c r="C24" s="140">
        <f>VLOOKUP(G24,data2016!$A:$F, 2, FALSE)*100</f>
        <v>3.2473970204591751</v>
      </c>
      <c r="D24" s="140">
        <f>VLOOKUP(H24,data2017!$A:$F, 2, FALSE)*100</f>
        <v>3.7675797939300537</v>
      </c>
      <c r="E24" s="140"/>
      <c r="F24" s="183" t="s">
        <v>1880</v>
      </c>
      <c r="G24" s="183" t="s">
        <v>1891</v>
      </c>
      <c r="H24" s="183" t="s">
        <v>126</v>
      </c>
      <c r="K24" s="226">
        <f>VLOOKUP(H24, data2017!$A:$J, 8, FALSE)*100</f>
        <v>0</v>
      </c>
      <c r="M24" s="226">
        <f t="shared" si="1"/>
        <v>3.7675797939300537</v>
      </c>
    </row>
    <row r="25" spans="1:13" ht="12.9" customHeight="1" x14ac:dyDescent="0.3">
      <c r="A25" s="11" t="s">
        <v>12</v>
      </c>
      <c r="B25" s="140">
        <f>VLOOKUP(F25,data2015!$A:$F, 2, FALSE)*100</f>
        <v>5.8461572974920273</v>
      </c>
      <c r="C25" s="140">
        <f>VLOOKUP(G25,data2016!$A:$F, 2, FALSE)*100</f>
        <v>9.4414234161376953</v>
      </c>
      <c r="D25" s="140">
        <f>VLOOKUP(H25,data2017!$A:$F, 2, FALSE)*100</f>
        <v>8.0325715243816376</v>
      </c>
      <c r="E25" s="140"/>
      <c r="F25" s="183" t="s">
        <v>1881</v>
      </c>
      <c r="G25" s="183" t="s">
        <v>1892</v>
      </c>
      <c r="H25" s="183" t="s">
        <v>127</v>
      </c>
      <c r="K25" s="226">
        <f>VLOOKUP(H25, data2017!$A:$J, 8, FALSE)*100</f>
        <v>0</v>
      </c>
      <c r="M25" s="226">
        <f t="shared" si="1"/>
        <v>8.0325715243816376</v>
      </c>
    </row>
    <row r="26" spans="1:13" ht="4.2" customHeight="1" x14ac:dyDescent="0.3">
      <c r="A26" s="12"/>
      <c r="B26" s="74"/>
      <c r="C26" s="78"/>
      <c r="D26" s="78"/>
      <c r="E26" s="78"/>
      <c r="F26" s="112"/>
      <c r="G26" s="112"/>
      <c r="H26" s="112"/>
    </row>
    <row r="27" spans="1:13" ht="12.9" customHeight="1" x14ac:dyDescent="0.3">
      <c r="A27" s="72" t="s">
        <v>56</v>
      </c>
      <c r="B27" s="73"/>
      <c r="C27" s="73"/>
      <c r="D27" s="73"/>
      <c r="E27" s="73"/>
      <c r="F27" s="184"/>
      <c r="G27" s="184"/>
      <c r="H27" s="184"/>
    </row>
    <row r="28" spans="1:13" ht="12.9" customHeight="1" x14ac:dyDescent="0.3">
      <c r="A28" s="11" t="s">
        <v>57</v>
      </c>
      <c r="B28" s="140">
        <f>VLOOKUP(F28,data2015!$A:$F, 2, FALSE)*100</f>
        <v>12.192852795124054</v>
      </c>
      <c r="C28" s="140">
        <f>VLOOKUP(G28,data2016!$A:$F, 2, FALSE)*100</f>
        <v>12.219316512346268</v>
      </c>
      <c r="D28" s="140">
        <f>VLOOKUP(H28,data2017!$A:$F, 2, FALSE)*100</f>
        <v>11.851866543292999</v>
      </c>
      <c r="E28" s="140"/>
      <c r="F28" s="183" t="s">
        <v>1914</v>
      </c>
      <c r="G28" s="183" t="s">
        <v>1898</v>
      </c>
      <c r="H28" s="183" t="s">
        <v>59</v>
      </c>
      <c r="K28" s="226">
        <f>VLOOKUP(H28, data2017!$A:$J, 8, FALSE)*100</f>
        <v>0</v>
      </c>
      <c r="M28" s="226">
        <f>D28-K28</f>
        <v>11.851866543292999</v>
      </c>
    </row>
    <row r="29" spans="1:13" ht="4.2" customHeight="1" x14ac:dyDescent="0.3">
      <c r="A29" s="12"/>
      <c r="B29" s="78"/>
      <c r="C29" s="78"/>
      <c r="D29" s="78"/>
      <c r="E29" s="78"/>
      <c r="F29" s="112"/>
      <c r="G29" s="112"/>
      <c r="H29" s="112"/>
    </row>
    <row r="30" spans="1:13" ht="12.9" customHeight="1" x14ac:dyDescent="0.3">
      <c r="A30" s="72" t="s">
        <v>60</v>
      </c>
      <c r="B30" s="73"/>
      <c r="C30" s="73"/>
      <c r="D30" s="73"/>
      <c r="E30" s="73"/>
      <c r="F30" s="185"/>
      <c r="G30" s="185"/>
      <c r="H30" s="185"/>
    </row>
    <row r="31" spans="1:13" ht="12.9" customHeight="1" x14ac:dyDescent="0.3">
      <c r="A31" s="11" t="s">
        <v>61</v>
      </c>
      <c r="B31" s="140">
        <f>VLOOKUP(F31,data2015!$A:$F, 2, FALSE)*100</f>
        <v>8.2773864269256592</v>
      </c>
      <c r="C31" s="140">
        <f>VLOOKUP(G31,data2016!$A:$F, 2, FALSE)*100</f>
        <v>7.1837380528450012</v>
      </c>
      <c r="D31" s="140">
        <f>VLOOKUP(H31,data2017!$A:$F, 2, FALSE)*100</f>
        <v>7.268572598695755</v>
      </c>
      <c r="E31" s="140"/>
      <c r="F31" s="183" t="s">
        <v>1929</v>
      </c>
      <c r="G31" s="183" t="s">
        <v>1934</v>
      </c>
      <c r="H31" s="183" t="s">
        <v>63</v>
      </c>
      <c r="K31" s="226">
        <f>VLOOKUP(H31, data2017!$A:$J, 8, FALSE)*100</f>
        <v>0</v>
      </c>
      <c r="M31" s="225">
        <f t="shared" ref="M31:M35" si="2">D31-K31</f>
        <v>7.268572598695755</v>
      </c>
    </row>
    <row r="32" spans="1:13" ht="12.9" customHeight="1" x14ac:dyDescent="0.3">
      <c r="A32" s="11" t="s">
        <v>64</v>
      </c>
      <c r="B32" s="140">
        <f>VLOOKUP(F32,data2015!$A:$F, 2, FALSE)*100</f>
        <v>28.073447942733765</v>
      </c>
      <c r="C32" s="140">
        <f>VLOOKUP(G32,data2016!$A:$F, 2, FALSE)*100</f>
        <v>32.764914631843567</v>
      </c>
      <c r="D32" s="140">
        <f>VLOOKUP(H32,data2017!$A:$F, 2, FALSE)*100</f>
        <v>32.728460431098938</v>
      </c>
      <c r="E32" s="140"/>
      <c r="F32" s="183" t="s">
        <v>1930</v>
      </c>
      <c r="G32" s="183" t="s">
        <v>1935</v>
      </c>
      <c r="H32" s="183" t="s">
        <v>66</v>
      </c>
      <c r="K32" s="226">
        <f>VLOOKUP(H32, data2017!$A:$J, 8, FALSE)*100</f>
        <v>0</v>
      </c>
      <c r="M32" s="225">
        <f t="shared" si="2"/>
        <v>32.728460431098938</v>
      </c>
    </row>
    <row r="33" spans="1:13" ht="12.9" customHeight="1" x14ac:dyDescent="0.3">
      <c r="A33" s="11" t="s">
        <v>67</v>
      </c>
      <c r="B33" s="140">
        <f>VLOOKUP(F33,data2015!$A:$F, 2, FALSE)*100</f>
        <v>19.918806850910187</v>
      </c>
      <c r="C33" s="140">
        <f>VLOOKUP(G33,data2016!$A:$F, 2, FALSE)*100</f>
        <v>17.883889377117157</v>
      </c>
      <c r="D33" s="140">
        <f>VLOOKUP(H33,data2017!$A:$F, 2, FALSE)*100</f>
        <v>18.08277815580368</v>
      </c>
      <c r="E33" s="140"/>
      <c r="F33" s="183" t="s">
        <v>1931</v>
      </c>
      <c r="G33" s="183" t="s">
        <v>1936</v>
      </c>
      <c r="H33" s="183" t="s">
        <v>69</v>
      </c>
      <c r="K33" s="226">
        <f>VLOOKUP(H33, data2017!$A:$J, 8, FALSE)*100</f>
        <v>0</v>
      </c>
      <c r="M33" s="226">
        <f t="shared" si="2"/>
        <v>18.08277815580368</v>
      </c>
    </row>
    <row r="34" spans="1:13" ht="12.9" customHeight="1" x14ac:dyDescent="0.3">
      <c r="A34" s="11" t="s">
        <v>842</v>
      </c>
      <c r="B34" s="140">
        <f>VLOOKUP(F34,data2015!$A:$F, 2, FALSE)*100</f>
        <v>29.217430949211121</v>
      </c>
      <c r="C34" s="140">
        <f>VLOOKUP(G34,data2016!$A:$F, 2, FALSE)*100</f>
        <v>28.006815910339355</v>
      </c>
      <c r="D34" s="140">
        <f>VLOOKUP(H34,data2017!$A:$F, 2, FALSE)*100</f>
        <v>28.085500001907349</v>
      </c>
      <c r="E34" s="140"/>
      <c r="F34" s="183" t="s">
        <v>1932</v>
      </c>
      <c r="G34" s="183" t="s">
        <v>1937</v>
      </c>
      <c r="H34" s="183" t="s">
        <v>71</v>
      </c>
      <c r="K34" s="226">
        <f>VLOOKUP(H34, data2017!$A:$J, 8, FALSE)*100</f>
        <v>0</v>
      </c>
      <c r="M34" s="225">
        <f t="shared" si="2"/>
        <v>28.085500001907349</v>
      </c>
    </row>
    <row r="35" spans="1:13" ht="12.9" customHeight="1" x14ac:dyDescent="0.3">
      <c r="A35" s="11" t="s">
        <v>72</v>
      </c>
      <c r="B35" s="140">
        <f>VLOOKUP(F35,data2015!$A:$F, 2, FALSE)*100</f>
        <v>14.512926340103149</v>
      </c>
      <c r="C35" s="140">
        <f>VLOOKUP(G35,data2016!$A:$F, 2, FALSE)*100</f>
        <v>14.160642027854919</v>
      </c>
      <c r="D35" s="140">
        <f>VLOOKUP(H35,data2017!$A:$F, 2, FALSE)*100</f>
        <v>13.834691047668457</v>
      </c>
      <c r="E35" s="140"/>
      <c r="F35" s="183" t="s">
        <v>1933</v>
      </c>
      <c r="G35" s="183" t="s">
        <v>1938</v>
      </c>
      <c r="H35" s="183" t="s">
        <v>74</v>
      </c>
      <c r="K35" s="226">
        <f>VLOOKUP(H35, data2017!$A:$J, 8, FALSE)*100</f>
        <v>0</v>
      </c>
      <c r="M35" s="225">
        <f t="shared" si="2"/>
        <v>13.834691047668457</v>
      </c>
    </row>
    <row r="36" spans="1:13" ht="4.2" customHeight="1" x14ac:dyDescent="0.3">
      <c r="A36" s="11"/>
      <c r="B36" s="78"/>
      <c r="C36" s="78"/>
      <c r="D36" s="78"/>
      <c r="E36" s="78"/>
      <c r="F36" s="112"/>
      <c r="G36" s="112"/>
      <c r="H36" s="112"/>
    </row>
    <row r="37" spans="1:13" ht="12.9" customHeight="1" x14ac:dyDescent="0.3">
      <c r="A37" s="118" t="s">
        <v>590</v>
      </c>
      <c r="B37" s="140">
        <f>VLOOKUP(F37,data2015!$A:$F, 2, FALSE)*100</f>
        <v>62.828183174133301</v>
      </c>
      <c r="C37" s="140">
        <f>VLOOKUP(G37,data2016!$A:$F, 2, FALSE)*100</f>
        <v>66.946893930435181</v>
      </c>
      <c r="D37" s="140">
        <f>VLOOKUP(H37,data2017!$A:$F, 2, FALSE)*100</f>
        <v>65.369135141372681</v>
      </c>
      <c r="E37" s="140"/>
      <c r="F37" s="186" t="s">
        <v>1882</v>
      </c>
      <c r="G37" s="186" t="s">
        <v>1893</v>
      </c>
      <c r="H37" s="186" t="s">
        <v>1841</v>
      </c>
      <c r="K37" s="226">
        <f>VLOOKUP(H37, data2017!$A:$J, 8, FALSE)*100</f>
        <v>0</v>
      </c>
      <c r="M37" s="225">
        <f>D37-K37</f>
        <v>65.369135141372681</v>
      </c>
    </row>
    <row r="38" spans="1:13" ht="4.2" customHeight="1" x14ac:dyDescent="0.3">
      <c r="A38" s="119"/>
      <c r="B38" s="120"/>
      <c r="C38" s="120"/>
      <c r="D38" s="120"/>
      <c r="E38" s="148"/>
    </row>
    <row r="39" spans="1:13" ht="4.2" customHeight="1" x14ac:dyDescent="0.3">
      <c r="A39" s="11"/>
      <c r="B39" s="121"/>
      <c r="C39" s="121"/>
      <c r="D39" s="121"/>
      <c r="E39" s="121"/>
    </row>
    <row r="40" spans="1:13" ht="14.4" customHeight="1" x14ac:dyDescent="0.3">
      <c r="A40" s="241" t="s">
        <v>583</v>
      </c>
      <c r="B40" s="241"/>
      <c r="C40" s="241"/>
      <c r="D40" s="241"/>
      <c r="E40" s="141"/>
    </row>
    <row r="41" spans="1:13" ht="14.4" customHeight="1" x14ac:dyDescent="0.3">
      <c r="A41" s="245" t="s">
        <v>591</v>
      </c>
      <c r="B41" s="245"/>
      <c r="C41" s="245"/>
      <c r="D41" s="245"/>
      <c r="E41" s="144"/>
    </row>
    <row r="42" spans="1:13" s="108" customFormat="1" ht="14.4" customHeight="1" x14ac:dyDescent="0.3">
      <c r="A42" s="241"/>
      <c r="B42" s="241"/>
      <c r="C42" s="122"/>
      <c r="D42" s="122"/>
      <c r="E42" s="141"/>
      <c r="F42" s="110"/>
      <c r="G42" s="110"/>
    </row>
    <row r="43" spans="1:13" s="108" customFormat="1" x14ac:dyDescent="0.3">
      <c r="B43" s="123"/>
      <c r="C43" s="123"/>
      <c r="D43" s="123"/>
      <c r="E43" s="123"/>
      <c r="F43" s="110"/>
    </row>
    <row r="44" spans="1:13" s="108" customFormat="1" x14ac:dyDescent="0.3">
      <c r="B44" s="123"/>
      <c r="C44" s="123"/>
      <c r="D44" s="123"/>
      <c r="E44" s="123"/>
      <c r="F44" s="110"/>
    </row>
    <row r="45" spans="1:13" x14ac:dyDescent="0.3">
      <c r="A45" s="108"/>
      <c r="B45" s="123"/>
      <c r="C45" s="123"/>
      <c r="D45" s="123"/>
      <c r="E45" s="123"/>
    </row>
    <row r="46" spans="1:13" x14ac:dyDescent="0.3">
      <c r="A46" s="108"/>
      <c r="B46" s="123"/>
      <c r="C46" s="123"/>
      <c r="D46" s="123"/>
      <c r="E46" s="123"/>
    </row>
    <row r="47" spans="1:13" x14ac:dyDescent="0.3">
      <c r="A47" s="108"/>
      <c r="B47" s="123"/>
      <c r="C47" s="123"/>
      <c r="D47" s="123"/>
      <c r="E47" s="123"/>
    </row>
    <row r="48" spans="1:13" x14ac:dyDescent="0.3">
      <c r="A48" s="108"/>
      <c r="B48" s="123"/>
      <c r="C48" s="123"/>
      <c r="D48" s="123"/>
      <c r="E48" s="123"/>
    </row>
    <row r="49" spans="1:5" x14ac:dyDescent="0.3">
      <c r="A49" s="108"/>
      <c r="B49" s="123"/>
      <c r="C49" s="123"/>
      <c r="D49" s="123"/>
      <c r="E49" s="123"/>
    </row>
    <row r="50" spans="1:5" x14ac:dyDescent="0.3">
      <c r="A50" s="108"/>
      <c r="B50" s="123"/>
      <c r="C50" s="123"/>
      <c r="D50" s="123"/>
      <c r="E50" s="123"/>
    </row>
    <row r="51" spans="1:5" x14ac:dyDescent="0.3">
      <c r="A51" s="108"/>
      <c r="B51" s="123"/>
      <c r="C51" s="123"/>
      <c r="D51" s="123"/>
      <c r="E51" s="123"/>
    </row>
    <row r="52" spans="1:5" x14ac:dyDescent="0.3">
      <c r="A52" s="108"/>
      <c r="B52" s="123"/>
      <c r="C52" s="123"/>
      <c r="D52" s="123"/>
      <c r="E52" s="123"/>
    </row>
    <row r="53" spans="1:5" x14ac:dyDescent="0.3">
      <c r="A53" s="108"/>
      <c r="B53" s="123"/>
      <c r="C53" s="123"/>
      <c r="D53" s="123"/>
      <c r="E53" s="123"/>
    </row>
    <row r="54" spans="1:5" x14ac:dyDescent="0.3">
      <c r="A54" s="108"/>
      <c r="B54" s="123"/>
      <c r="C54" s="123"/>
      <c r="D54" s="123"/>
      <c r="E54" s="123"/>
    </row>
    <row r="55" spans="1:5" x14ac:dyDescent="0.3">
      <c r="A55" s="108"/>
      <c r="B55" s="123"/>
      <c r="C55" s="123"/>
      <c r="D55" s="123"/>
      <c r="E55" s="123"/>
    </row>
    <row r="56" spans="1:5" x14ac:dyDescent="0.3">
      <c r="A56" s="108"/>
      <c r="B56" s="123"/>
      <c r="C56" s="123"/>
      <c r="D56" s="123"/>
      <c r="E56" s="123"/>
    </row>
    <row r="57" spans="1:5" x14ac:dyDescent="0.3">
      <c r="A57" s="108"/>
      <c r="B57" s="123"/>
      <c r="C57" s="123"/>
      <c r="D57" s="123"/>
      <c r="E57" s="123"/>
    </row>
    <row r="58" spans="1:5" x14ac:dyDescent="0.3">
      <c r="A58" s="108"/>
      <c r="B58" s="123"/>
      <c r="C58" s="123"/>
      <c r="D58" s="123"/>
      <c r="E58" s="123"/>
    </row>
    <row r="59" spans="1:5" x14ac:dyDescent="0.3">
      <c r="A59" s="108"/>
      <c r="B59" s="123"/>
      <c r="C59" s="123"/>
      <c r="D59" s="123"/>
      <c r="E59" s="123"/>
    </row>
    <row r="60" spans="1:5" x14ac:dyDescent="0.3">
      <c r="A60" s="108"/>
      <c r="B60" s="123"/>
      <c r="C60" s="123"/>
      <c r="D60" s="123"/>
      <c r="E60" s="123"/>
    </row>
    <row r="61" spans="1:5" x14ac:dyDescent="0.3">
      <c r="A61" s="108"/>
      <c r="B61" s="123"/>
      <c r="C61" s="123"/>
      <c r="D61" s="123"/>
      <c r="E61" s="123"/>
    </row>
    <row r="62" spans="1:5" x14ac:dyDescent="0.3">
      <c r="A62" s="108"/>
      <c r="B62" s="123"/>
      <c r="C62" s="123"/>
      <c r="D62" s="123"/>
      <c r="E62" s="123"/>
    </row>
    <row r="63" spans="1:5" x14ac:dyDescent="0.3">
      <c r="A63" s="108"/>
      <c r="B63" s="123"/>
      <c r="C63" s="123"/>
      <c r="D63" s="123"/>
      <c r="E63" s="123"/>
    </row>
    <row r="64" spans="1:5" x14ac:dyDescent="0.3">
      <c r="A64" s="108"/>
      <c r="B64" s="123"/>
      <c r="C64" s="123"/>
      <c r="D64" s="123"/>
      <c r="E64" s="123"/>
    </row>
    <row r="65" spans="1:5" x14ac:dyDescent="0.3">
      <c r="A65" s="108"/>
      <c r="B65" s="123"/>
      <c r="C65" s="123"/>
      <c r="D65" s="123"/>
      <c r="E65" s="123"/>
    </row>
    <row r="66" spans="1:5" x14ac:dyDescent="0.3">
      <c r="A66" s="108"/>
      <c r="B66" s="123"/>
      <c r="C66" s="123"/>
      <c r="D66" s="123"/>
      <c r="E66" s="123"/>
    </row>
    <row r="67" spans="1:5" x14ac:dyDescent="0.3">
      <c r="A67" s="108"/>
      <c r="B67" s="123"/>
      <c r="C67" s="123"/>
      <c r="D67" s="123"/>
      <c r="E67" s="123"/>
    </row>
    <row r="68" spans="1:5" x14ac:dyDescent="0.3">
      <c r="A68" s="108"/>
      <c r="B68" s="123"/>
      <c r="C68" s="123"/>
      <c r="D68" s="123"/>
      <c r="E68" s="123"/>
    </row>
    <row r="69" spans="1:5" x14ac:dyDescent="0.3">
      <c r="A69" s="108"/>
      <c r="B69" s="123"/>
      <c r="C69" s="123"/>
      <c r="D69" s="123"/>
      <c r="E69" s="123"/>
    </row>
    <row r="70" spans="1:5" x14ac:dyDescent="0.3">
      <c r="A70" s="108"/>
      <c r="B70" s="124"/>
      <c r="C70" s="124"/>
      <c r="D70" s="124"/>
      <c r="E70" s="124"/>
    </row>
    <row r="71" spans="1:5" x14ac:dyDescent="0.3">
      <c r="A71" s="108"/>
      <c r="B71" s="124"/>
      <c r="C71" s="124"/>
      <c r="D71" s="124"/>
      <c r="E71" s="124"/>
    </row>
    <row r="72" spans="1:5" x14ac:dyDescent="0.3">
      <c r="A72" s="108"/>
      <c r="B72" s="124"/>
      <c r="C72" s="124"/>
      <c r="D72" s="124"/>
      <c r="E72" s="124"/>
    </row>
    <row r="73" spans="1:5" x14ac:dyDescent="0.3">
      <c r="A73" s="108"/>
      <c r="B73" s="124"/>
      <c r="C73" s="124"/>
      <c r="D73" s="124"/>
      <c r="E73" s="124"/>
    </row>
    <row r="74" spans="1:5" x14ac:dyDescent="0.3">
      <c r="A74" s="108"/>
      <c r="B74" s="124"/>
      <c r="C74" s="124"/>
      <c r="D74" s="124"/>
      <c r="E74" s="124"/>
    </row>
    <row r="75" spans="1:5" x14ac:dyDescent="0.3">
      <c r="A75" s="108"/>
      <c r="B75" s="124"/>
      <c r="C75" s="124"/>
      <c r="D75" s="124"/>
      <c r="E75" s="124"/>
    </row>
    <row r="76" spans="1:5" x14ac:dyDescent="0.3">
      <c r="A76" s="108"/>
      <c r="B76" s="124"/>
      <c r="C76" s="124"/>
      <c r="D76" s="124"/>
      <c r="E76" s="124"/>
    </row>
    <row r="77" spans="1:5" x14ac:dyDescent="0.3">
      <c r="A77" s="108"/>
      <c r="B77" s="124"/>
      <c r="C77" s="124"/>
      <c r="D77" s="124"/>
      <c r="E77" s="124"/>
    </row>
    <row r="78" spans="1:5" x14ac:dyDescent="0.3">
      <c r="A78" s="108"/>
      <c r="B78" s="124"/>
      <c r="C78" s="124"/>
      <c r="D78" s="124"/>
      <c r="E78" s="124"/>
    </row>
    <row r="79" spans="1:5" x14ac:dyDescent="0.3">
      <c r="A79" s="108"/>
      <c r="B79" s="124"/>
      <c r="C79" s="124"/>
      <c r="D79" s="124"/>
      <c r="E79" s="124"/>
    </row>
    <row r="80" spans="1:5" x14ac:dyDescent="0.3">
      <c r="A80" s="108"/>
      <c r="B80" s="124"/>
      <c r="C80" s="124"/>
      <c r="D80" s="124"/>
      <c r="E80" s="124"/>
    </row>
    <row r="81" spans="1:5" x14ac:dyDescent="0.3">
      <c r="A81" s="108"/>
      <c r="B81" s="124"/>
      <c r="C81" s="124"/>
      <c r="D81" s="124"/>
      <c r="E81" s="124"/>
    </row>
    <row r="82" spans="1:5" x14ac:dyDescent="0.3">
      <c r="A82" s="108"/>
      <c r="B82" s="124"/>
      <c r="C82" s="124"/>
      <c r="D82" s="124"/>
      <c r="E82" s="124"/>
    </row>
    <row r="83" spans="1:5" x14ac:dyDescent="0.3">
      <c r="A83" s="108"/>
      <c r="B83" s="124"/>
      <c r="C83" s="124"/>
      <c r="D83" s="124"/>
      <c r="E83" s="124"/>
    </row>
    <row r="84" spans="1:5" x14ac:dyDescent="0.3">
      <c r="A84" s="108"/>
      <c r="B84" s="124"/>
      <c r="C84" s="124"/>
      <c r="D84" s="124"/>
      <c r="E84" s="124"/>
    </row>
    <row r="85" spans="1:5" x14ac:dyDescent="0.3">
      <c r="A85" s="108"/>
      <c r="B85" s="124"/>
      <c r="C85" s="124"/>
      <c r="D85" s="124"/>
      <c r="E85" s="124"/>
    </row>
    <row r="86" spans="1:5" x14ac:dyDescent="0.3">
      <c r="A86" s="108"/>
      <c r="B86" s="124"/>
      <c r="C86" s="124"/>
      <c r="D86" s="124"/>
      <c r="E86" s="124"/>
    </row>
    <row r="87" spans="1:5" x14ac:dyDescent="0.3">
      <c r="A87" s="108"/>
      <c r="B87" s="124"/>
      <c r="C87" s="124"/>
      <c r="D87" s="124"/>
      <c r="E87" s="124"/>
    </row>
    <row r="88" spans="1:5" x14ac:dyDescent="0.3">
      <c r="A88" s="108"/>
      <c r="B88" s="124"/>
      <c r="C88" s="124"/>
      <c r="D88" s="124"/>
      <c r="E88" s="124"/>
    </row>
    <row r="89" spans="1:5" x14ac:dyDescent="0.3">
      <c r="A89" s="108"/>
      <c r="B89" s="124"/>
      <c r="C89" s="124"/>
      <c r="D89" s="124"/>
      <c r="E89" s="124"/>
    </row>
    <row r="90" spans="1:5" x14ac:dyDescent="0.3">
      <c r="A90" s="108"/>
      <c r="B90" s="124"/>
      <c r="C90" s="124"/>
      <c r="D90" s="124"/>
      <c r="E90" s="124"/>
    </row>
    <row r="91" spans="1:5" x14ac:dyDescent="0.3">
      <c r="A91" s="108"/>
      <c r="B91" s="124"/>
      <c r="C91" s="124"/>
      <c r="D91" s="124"/>
      <c r="E91" s="124"/>
    </row>
    <row r="92" spans="1:5" x14ac:dyDescent="0.3">
      <c r="A92" s="108"/>
      <c r="B92" s="124"/>
      <c r="C92" s="124"/>
      <c r="D92" s="124"/>
      <c r="E92" s="124"/>
    </row>
    <row r="93" spans="1:5" x14ac:dyDescent="0.3">
      <c r="A93" s="108"/>
      <c r="B93" s="124"/>
      <c r="C93" s="124"/>
      <c r="D93" s="124"/>
      <c r="E93" s="124"/>
    </row>
    <row r="94" spans="1:5" x14ac:dyDescent="0.3">
      <c r="A94" s="108"/>
      <c r="B94" s="124"/>
      <c r="C94" s="124"/>
      <c r="D94" s="124"/>
      <c r="E94" s="124"/>
    </row>
    <row r="95" spans="1:5" x14ac:dyDescent="0.3">
      <c r="A95" s="108"/>
      <c r="B95" s="124"/>
      <c r="C95" s="124"/>
      <c r="D95" s="124"/>
      <c r="E95" s="124"/>
    </row>
    <row r="96" spans="1:5" x14ac:dyDescent="0.3">
      <c r="A96" s="108"/>
      <c r="B96" s="124"/>
      <c r="C96" s="124"/>
      <c r="D96" s="124"/>
      <c r="E96" s="124"/>
    </row>
    <row r="97" spans="1:5" x14ac:dyDescent="0.3">
      <c r="A97" s="108"/>
      <c r="B97" s="124"/>
      <c r="C97" s="124"/>
      <c r="D97" s="124"/>
      <c r="E97" s="124"/>
    </row>
    <row r="98" spans="1:5" x14ac:dyDescent="0.3">
      <c r="A98" s="108"/>
      <c r="B98" s="124"/>
      <c r="C98" s="124"/>
      <c r="D98" s="124"/>
      <c r="E98" s="124"/>
    </row>
    <row r="99" spans="1:5" x14ac:dyDescent="0.3">
      <c r="A99" s="108"/>
      <c r="B99" s="124"/>
      <c r="C99" s="124"/>
      <c r="D99" s="124"/>
      <c r="E99" s="124"/>
    </row>
    <row r="100" spans="1:5" x14ac:dyDescent="0.3">
      <c r="A100" s="108"/>
      <c r="B100" s="124"/>
      <c r="C100" s="124"/>
      <c r="D100" s="124"/>
      <c r="E100" s="124"/>
    </row>
    <row r="101" spans="1:5" x14ac:dyDescent="0.3">
      <c r="A101" s="108"/>
      <c r="B101" s="124"/>
      <c r="C101" s="124"/>
      <c r="D101" s="124"/>
      <c r="E101" s="124"/>
    </row>
    <row r="102" spans="1:5" x14ac:dyDescent="0.3">
      <c r="A102" s="108"/>
      <c r="B102" s="124"/>
      <c r="C102" s="124"/>
      <c r="D102" s="124"/>
      <c r="E102" s="124"/>
    </row>
    <row r="103" spans="1:5" x14ac:dyDescent="0.3">
      <c r="A103" s="108"/>
      <c r="B103" s="124"/>
      <c r="C103" s="124"/>
      <c r="D103" s="124"/>
      <c r="E103" s="124"/>
    </row>
    <row r="104" spans="1:5" x14ac:dyDescent="0.3">
      <c r="A104" s="108"/>
      <c r="B104" s="124"/>
      <c r="C104" s="124"/>
      <c r="D104" s="124"/>
      <c r="E104" s="124"/>
    </row>
    <row r="105" spans="1:5" x14ac:dyDescent="0.3">
      <c r="A105" s="108"/>
      <c r="B105" s="124"/>
      <c r="C105" s="124"/>
      <c r="D105" s="124"/>
      <c r="E105" s="124"/>
    </row>
  </sheetData>
  <mergeCells count="5">
    <mergeCell ref="A2:B2"/>
    <mergeCell ref="A3:B3"/>
    <mergeCell ref="A40:D40"/>
    <mergeCell ref="A41:D41"/>
    <mergeCell ref="A42:B42"/>
  </mergeCells>
  <pageMargins left="0.7" right="0.7" top="0.75" bottom="0.75" header="0.3" footer="0.3"/>
  <pageSetup orientation="portrait" r:id="rId1"/>
  <headerFooter>
    <oddHeader>&amp;C2017 Diary of Consumer Payment Choice</oddHeader>
    <oddFooter>&amp;C© 2018 Federal Reserve Banks of Atlanta, Boston, Richmond, and San Francisco.</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Table_01</vt:lpstr>
      <vt:lpstr>Table_02</vt:lpstr>
      <vt:lpstr>Table_03</vt:lpstr>
      <vt:lpstr>Table_03a</vt:lpstr>
      <vt:lpstr>Table_04</vt:lpstr>
      <vt:lpstr>Table_05</vt:lpstr>
      <vt:lpstr>Table_06</vt:lpstr>
      <vt:lpstr>Table_07</vt:lpstr>
      <vt:lpstr>Table_08</vt:lpstr>
      <vt:lpstr>Table_01_ci</vt:lpstr>
      <vt:lpstr>Table_02_ci</vt:lpstr>
      <vt:lpstr>Table_03_ci</vt:lpstr>
      <vt:lpstr>Table_03a_ci</vt:lpstr>
      <vt:lpstr>Table_04_ci</vt:lpstr>
      <vt:lpstr>Table_05_ci</vt:lpstr>
      <vt:lpstr>Table_06_ci</vt:lpstr>
      <vt:lpstr>Table_07_ci</vt:lpstr>
      <vt:lpstr>Table_08_ci</vt:lpstr>
      <vt:lpstr>data2015</vt:lpstr>
      <vt:lpstr>data2016</vt:lpstr>
      <vt:lpstr>data2017</vt:lpstr>
      <vt:lpstr>Table_01!Print_Area</vt:lpstr>
      <vt:lpstr>Table_01_ci!Print_Area</vt:lpstr>
      <vt:lpstr>Table_02!Print_Area</vt:lpstr>
      <vt:lpstr>Table_02_ci!Print_Area</vt:lpstr>
      <vt:lpstr>Table_03!Print_Area</vt:lpstr>
      <vt:lpstr>Table_03_ci!Print_Area</vt:lpstr>
      <vt:lpstr>Table_03a!Print_Area</vt:lpstr>
      <vt:lpstr>Table_03a_ci!Print_Area</vt:lpstr>
      <vt:lpstr>Table_04!Print_Area</vt:lpstr>
      <vt:lpstr>Table_04_ci!Print_Area</vt:lpstr>
      <vt:lpstr>Table_05!Print_Area</vt:lpstr>
      <vt:lpstr>Table_05_ci!Print_Area</vt:lpstr>
      <vt:lpstr>Table_06!Print_Area</vt:lpstr>
      <vt:lpstr>Table_06_ci!Print_Area</vt:lpstr>
      <vt:lpstr>Table_07!Print_Area</vt:lpstr>
      <vt:lpstr>Table_07_ci!Print_Area</vt:lpstr>
      <vt:lpstr>Table_08!Print_Area</vt:lpstr>
      <vt:lpstr>Table_08_ci!Print_Area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2018-10-03T13:57:46Z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b4448442-3551-47b0-ae1b-7e77e6ae11fd</vt:lpwstr>
  </property>
</Properties>
</file>