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F1AMJ02\ATL FRB Dropbox\UserArchives\Stephanie Sezen’s files\Shared\UID\data_forweb\"/>
    </mc:Choice>
  </mc:AlternateContent>
  <xr:revisionPtr revIDLastSave="0" documentId="13_ncr:1_{D999D7BE-C661-49F3-9E20-50237F323012}" xr6:coauthVersionLast="47" xr6:coauthVersionMax="47" xr10:uidLastSave="{00000000-0000-0000-0000-000000000000}"/>
  <bookViews>
    <workbookView xWindow="28680" yWindow="-30" windowWidth="29040" windowHeight="15720" xr2:uid="{00000000-000D-0000-FFFF-FFFF00000000}"/>
  </bookViews>
  <sheets>
    <sheet name="TableData" sheetId="8" r:id="rId1"/>
    <sheet name="color_coding" sheetId="20" state="hidden" r:id="rId2"/>
    <sheet name="Data Descriptions" sheetId="17" r:id="rId3"/>
    <sheet name="ChartData" sheetId="3" r:id="rId4"/>
    <sheet name="TableData Extended" sheetId="22" r:id="rId5"/>
  </sheets>
  <externalReferences>
    <externalReference r:id="rId6"/>
    <externalReference r:id="rId7"/>
  </externalReferences>
  <definedNames>
    <definedName name="_dlx.use" localSheetId="1">#REF!</definedName>
    <definedName name="_dlx.use">#REF!</definedName>
    <definedName name="_DLX.USECON" localSheetId="1">#REF!</definedName>
    <definedName name="_DLX.USECON">#REF!</definedName>
    <definedName name="_dlx0.use">'TableData Extended'!#REF!</definedName>
    <definedName name="_dlx1.use" localSheetId="1">#REF!</definedName>
    <definedName name="_dlx1.use">#REF!</definedName>
    <definedName name="_DLX12.USE" localSheetId="1">[1]TableData!#REF!</definedName>
    <definedName name="_DLX12.USE">TableData!#REF!</definedName>
    <definedName name="_dlx121.use" localSheetId="1">#REF!</definedName>
    <definedName name="_dlx121.use">#REF!</definedName>
    <definedName name="_dlx121212.use">#REF!</definedName>
    <definedName name="_dlx2.use" localSheetId="1">#REF!</definedName>
    <definedName name="_dlx2.use">#REF!</definedName>
    <definedName name="_dlx2020.use">#REF!</definedName>
    <definedName name="_dlx2121.use" localSheetId="1">[1]TableData!#REF!</definedName>
    <definedName name="_dlx2121.use">TableData!#REF!</definedName>
    <definedName name="_dlx22.use" localSheetId="1">#REF!</definedName>
    <definedName name="_dlx22.use">#REF!</definedName>
    <definedName name="_dlx23.use" localSheetId="1">#REF!</definedName>
    <definedName name="_dlx23.use">#REF!</definedName>
    <definedName name="_dlx24.use" localSheetId="1">#REF!</definedName>
    <definedName name="_dlx24.use">#REF!</definedName>
    <definedName name="_dlx3.use" localSheetId="1">#REF!</definedName>
    <definedName name="_dlx3.use">#REF!</definedName>
    <definedName name="_dlx54343.use">'[2]TableData 1M'!#REF!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25" i="3" l="1"/>
  <c r="I426" i="3"/>
  <c r="I427" i="3"/>
  <c r="I428" i="3"/>
  <c r="I429" i="3"/>
  <c r="I430" i="3"/>
  <c r="I431" i="3"/>
  <c r="I432" i="3"/>
  <c r="I433" i="3"/>
  <c r="I434" i="3"/>
  <c r="I424" i="3"/>
  <c r="I423" i="3"/>
  <c r="B425" i="3"/>
  <c r="B426" i="3"/>
  <c r="B427" i="3"/>
  <c r="B428" i="3"/>
  <c r="B429" i="3"/>
  <c r="B430" i="3"/>
  <c r="B431" i="3"/>
  <c r="B432" i="3"/>
  <c r="B433" i="3"/>
  <c r="B434" i="3"/>
  <c r="B423" i="3"/>
  <c r="B424" i="3"/>
  <c r="B415" i="3" l="1"/>
  <c r="B416" i="3"/>
  <c r="B417" i="3"/>
  <c r="B418" i="3"/>
  <c r="B419" i="3"/>
  <c r="B420" i="3"/>
  <c r="B421" i="3"/>
  <c r="B422" i="3"/>
  <c r="B399" i="3"/>
  <c r="B400" i="3"/>
  <c r="B401" i="3"/>
  <c r="B402" i="3"/>
  <c r="B403" i="3"/>
  <c r="B404" i="3"/>
  <c r="B405" i="3"/>
  <c r="B406" i="3"/>
  <c r="B407" i="3"/>
  <c r="B408" i="3"/>
  <c r="B409" i="3"/>
  <c r="B410" i="3"/>
  <c r="B411" i="3"/>
  <c r="B412" i="3"/>
  <c r="B413" i="3"/>
  <c r="B414" i="3"/>
  <c r="B398" i="3" l="1"/>
  <c r="B387" i="3"/>
  <c r="B388" i="3"/>
  <c r="B389" i="3"/>
  <c r="B390" i="3"/>
  <c r="B391" i="3"/>
  <c r="B392" i="3"/>
  <c r="B393" i="3"/>
  <c r="B394" i="3"/>
  <c r="B395" i="3"/>
  <c r="B396" i="3"/>
  <c r="B397" i="3"/>
  <c r="A10" i="20" l="1"/>
  <c r="A9" i="20"/>
  <c r="A8" i="20"/>
  <c r="A7" i="20"/>
  <c r="D6" i="20"/>
  <c r="A6" i="20"/>
  <c r="A5" i="20"/>
  <c r="A4" i="20"/>
  <c r="A3" i="20"/>
  <c r="A2" i="20"/>
  <c r="C1" i="20"/>
  <c r="B2" i="20"/>
  <c r="C6" i="20"/>
  <c r="C9" i="20"/>
  <c r="C8" i="20"/>
  <c r="C7" i="20"/>
  <c r="C5" i="20"/>
  <c r="C4" i="20"/>
  <c r="C3" i="20"/>
  <c r="C2" i="20"/>
  <c r="B9" i="20"/>
  <c r="B8" i="20"/>
  <c r="B7" i="20"/>
  <c r="B6" i="20"/>
  <c r="B5" i="20"/>
  <c r="B4" i="20"/>
  <c r="B3" i="20"/>
  <c r="C1" i="3"/>
  <c r="E424" i="3" s="1"/>
  <c r="B2" i="3"/>
  <c r="B364" i="3"/>
  <c r="B365" i="3"/>
  <c r="B366" i="3"/>
  <c r="B367" i="3"/>
  <c r="B368" i="3"/>
  <c r="B369" i="3"/>
  <c r="B370" i="3"/>
  <c r="B371" i="3"/>
  <c r="B372" i="3"/>
  <c r="B373" i="3"/>
  <c r="B374" i="3"/>
  <c r="B375" i="3"/>
  <c r="B376" i="3"/>
  <c r="B377" i="3"/>
  <c r="B378" i="3"/>
  <c r="B379" i="3"/>
  <c r="B380" i="3"/>
  <c r="B381" i="3"/>
  <c r="B382" i="3"/>
  <c r="B383" i="3"/>
  <c r="B384" i="3"/>
  <c r="B385" i="3"/>
  <c r="B386"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F55" i="3"/>
  <c r="G55" i="3" s="1"/>
  <c r="F76" i="3"/>
  <c r="G76" i="3" s="1"/>
  <c r="F349" i="3" l="1"/>
  <c r="G349" i="3" s="1"/>
  <c r="F106" i="3"/>
  <c r="G106" i="3" s="1"/>
  <c r="F322" i="3"/>
  <c r="G322" i="3" s="1"/>
  <c r="F272" i="3"/>
  <c r="G272" i="3" s="1"/>
  <c r="F365" i="3"/>
  <c r="G365" i="3" s="1"/>
  <c r="F128" i="3"/>
  <c r="G128" i="3" s="1"/>
  <c r="F38" i="3"/>
  <c r="G38" i="3" s="1"/>
  <c r="F274" i="3"/>
  <c r="G274" i="3" s="1"/>
  <c r="F57" i="3"/>
  <c r="G57" i="3" s="1"/>
  <c r="F179" i="3"/>
  <c r="G179" i="3" s="1"/>
  <c r="F341" i="3"/>
  <c r="G341" i="3" s="1"/>
  <c r="F290" i="3"/>
  <c r="G290" i="3" s="1"/>
  <c r="F32" i="3"/>
  <c r="G32" i="3" s="1"/>
  <c r="F303" i="3"/>
  <c r="G303" i="3" s="1"/>
  <c r="F320" i="3"/>
  <c r="G320" i="3" s="1"/>
  <c r="F289" i="3"/>
  <c r="G289" i="3" s="1"/>
  <c r="F88" i="3"/>
  <c r="G88" i="3" s="1"/>
  <c r="F92" i="3"/>
  <c r="G92" i="3" s="1"/>
  <c r="F180" i="3"/>
  <c r="G180" i="3" s="1"/>
  <c r="F93" i="3"/>
  <c r="G93" i="3" s="1"/>
  <c r="F13" i="3"/>
  <c r="G13" i="3" s="1"/>
  <c r="F14" i="3"/>
  <c r="G14" i="3" s="1"/>
  <c r="F209" i="3"/>
  <c r="G209" i="3" s="1"/>
  <c r="F122" i="3"/>
  <c r="G122" i="3" s="1"/>
  <c r="F71" i="3"/>
  <c r="G71" i="3" s="1"/>
  <c r="F280" i="3"/>
  <c r="G280" i="3" s="1"/>
  <c r="F188" i="3"/>
  <c r="G188" i="3" s="1"/>
  <c r="F334" i="3"/>
  <c r="G334" i="3" s="1"/>
  <c r="F266" i="3"/>
  <c r="G266" i="3" s="1"/>
  <c r="F42" i="3"/>
  <c r="G42" i="3" s="1"/>
  <c r="E423" i="3"/>
  <c r="E431" i="3"/>
  <c r="E430" i="3"/>
  <c r="E425" i="3"/>
  <c r="F424" i="3"/>
  <c r="G424" i="3" s="1"/>
  <c r="F431" i="3"/>
  <c r="G431" i="3" s="1"/>
  <c r="F430" i="3"/>
  <c r="G430" i="3" s="1"/>
  <c r="F433" i="3"/>
  <c r="G433" i="3" s="1"/>
  <c r="F426" i="3"/>
  <c r="G426" i="3" s="1"/>
  <c r="F434" i="3"/>
  <c r="G434" i="3" s="1"/>
  <c r="F429" i="3"/>
  <c r="G429" i="3" s="1"/>
  <c r="F423" i="3"/>
  <c r="G423" i="3" s="1"/>
  <c r="F432" i="3"/>
  <c r="G432" i="3" s="1"/>
  <c r="F427" i="3"/>
  <c r="G427" i="3" s="1"/>
  <c r="F425" i="3"/>
  <c r="G425" i="3" s="1"/>
  <c r="F428" i="3"/>
  <c r="G428" i="3" s="1"/>
  <c r="E428" i="3"/>
  <c r="E427" i="3"/>
  <c r="E432" i="3"/>
  <c r="E433" i="3"/>
  <c r="E429" i="3"/>
  <c r="E434" i="3"/>
  <c r="E426" i="3"/>
  <c r="F402" i="3"/>
  <c r="G402" i="3" s="1"/>
  <c r="F420" i="3"/>
  <c r="G420" i="3" s="1"/>
  <c r="F407" i="3"/>
  <c r="G407" i="3" s="1"/>
  <c r="F418" i="3"/>
  <c r="G418" i="3" s="1"/>
  <c r="F413" i="3"/>
  <c r="G413" i="3" s="1"/>
  <c r="F400" i="3"/>
  <c r="G400" i="3" s="1"/>
  <c r="F403" i="3"/>
  <c r="G403" i="3" s="1"/>
  <c r="F421" i="3"/>
  <c r="G421" i="3" s="1"/>
  <c r="F408" i="3"/>
  <c r="G408" i="3" s="1"/>
  <c r="F412" i="3"/>
  <c r="G412" i="3" s="1"/>
  <c r="F417" i="3"/>
  <c r="G417" i="3" s="1"/>
  <c r="F410" i="3"/>
  <c r="G410" i="3" s="1"/>
  <c r="F411" i="3"/>
  <c r="G411" i="3" s="1"/>
  <c r="F406" i="3"/>
  <c r="G406" i="3" s="1"/>
  <c r="F416" i="3"/>
  <c r="G416" i="3" s="1"/>
  <c r="F404" i="3"/>
  <c r="G404" i="3" s="1"/>
  <c r="F422" i="3"/>
  <c r="G422" i="3" s="1"/>
  <c r="F409" i="3"/>
  <c r="G409" i="3" s="1"/>
  <c r="F399" i="3"/>
  <c r="G399" i="3" s="1"/>
  <c r="F405" i="3"/>
  <c r="G405" i="3" s="1"/>
  <c r="F415" i="3"/>
  <c r="G415" i="3" s="1"/>
  <c r="F419" i="3"/>
  <c r="G419" i="3" s="1"/>
  <c r="F414" i="3"/>
  <c r="G414" i="3" s="1"/>
  <c r="F401" i="3"/>
  <c r="G401" i="3" s="1"/>
  <c r="F397" i="3"/>
  <c r="G397" i="3" s="1"/>
  <c r="F387" i="3"/>
  <c r="G387" i="3" s="1"/>
  <c r="F398" i="3"/>
  <c r="G398" i="3" s="1"/>
  <c r="F389" i="3"/>
  <c r="G389" i="3" s="1"/>
  <c r="F391" i="3"/>
  <c r="G391" i="3" s="1"/>
  <c r="F390" i="3"/>
  <c r="G390" i="3" s="1"/>
  <c r="F392" i="3"/>
  <c r="G392" i="3" s="1"/>
  <c r="F393" i="3"/>
  <c r="G393" i="3" s="1"/>
  <c r="F388" i="3"/>
  <c r="G388" i="3" s="1"/>
  <c r="F394" i="3"/>
  <c r="G394" i="3" s="1"/>
  <c r="F395" i="3"/>
  <c r="G395" i="3" s="1"/>
  <c r="F396" i="3"/>
  <c r="G396" i="3" s="1"/>
  <c r="F7" i="3"/>
  <c r="G7" i="3" s="1"/>
  <c r="F192" i="3"/>
  <c r="G192" i="3" s="1"/>
  <c r="F233" i="3"/>
  <c r="G233" i="3" s="1"/>
  <c r="F240" i="3"/>
  <c r="G240" i="3" s="1"/>
  <c r="F101" i="3"/>
  <c r="G101" i="3" s="1"/>
  <c r="F5" i="3"/>
  <c r="G5" i="3" s="1"/>
  <c r="F108" i="3"/>
  <c r="G108" i="3" s="1"/>
  <c r="F362" i="3"/>
  <c r="G362" i="3" s="1"/>
  <c r="F273" i="3"/>
  <c r="G273" i="3" s="1"/>
  <c r="F140" i="3"/>
  <c r="G140" i="3" s="1"/>
  <c r="F343" i="3"/>
  <c r="G343" i="3" s="1"/>
  <c r="F41" i="3"/>
  <c r="G41" i="3" s="1"/>
  <c r="F283" i="3"/>
  <c r="G283" i="3" s="1"/>
  <c r="F226" i="3"/>
  <c r="G226" i="3" s="1"/>
  <c r="F51" i="3"/>
  <c r="G51" i="3" s="1"/>
  <c r="F104" i="3"/>
  <c r="G104" i="3" s="1"/>
  <c r="F325" i="3"/>
  <c r="G325" i="3" s="1"/>
  <c r="F314" i="3"/>
  <c r="G314" i="3" s="1"/>
  <c r="F284" i="3"/>
  <c r="G284" i="3" s="1"/>
  <c r="F56" i="3"/>
  <c r="G56" i="3" s="1"/>
  <c r="F77" i="3"/>
  <c r="G77" i="3" s="1"/>
  <c r="F50" i="3"/>
  <c r="G50" i="3" s="1"/>
  <c r="F298" i="3"/>
  <c r="G298" i="3" s="1"/>
  <c r="F342" i="3"/>
  <c r="G342" i="3" s="1"/>
  <c r="F220" i="3"/>
  <c r="G220" i="3" s="1"/>
  <c r="F181" i="3"/>
  <c r="G181" i="3" s="1"/>
  <c r="F294" i="3"/>
  <c r="G294" i="3" s="1"/>
  <c r="F211" i="3"/>
  <c r="G211" i="3" s="1"/>
  <c r="F172" i="3"/>
  <c r="G172" i="3" s="1"/>
  <c r="F186" i="3"/>
  <c r="G186" i="3" s="1"/>
  <c r="F319" i="3"/>
  <c r="G319" i="3" s="1"/>
  <c r="F351" i="3"/>
  <c r="G351" i="3" s="1"/>
  <c r="C2" i="3"/>
  <c r="F358" i="3"/>
  <c r="G358" i="3" s="1"/>
  <c r="F364" i="3"/>
  <c r="G364" i="3" s="1"/>
  <c r="F125" i="3"/>
  <c r="G125" i="3" s="1"/>
  <c r="F115" i="3"/>
  <c r="G115" i="3" s="1"/>
  <c r="F380" i="3"/>
  <c r="G380" i="3" s="1"/>
  <c r="F300" i="3"/>
  <c r="G300" i="3" s="1"/>
  <c r="F133" i="3"/>
  <c r="G133" i="3" s="1"/>
  <c r="F146" i="3"/>
  <c r="G146" i="3" s="1"/>
  <c r="F74" i="3"/>
  <c r="G74" i="3" s="1"/>
  <c r="F301" i="3"/>
  <c r="G301" i="3" s="1"/>
  <c r="F235" i="3"/>
  <c r="G235" i="3" s="1"/>
  <c r="F131" i="3"/>
  <c r="G131" i="3" s="1"/>
  <c r="F139" i="3"/>
  <c r="G139" i="3" s="1"/>
  <c r="F118" i="3"/>
  <c r="G118" i="3" s="1"/>
  <c r="F366" i="3"/>
  <c r="G366" i="3" s="1"/>
  <c r="F256" i="3"/>
  <c r="G256" i="3" s="1"/>
  <c r="F217" i="3"/>
  <c r="G217" i="3" s="1"/>
  <c r="F185" i="3"/>
  <c r="G185" i="3" s="1"/>
  <c r="F68" i="3"/>
  <c r="G68" i="3" s="1"/>
  <c r="F307" i="3"/>
  <c r="G307" i="3" s="1"/>
  <c r="F96" i="3"/>
  <c r="G96" i="3" s="1"/>
  <c r="F229" i="3"/>
  <c r="G229" i="3" s="1"/>
  <c r="F190" i="3"/>
  <c r="G190" i="3" s="1"/>
  <c r="F34" i="3"/>
  <c r="G34" i="3" s="1"/>
  <c r="F94" i="3"/>
  <c r="G94" i="3" s="1"/>
  <c r="F73" i="3"/>
  <c r="G73" i="3" s="1"/>
  <c r="F204" i="3"/>
  <c r="G204" i="3" s="1"/>
  <c r="F85" i="3"/>
  <c r="G85" i="3" s="1"/>
  <c r="F64" i="3"/>
  <c r="G64" i="3" s="1"/>
  <c r="F69" i="3"/>
  <c r="G69" i="3" s="1"/>
  <c r="F210" i="3"/>
  <c r="G210" i="3" s="1"/>
  <c r="F243" i="3"/>
  <c r="G243" i="3" s="1"/>
  <c r="F329" i="3"/>
  <c r="G329" i="3" s="1"/>
  <c r="F327" i="3"/>
  <c r="G327" i="3" s="1"/>
  <c r="F17" i="3"/>
  <c r="G17" i="3" s="1"/>
  <c r="F160" i="3"/>
  <c r="G160" i="3" s="1"/>
  <c r="F164" i="3"/>
  <c r="G164" i="3" s="1"/>
  <c r="F100" i="3"/>
  <c r="G100" i="3" s="1"/>
  <c r="F158" i="3"/>
  <c r="G158" i="3" s="1"/>
  <c r="F352" i="3"/>
  <c r="G352" i="3" s="1"/>
  <c r="F151" i="3"/>
  <c r="G151" i="3" s="1"/>
  <c r="F148" i="3"/>
  <c r="G148" i="3" s="1"/>
  <c r="F127" i="3"/>
  <c r="G127" i="3" s="1"/>
  <c r="F257" i="3"/>
  <c r="G257" i="3" s="1"/>
  <c r="F31" i="3"/>
  <c r="G31" i="3" s="1"/>
  <c r="F10" i="3"/>
  <c r="G10" i="3" s="1"/>
  <c r="F72" i="3"/>
  <c r="G72" i="3" s="1"/>
  <c r="F130" i="3"/>
  <c r="G130" i="3" s="1"/>
  <c r="F109" i="3"/>
  <c r="G109" i="3" s="1"/>
  <c r="F150" i="3"/>
  <c r="G150" i="3" s="1"/>
  <c r="F238" i="3"/>
  <c r="G238" i="3" s="1"/>
  <c r="F199" i="3"/>
  <c r="G199" i="3" s="1"/>
  <c r="F97" i="3"/>
  <c r="G97" i="3" s="1"/>
  <c r="F103" i="3"/>
  <c r="G103" i="3" s="1"/>
  <c r="F82" i="3"/>
  <c r="G82" i="3" s="1"/>
  <c r="F258" i="3"/>
  <c r="G258" i="3" s="1"/>
  <c r="F382" i="3"/>
  <c r="G382" i="3" s="1"/>
  <c r="F369" i="3"/>
  <c r="G369" i="3" s="1"/>
  <c r="F95" i="3"/>
  <c r="G95" i="3" s="1"/>
  <c r="F346" i="3"/>
  <c r="G346" i="3" s="1"/>
  <c r="F359" i="3"/>
  <c r="G359" i="3" s="1"/>
  <c r="F70" i="3"/>
  <c r="G70" i="3" s="1"/>
  <c r="F15" i="3"/>
  <c r="G15" i="3" s="1"/>
  <c r="F135" i="3"/>
  <c r="G135" i="3" s="1"/>
  <c r="F348" i="3"/>
  <c r="G348" i="3" s="1"/>
  <c r="F219" i="3"/>
  <c r="G219" i="3" s="1"/>
  <c r="F206" i="3"/>
  <c r="G206" i="3" s="1"/>
  <c r="F176" i="3"/>
  <c r="G176" i="3" s="1"/>
  <c r="F361" i="3"/>
  <c r="G361" i="3" s="1"/>
  <c r="F232" i="3"/>
  <c r="G232" i="3" s="1"/>
  <c r="F328" i="3"/>
  <c r="G328" i="3" s="1"/>
  <c r="F244" i="3"/>
  <c r="G244" i="3" s="1"/>
  <c r="F213" i="3"/>
  <c r="G213" i="3" s="1"/>
  <c r="F40" i="3"/>
  <c r="G40" i="3" s="1"/>
  <c r="F19" i="3"/>
  <c r="G19" i="3" s="1"/>
  <c r="F288" i="3"/>
  <c r="G288" i="3" s="1"/>
  <c r="F336" i="3"/>
  <c r="G336" i="3" s="1"/>
  <c r="F305" i="3"/>
  <c r="G305" i="3" s="1"/>
  <c r="F231" i="3"/>
  <c r="G231" i="3" s="1"/>
  <c r="F22" i="3"/>
  <c r="G22" i="3" s="1"/>
  <c r="F54" i="3"/>
  <c r="G54" i="3" s="1"/>
  <c r="F205" i="3"/>
  <c r="G205" i="3" s="1"/>
  <c r="F112" i="3"/>
  <c r="G112" i="3" s="1"/>
  <c r="F91" i="3"/>
  <c r="G91" i="3" s="1"/>
  <c r="F149" i="3"/>
  <c r="G149" i="3" s="1"/>
  <c r="F356" i="3"/>
  <c r="G356" i="3" s="1"/>
  <c r="F377" i="3"/>
  <c r="G377" i="3" s="1"/>
  <c r="F123" i="3"/>
  <c r="G123" i="3" s="1"/>
  <c r="F246" i="3"/>
  <c r="G246" i="3" s="1"/>
  <c r="F261" i="3"/>
  <c r="G261" i="3" s="1"/>
  <c r="F124" i="3"/>
  <c r="G124" i="3" s="1"/>
  <c r="F228" i="3"/>
  <c r="G228" i="3" s="1"/>
  <c r="F251" i="3"/>
  <c r="G251" i="3" s="1"/>
  <c r="F6" i="3"/>
  <c r="G6" i="3" s="1"/>
  <c r="F335" i="3"/>
  <c r="G335" i="3" s="1"/>
  <c r="F27" i="3"/>
  <c r="G27" i="3" s="1"/>
  <c r="F169" i="3"/>
  <c r="G169" i="3" s="1"/>
  <c r="F111" i="3"/>
  <c r="G111" i="3" s="1"/>
  <c r="F208" i="3"/>
  <c r="G208" i="3" s="1"/>
  <c r="F355" i="3"/>
  <c r="G355" i="3" s="1"/>
  <c r="F253" i="3"/>
  <c r="G253" i="3" s="1"/>
  <c r="F293" i="3"/>
  <c r="G293" i="3" s="1"/>
  <c r="F157" i="3"/>
  <c r="G157" i="3" s="1"/>
  <c r="F136" i="3"/>
  <c r="G136" i="3" s="1"/>
  <c r="F285" i="3"/>
  <c r="G285" i="3" s="1"/>
  <c r="F354" i="3"/>
  <c r="G354" i="3" s="1"/>
  <c r="F315" i="3"/>
  <c r="G315" i="3" s="1"/>
  <c r="F252" i="3"/>
  <c r="G252" i="3" s="1"/>
  <c r="F120" i="3"/>
  <c r="G120" i="3" s="1"/>
  <c r="F197" i="3"/>
  <c r="G197" i="3" s="1"/>
  <c r="F126" i="3"/>
  <c r="G126" i="3" s="1"/>
  <c r="F318" i="3"/>
  <c r="G318" i="3" s="1"/>
  <c r="F297" i="3"/>
  <c r="G297" i="3" s="1"/>
  <c r="F177" i="3"/>
  <c r="G177" i="3" s="1"/>
  <c r="F374" i="3"/>
  <c r="G374" i="3" s="1"/>
  <c r="F18" i="3"/>
  <c r="G18" i="3" s="1"/>
  <c r="F259" i="3"/>
  <c r="G259" i="3" s="1"/>
  <c r="F264" i="3"/>
  <c r="G264" i="3" s="1"/>
  <c r="F269" i="3"/>
  <c r="G269" i="3" s="1"/>
  <c r="F178" i="3"/>
  <c r="G178" i="3" s="1"/>
  <c r="F30" i="3"/>
  <c r="G30" i="3" s="1"/>
  <c r="F153" i="3"/>
  <c r="G153" i="3" s="1"/>
  <c r="F33" i="3"/>
  <c r="G33" i="3" s="1"/>
  <c r="F12" i="3"/>
  <c r="G12" i="3" s="1"/>
  <c r="F143" i="3"/>
  <c r="G143" i="3" s="1"/>
  <c r="F357" i="3"/>
  <c r="G357" i="3" s="1"/>
  <c r="F227" i="3"/>
  <c r="G227" i="3" s="1"/>
  <c r="F224" i="3"/>
  <c r="G224" i="3" s="1"/>
  <c r="F162" i="3"/>
  <c r="G162" i="3" s="1"/>
  <c r="F3" i="3"/>
  <c r="G3" i="3" s="1"/>
  <c r="F286" i="3"/>
  <c r="G286" i="3" s="1"/>
  <c r="F166" i="3"/>
  <c r="G166" i="3" s="1"/>
  <c r="F145" i="3"/>
  <c r="G145" i="3" s="1"/>
  <c r="F311" i="3"/>
  <c r="G311" i="3" s="1"/>
  <c r="F49" i="3"/>
  <c r="G49" i="3" s="1"/>
  <c r="F28" i="3"/>
  <c r="G28" i="3" s="1"/>
  <c r="F43" i="3"/>
  <c r="G43" i="3" s="1"/>
  <c r="F138" i="3"/>
  <c r="G138" i="3" s="1"/>
  <c r="F207" i="3"/>
  <c r="G207" i="3" s="1"/>
  <c r="F61" i="3"/>
  <c r="G61" i="3" s="1"/>
  <c r="F265" i="3"/>
  <c r="G265" i="3" s="1"/>
  <c r="F89" i="3"/>
  <c r="G89" i="3" s="1"/>
  <c r="F198" i="3"/>
  <c r="G198" i="3" s="1"/>
  <c r="F102" i="3"/>
  <c r="G102" i="3" s="1"/>
  <c r="F189" i="3"/>
  <c r="G189" i="3" s="1"/>
  <c r="F340" i="3"/>
  <c r="G340" i="3" s="1"/>
  <c r="F282" i="3"/>
  <c r="G282" i="3" s="1"/>
  <c r="F279" i="3"/>
  <c r="G279" i="3" s="1"/>
  <c r="F90" i="3"/>
  <c r="G90" i="3" s="1"/>
  <c r="F48" i="3"/>
  <c r="G48" i="3" s="1"/>
  <c r="F161" i="3"/>
  <c r="G161" i="3" s="1"/>
  <c r="F24" i="3"/>
  <c r="G24" i="3" s="1"/>
  <c r="F353" i="3"/>
  <c r="G353" i="3" s="1"/>
  <c r="F45" i="3"/>
  <c r="G45" i="3" s="1"/>
  <c r="F383" i="3"/>
  <c r="G383" i="3" s="1"/>
  <c r="F345" i="3"/>
  <c r="G345" i="3" s="1"/>
  <c r="F35" i="3"/>
  <c r="G35" i="3" s="1"/>
  <c r="F23" i="3"/>
  <c r="G23" i="3" s="1"/>
  <c r="F119" i="3"/>
  <c r="G119" i="3" s="1"/>
  <c r="F8" i="3"/>
  <c r="G8" i="3" s="1"/>
  <c r="F167" i="3"/>
  <c r="G167" i="3" s="1"/>
  <c r="F187" i="3"/>
  <c r="G187" i="3" s="1"/>
  <c r="F182" i="3"/>
  <c r="G182" i="3" s="1"/>
  <c r="F375" i="3"/>
  <c r="G375" i="3" s="1"/>
  <c r="F58" i="3"/>
  <c r="G58" i="3" s="1"/>
  <c r="F37" i="3"/>
  <c r="G37" i="3" s="1"/>
  <c r="F159" i="3"/>
  <c r="G159" i="3" s="1"/>
  <c r="F372" i="3"/>
  <c r="G372" i="3" s="1"/>
  <c r="F323" i="3"/>
  <c r="G323" i="3" s="1"/>
  <c r="F142" i="3"/>
  <c r="G142" i="3" s="1"/>
  <c r="F292" i="3"/>
  <c r="G292" i="3" s="1"/>
  <c r="F99" i="3"/>
  <c r="G99" i="3" s="1"/>
  <c r="F221" i="3"/>
  <c r="G221" i="3" s="1"/>
  <c r="F291" i="3"/>
  <c r="G291" i="3" s="1"/>
  <c r="F350" i="3"/>
  <c r="G350" i="3" s="1"/>
  <c r="F222" i="3"/>
  <c r="G222" i="3" s="1"/>
  <c r="F202" i="3"/>
  <c r="G202" i="3" s="1"/>
  <c r="F81" i="3"/>
  <c r="G81" i="3" s="1"/>
  <c r="F144" i="3"/>
  <c r="G144" i="3" s="1"/>
  <c r="F66" i="3"/>
  <c r="G66" i="3" s="1"/>
  <c r="F171" i="3"/>
  <c r="G171" i="3" s="1"/>
  <c r="F60" i="3"/>
  <c r="G60" i="3" s="1"/>
  <c r="F363" i="3"/>
  <c r="G363" i="3" s="1"/>
  <c r="F53" i="3"/>
  <c r="G53" i="3" s="1"/>
  <c r="F87" i="3"/>
  <c r="G87" i="3" s="1"/>
  <c r="F245" i="3"/>
  <c r="G245" i="3" s="1"/>
  <c r="F260" i="3"/>
  <c r="G260" i="3" s="1"/>
  <c r="F59" i="3"/>
  <c r="G59" i="3" s="1"/>
  <c r="F237" i="3"/>
  <c r="G237" i="3" s="1"/>
  <c r="F242" i="3"/>
  <c r="G242" i="3" s="1"/>
  <c r="F223" i="3"/>
  <c r="G223" i="3" s="1"/>
  <c r="F11" i="3"/>
  <c r="G11" i="3" s="1"/>
  <c r="F84" i="3"/>
  <c r="G84" i="3" s="1"/>
  <c r="F194" i="3"/>
  <c r="G194" i="3" s="1"/>
  <c r="F370" i="3"/>
  <c r="G370" i="3" s="1"/>
  <c r="F339" i="3"/>
  <c r="G339" i="3" s="1"/>
  <c r="F184" i="3"/>
  <c r="G184" i="3" s="1"/>
  <c r="F333" i="3"/>
  <c r="G333" i="3" s="1"/>
  <c r="F306" i="3"/>
  <c r="G306" i="3" s="1"/>
  <c r="F156" i="3"/>
  <c r="G156" i="3" s="1"/>
  <c r="F215" i="3"/>
  <c r="G215" i="3" s="1"/>
  <c r="F249" i="3"/>
  <c r="G249" i="3" s="1"/>
  <c r="F299" i="3"/>
  <c r="G299" i="3" s="1"/>
  <c r="F368" i="3"/>
  <c r="G368" i="3" s="1"/>
  <c r="F239" i="3"/>
  <c r="G239" i="3" s="1"/>
  <c r="F183" i="3"/>
  <c r="G183" i="3" s="1"/>
  <c r="F134" i="3"/>
  <c r="G134" i="3" s="1"/>
  <c r="F195" i="3"/>
  <c r="G195" i="3" s="1"/>
  <c r="F281" i="3"/>
  <c r="G281" i="3" s="1"/>
  <c r="F332" i="3"/>
  <c r="G332" i="3" s="1"/>
  <c r="F114" i="3"/>
  <c r="G114" i="3" s="1"/>
  <c r="F371" i="3"/>
  <c r="G371" i="3" s="1"/>
  <c r="F63" i="3"/>
  <c r="G63" i="3" s="1"/>
  <c r="F113" i="3"/>
  <c r="G113" i="3" s="1"/>
  <c r="F255" i="3"/>
  <c r="G255" i="3" s="1"/>
  <c r="F278" i="3"/>
  <c r="G278" i="3" s="1"/>
  <c r="F304" i="3"/>
  <c r="G304" i="3" s="1"/>
  <c r="F137" i="3"/>
  <c r="G137" i="3" s="1"/>
  <c r="F44" i="3"/>
  <c r="G44" i="3" s="1"/>
  <c r="F250" i="3"/>
  <c r="G250" i="3" s="1"/>
  <c r="F129" i="3"/>
  <c r="G129" i="3" s="1"/>
  <c r="F26" i="3"/>
  <c r="G26" i="3" s="1"/>
  <c r="F214" i="3"/>
  <c r="G214" i="3" s="1"/>
  <c r="F200" i="3"/>
  <c r="G200" i="3" s="1"/>
  <c r="F316" i="3"/>
  <c r="G316" i="3" s="1"/>
  <c r="F373" i="3"/>
  <c r="G373" i="3" s="1"/>
  <c r="F262" i="3"/>
  <c r="G262" i="3" s="1"/>
  <c r="F267" i="3"/>
  <c r="G267" i="3" s="1"/>
  <c r="F174" i="3"/>
  <c r="G174" i="3" s="1"/>
  <c r="F225" i="3"/>
  <c r="G225" i="3" s="1"/>
  <c r="F196" i="3"/>
  <c r="G196" i="3" s="1"/>
  <c r="F310" i="3"/>
  <c r="G310" i="3" s="1"/>
  <c r="F107" i="3"/>
  <c r="G107" i="3" s="1"/>
  <c r="F347" i="3"/>
  <c r="G347" i="3" s="1"/>
  <c r="F191" i="3"/>
  <c r="G191" i="3" s="1"/>
  <c r="F152" i="3"/>
  <c r="G152" i="3" s="1"/>
  <c r="F384" i="3"/>
  <c r="G384" i="3" s="1"/>
  <c r="F75" i="3"/>
  <c r="G75" i="3" s="1"/>
  <c r="F168" i="3"/>
  <c r="G168" i="3" s="1"/>
  <c r="F105" i="3"/>
  <c r="G105" i="3" s="1"/>
  <c r="F173" i="3"/>
  <c r="G173" i="3" s="1"/>
  <c r="F116" i="3"/>
  <c r="G116" i="3" s="1"/>
  <c r="F141" i="3"/>
  <c r="G141" i="3" s="1"/>
  <c r="F263" i="3"/>
  <c r="G263" i="3" s="1"/>
  <c r="F296" i="3"/>
  <c r="G296" i="3" s="1"/>
  <c r="F331" i="3"/>
  <c r="G331" i="3" s="1"/>
  <c r="F147" i="3"/>
  <c r="G147" i="3" s="1"/>
  <c r="F62" i="3"/>
  <c r="G62" i="3" s="1"/>
  <c r="F270" i="3"/>
  <c r="G270" i="3" s="1"/>
  <c r="F29" i="3"/>
  <c r="G29" i="3" s="1"/>
  <c r="F313" i="3"/>
  <c r="G313" i="3" s="1"/>
  <c r="F216" i="3"/>
  <c r="G216" i="3" s="1"/>
  <c r="F21" i="3"/>
  <c r="G21" i="3" s="1"/>
  <c r="F321" i="3"/>
  <c r="G321" i="3" s="1"/>
  <c r="F212" i="3"/>
  <c r="G212" i="3" s="1"/>
  <c r="F379" i="3"/>
  <c r="G379" i="3" s="1"/>
  <c r="F367" i="3"/>
  <c r="G367" i="3" s="1"/>
  <c r="F175" i="3"/>
  <c r="G175" i="3" s="1"/>
  <c r="F154" i="3"/>
  <c r="G154" i="3" s="1"/>
  <c r="F360" i="3"/>
  <c r="G360" i="3" s="1"/>
  <c r="F337" i="3"/>
  <c r="G337" i="3" s="1"/>
  <c r="F117" i="3"/>
  <c r="G117" i="3" s="1"/>
  <c r="F275" i="3"/>
  <c r="G275" i="3" s="1"/>
  <c r="F309" i="3"/>
  <c r="G309" i="3" s="1"/>
  <c r="F386" i="3"/>
  <c r="G386" i="3" s="1"/>
  <c r="F25" i="3"/>
  <c r="G25" i="3" s="1"/>
  <c r="F83" i="3"/>
  <c r="G83" i="3" s="1"/>
  <c r="F234" i="3"/>
  <c r="G234" i="3" s="1"/>
  <c r="F16" i="3"/>
  <c r="G16" i="3" s="1"/>
  <c r="F326" i="3"/>
  <c r="G326" i="3" s="1"/>
  <c r="F302" i="3"/>
  <c r="G302" i="3" s="1"/>
  <c r="F330" i="3"/>
  <c r="G330" i="3" s="1"/>
  <c r="F65" i="3"/>
  <c r="G65" i="3" s="1"/>
  <c r="F98" i="3"/>
  <c r="G98" i="3" s="1"/>
  <c r="F385" i="3"/>
  <c r="G385" i="3" s="1"/>
  <c r="F155" i="3"/>
  <c r="G155" i="3" s="1"/>
  <c r="F80" i="3"/>
  <c r="G80" i="3" s="1"/>
  <c r="F324" i="3"/>
  <c r="G324" i="3" s="1"/>
  <c r="F39" i="3"/>
  <c r="G39" i="3" s="1"/>
  <c r="F312" i="3"/>
  <c r="G312" i="3" s="1"/>
  <c r="F268" i="3"/>
  <c r="G268" i="3" s="1"/>
  <c r="F236" i="3"/>
  <c r="G236" i="3" s="1"/>
  <c r="F121" i="3"/>
  <c r="G121" i="3" s="1"/>
  <c r="F241" i="3"/>
  <c r="G241" i="3" s="1"/>
  <c r="F218" i="3"/>
  <c r="G218" i="3" s="1"/>
  <c r="F86" i="3"/>
  <c r="G86" i="3" s="1"/>
  <c r="F338" i="3"/>
  <c r="G338" i="3" s="1"/>
  <c r="F271" i="3"/>
  <c r="G271" i="3" s="1"/>
  <c r="F78" i="3"/>
  <c r="G78" i="3" s="1"/>
  <c r="F67" i="3"/>
  <c r="G67" i="3" s="1"/>
  <c r="F46" i="3"/>
  <c r="G46" i="3" s="1"/>
  <c r="F277" i="3"/>
  <c r="G277" i="3" s="1"/>
  <c r="F317" i="3"/>
  <c r="G317" i="3" s="1"/>
  <c r="F9" i="3"/>
  <c r="G9" i="3" s="1"/>
  <c r="F132" i="3"/>
  <c r="G132" i="3" s="1"/>
  <c r="F201" i="3"/>
  <c r="G201" i="3" s="1"/>
  <c r="F170" i="3"/>
  <c r="G170" i="3" s="1"/>
  <c r="F52" i="3"/>
  <c r="G52" i="3" s="1"/>
  <c r="F344" i="3"/>
  <c r="G344" i="3" s="1"/>
  <c r="F381" i="3"/>
  <c r="G381" i="3" s="1"/>
  <c r="F79" i="3"/>
  <c r="G79" i="3" s="1"/>
  <c r="F110" i="3"/>
  <c r="G110" i="3" s="1"/>
  <c r="F165" i="3"/>
  <c r="G165" i="3" s="1"/>
  <c r="F376" i="3"/>
  <c r="G376" i="3" s="1"/>
  <c r="F308" i="3"/>
  <c r="G308" i="3" s="1"/>
  <c r="F203" i="3"/>
  <c r="G203" i="3" s="1"/>
  <c r="F378" i="3"/>
  <c r="G378" i="3" s="1"/>
  <c r="F47" i="3"/>
  <c r="G47" i="3" s="1"/>
  <c r="F276" i="3"/>
  <c r="G276" i="3" s="1"/>
  <c r="F295" i="3"/>
  <c r="G295" i="3" s="1"/>
  <c r="F254" i="3"/>
  <c r="G254" i="3" s="1"/>
  <c r="F247" i="3"/>
  <c r="G247" i="3" s="1"/>
  <c r="F248" i="3"/>
  <c r="G248" i="3" s="1"/>
  <c r="F20" i="3"/>
  <c r="G20" i="3" s="1"/>
  <c r="F287" i="3"/>
  <c r="G287" i="3" s="1"/>
  <c r="F230" i="3"/>
  <c r="G230" i="3" s="1"/>
  <c r="F4" i="3"/>
  <c r="G4" i="3" s="1"/>
  <c r="F36" i="3"/>
  <c r="G36" i="3" s="1"/>
  <c r="F193" i="3"/>
  <c r="G193" i="3" s="1"/>
  <c r="F163" i="3"/>
  <c r="G163" i="3" s="1"/>
  <c r="B1" i="20"/>
  <c r="D5" i="20"/>
  <c r="D8" i="20"/>
  <c r="D3" i="20"/>
  <c r="D4" i="20"/>
  <c r="D7" i="20"/>
  <c r="C425" i="3" l="1"/>
  <c r="C428" i="3"/>
  <c r="C429" i="3"/>
  <c r="C431" i="3"/>
  <c r="C434" i="3"/>
  <c r="I422" i="3" s="1"/>
  <c r="C427" i="3"/>
  <c r="C426" i="3"/>
  <c r="C430" i="3"/>
  <c r="C433" i="3"/>
  <c r="C424" i="3"/>
  <c r="C432" i="3"/>
  <c r="C423" i="3"/>
  <c r="C400" i="3"/>
  <c r="C7" i="3"/>
  <c r="C15" i="3"/>
  <c r="C23" i="3"/>
  <c r="C31" i="3"/>
  <c r="C39" i="3"/>
  <c r="C47" i="3"/>
  <c r="C55" i="3"/>
  <c r="C63" i="3"/>
  <c r="C71" i="3"/>
  <c r="C79" i="3"/>
  <c r="C87" i="3"/>
  <c r="C95" i="3"/>
  <c r="C103" i="3"/>
  <c r="C111" i="3"/>
  <c r="C119" i="3"/>
  <c r="C127" i="3"/>
  <c r="C135" i="3"/>
  <c r="C143" i="3"/>
  <c r="C151" i="3"/>
  <c r="C159" i="3"/>
  <c r="C167" i="3"/>
  <c r="C175" i="3"/>
  <c r="C183" i="3"/>
  <c r="C191" i="3"/>
  <c r="C199" i="3"/>
  <c r="C207" i="3"/>
  <c r="C215" i="3"/>
  <c r="C223" i="3"/>
  <c r="C231" i="3"/>
  <c r="C239" i="3"/>
  <c r="C247" i="3"/>
  <c r="C255" i="3"/>
  <c r="C8" i="3"/>
  <c r="C16" i="3"/>
  <c r="C24" i="3"/>
  <c r="C32" i="3"/>
  <c r="C40" i="3"/>
  <c r="C48" i="3"/>
  <c r="C56" i="3"/>
  <c r="C64" i="3"/>
  <c r="C72" i="3"/>
  <c r="C80" i="3"/>
  <c r="C88" i="3"/>
  <c r="C96" i="3"/>
  <c r="C104" i="3"/>
  <c r="C112" i="3"/>
  <c r="C120" i="3"/>
  <c r="C128" i="3"/>
  <c r="C136" i="3"/>
  <c r="C144" i="3"/>
  <c r="C152" i="3"/>
  <c r="C160" i="3"/>
  <c r="C168" i="3"/>
  <c r="C176" i="3"/>
  <c r="C184" i="3"/>
  <c r="C192" i="3"/>
  <c r="C200" i="3"/>
  <c r="C208" i="3"/>
  <c r="C216" i="3"/>
  <c r="C224" i="3"/>
  <c r="C232" i="3"/>
  <c r="C240" i="3"/>
  <c r="C248" i="3"/>
  <c r="C256" i="3"/>
  <c r="C5" i="3"/>
  <c r="C13" i="3"/>
  <c r="C21" i="3"/>
  <c r="C29" i="3"/>
  <c r="C37" i="3"/>
  <c r="C45" i="3"/>
  <c r="C53" i="3"/>
  <c r="C61" i="3"/>
  <c r="C69" i="3"/>
  <c r="C77" i="3"/>
  <c r="C85" i="3"/>
  <c r="C93" i="3"/>
  <c r="C101" i="3"/>
  <c r="C109" i="3"/>
  <c r="C117" i="3"/>
  <c r="C125" i="3"/>
  <c r="C133" i="3"/>
  <c r="C141" i="3"/>
  <c r="C149" i="3"/>
  <c r="C157" i="3"/>
  <c r="C165" i="3"/>
  <c r="C173" i="3"/>
  <c r="C181" i="3"/>
  <c r="C189" i="3"/>
  <c r="C197" i="3"/>
  <c r="C205" i="3"/>
  <c r="C213" i="3"/>
  <c r="C221" i="3"/>
  <c r="C229" i="3"/>
  <c r="C237" i="3"/>
  <c r="C245" i="3"/>
  <c r="C253" i="3"/>
  <c r="C261" i="3"/>
  <c r="C6" i="3"/>
  <c r="C14" i="3"/>
  <c r="C22" i="3"/>
  <c r="C30" i="3"/>
  <c r="C38" i="3"/>
  <c r="C46" i="3"/>
  <c r="C54" i="3"/>
  <c r="C62" i="3"/>
  <c r="C70" i="3"/>
  <c r="C78" i="3"/>
  <c r="C86" i="3"/>
  <c r="C94" i="3"/>
  <c r="C102" i="3"/>
  <c r="C110" i="3"/>
  <c r="C118" i="3"/>
  <c r="C126" i="3"/>
  <c r="C134" i="3"/>
  <c r="C142" i="3"/>
  <c r="C150" i="3"/>
  <c r="C158" i="3"/>
  <c r="C166" i="3"/>
  <c r="C174" i="3"/>
  <c r="C182" i="3"/>
  <c r="C190" i="3"/>
  <c r="C198" i="3"/>
  <c r="C206" i="3"/>
  <c r="C214" i="3"/>
  <c r="C222" i="3"/>
  <c r="C230" i="3"/>
  <c r="C238" i="3"/>
  <c r="C246" i="3"/>
  <c r="C254" i="3"/>
  <c r="C262" i="3"/>
  <c r="C17" i="3"/>
  <c r="C33" i="3"/>
  <c r="C49" i="3"/>
  <c r="C65" i="3"/>
  <c r="C81" i="3"/>
  <c r="C97" i="3"/>
  <c r="C113" i="3"/>
  <c r="C129" i="3"/>
  <c r="C145" i="3"/>
  <c r="C161" i="3"/>
  <c r="C177" i="3"/>
  <c r="C193" i="3"/>
  <c r="C209" i="3"/>
  <c r="C225" i="3"/>
  <c r="C241" i="3"/>
  <c r="C257" i="3"/>
  <c r="C267" i="3"/>
  <c r="C275" i="3"/>
  <c r="C283" i="3"/>
  <c r="C291" i="3"/>
  <c r="C299" i="3"/>
  <c r="C307" i="3"/>
  <c r="C315" i="3"/>
  <c r="C323" i="3"/>
  <c r="C331" i="3"/>
  <c r="C339" i="3"/>
  <c r="C347" i="3"/>
  <c r="C355" i="3"/>
  <c r="C363" i="3"/>
  <c r="C371" i="3"/>
  <c r="C379" i="3"/>
  <c r="C387" i="3"/>
  <c r="C395" i="3"/>
  <c r="C404" i="3"/>
  <c r="C412" i="3"/>
  <c r="C420" i="3"/>
  <c r="C18" i="3"/>
  <c r="C34" i="3"/>
  <c r="C50" i="3"/>
  <c r="C66" i="3"/>
  <c r="C82" i="3"/>
  <c r="C98" i="3"/>
  <c r="C114" i="3"/>
  <c r="C130" i="3"/>
  <c r="C146" i="3"/>
  <c r="C162" i="3"/>
  <c r="C178" i="3"/>
  <c r="C194" i="3"/>
  <c r="C210" i="3"/>
  <c r="C226" i="3"/>
  <c r="C242" i="3"/>
  <c r="C258" i="3"/>
  <c r="C268" i="3"/>
  <c r="C276" i="3"/>
  <c r="C284" i="3"/>
  <c r="C292" i="3"/>
  <c r="C300" i="3"/>
  <c r="C308" i="3"/>
  <c r="C316" i="3"/>
  <c r="C324" i="3"/>
  <c r="C332" i="3"/>
  <c r="C340" i="3"/>
  <c r="C348" i="3"/>
  <c r="C356" i="3"/>
  <c r="C364" i="3"/>
  <c r="C372" i="3"/>
  <c r="C380" i="3"/>
  <c r="C388" i="3"/>
  <c r="C396" i="3"/>
  <c r="C405" i="3"/>
  <c r="C413" i="3"/>
  <c r="C421" i="3"/>
  <c r="C378" i="3"/>
  <c r="C19" i="3"/>
  <c r="C35" i="3"/>
  <c r="C51" i="3"/>
  <c r="C67" i="3"/>
  <c r="C83" i="3"/>
  <c r="C99" i="3"/>
  <c r="C115" i="3"/>
  <c r="C131" i="3"/>
  <c r="C147" i="3"/>
  <c r="C163" i="3"/>
  <c r="C179" i="3"/>
  <c r="C195" i="3"/>
  <c r="C211" i="3"/>
  <c r="C227" i="3"/>
  <c r="C243" i="3"/>
  <c r="C259" i="3"/>
  <c r="C269" i="3"/>
  <c r="C277" i="3"/>
  <c r="C285" i="3"/>
  <c r="C293" i="3"/>
  <c r="C301" i="3"/>
  <c r="C309" i="3"/>
  <c r="C317" i="3"/>
  <c r="C325" i="3"/>
  <c r="C333" i="3"/>
  <c r="C341" i="3"/>
  <c r="C349" i="3"/>
  <c r="C357" i="3"/>
  <c r="C365" i="3"/>
  <c r="C373" i="3"/>
  <c r="C381" i="3"/>
  <c r="C389" i="3"/>
  <c r="C397" i="3"/>
  <c r="C406" i="3"/>
  <c r="C414" i="3"/>
  <c r="C422" i="3"/>
  <c r="I410" i="3" s="1"/>
  <c r="C4" i="3"/>
  <c r="C20" i="3"/>
  <c r="C36" i="3"/>
  <c r="C52" i="3"/>
  <c r="C68" i="3"/>
  <c r="C84" i="3"/>
  <c r="C100" i="3"/>
  <c r="C116" i="3"/>
  <c r="C132" i="3"/>
  <c r="C148" i="3"/>
  <c r="C164" i="3"/>
  <c r="C180" i="3"/>
  <c r="C196" i="3"/>
  <c r="C212" i="3"/>
  <c r="C228" i="3"/>
  <c r="C244" i="3"/>
  <c r="C260" i="3"/>
  <c r="C270" i="3"/>
  <c r="C278" i="3"/>
  <c r="C286" i="3"/>
  <c r="C294" i="3"/>
  <c r="C302" i="3"/>
  <c r="C310" i="3"/>
  <c r="C318" i="3"/>
  <c r="C326" i="3"/>
  <c r="C334" i="3"/>
  <c r="C342" i="3"/>
  <c r="C350" i="3"/>
  <c r="C358" i="3"/>
  <c r="C366" i="3"/>
  <c r="C374" i="3"/>
  <c r="C382" i="3"/>
  <c r="C390" i="3"/>
  <c r="C398" i="3"/>
  <c r="C407" i="3"/>
  <c r="C415" i="3"/>
  <c r="C3" i="3"/>
  <c r="C124" i="3"/>
  <c r="C236" i="3"/>
  <c r="C298" i="3"/>
  <c r="C354" i="3"/>
  <c r="C403" i="3"/>
  <c r="C9" i="3"/>
  <c r="C25" i="3"/>
  <c r="C41" i="3"/>
  <c r="C57" i="3"/>
  <c r="C73" i="3"/>
  <c r="C89" i="3"/>
  <c r="C105" i="3"/>
  <c r="C121" i="3"/>
  <c r="C137" i="3"/>
  <c r="C153" i="3"/>
  <c r="C169" i="3"/>
  <c r="C185" i="3"/>
  <c r="C201" i="3"/>
  <c r="C217" i="3"/>
  <c r="C233" i="3"/>
  <c r="C249" i="3"/>
  <c r="C263" i="3"/>
  <c r="C271" i="3"/>
  <c r="C279" i="3"/>
  <c r="C287" i="3"/>
  <c r="C295" i="3"/>
  <c r="C303" i="3"/>
  <c r="C311" i="3"/>
  <c r="C319" i="3"/>
  <c r="C327" i="3"/>
  <c r="C335" i="3"/>
  <c r="C343" i="3"/>
  <c r="C351" i="3"/>
  <c r="C359" i="3"/>
  <c r="C367" i="3"/>
  <c r="C375" i="3"/>
  <c r="C383" i="3"/>
  <c r="C391" i="3"/>
  <c r="C399" i="3"/>
  <c r="C408" i="3"/>
  <c r="C416" i="3"/>
  <c r="C12" i="3"/>
  <c r="C44" i="3"/>
  <c r="C92" i="3"/>
  <c r="C140" i="3"/>
  <c r="C172" i="3"/>
  <c r="C204" i="3"/>
  <c r="C252" i="3"/>
  <c r="C282" i="3"/>
  <c r="C306" i="3"/>
  <c r="C338" i="3"/>
  <c r="C362" i="3"/>
  <c r="C394" i="3"/>
  <c r="C10" i="3"/>
  <c r="C26" i="3"/>
  <c r="C42" i="3"/>
  <c r="C58" i="3"/>
  <c r="C74" i="3"/>
  <c r="C90" i="3"/>
  <c r="C106" i="3"/>
  <c r="C122" i="3"/>
  <c r="C138" i="3"/>
  <c r="C154" i="3"/>
  <c r="C170" i="3"/>
  <c r="C186" i="3"/>
  <c r="C202" i="3"/>
  <c r="C218" i="3"/>
  <c r="C234" i="3"/>
  <c r="C250" i="3"/>
  <c r="C264" i="3"/>
  <c r="C272" i="3"/>
  <c r="C280" i="3"/>
  <c r="C288" i="3"/>
  <c r="C296" i="3"/>
  <c r="C304" i="3"/>
  <c r="C312" i="3"/>
  <c r="C320" i="3"/>
  <c r="C328" i="3"/>
  <c r="C336" i="3"/>
  <c r="C344" i="3"/>
  <c r="C352" i="3"/>
  <c r="C360" i="3"/>
  <c r="C368" i="3"/>
  <c r="C376" i="3"/>
  <c r="C384" i="3"/>
  <c r="C392" i="3"/>
  <c r="C401" i="3"/>
  <c r="C409" i="3"/>
  <c r="C417" i="3"/>
  <c r="C76" i="3"/>
  <c r="C188" i="3"/>
  <c r="C274" i="3"/>
  <c r="C322" i="3"/>
  <c r="C370" i="3"/>
  <c r="C419" i="3"/>
  <c r="C11" i="3"/>
  <c r="C27" i="3"/>
  <c r="C43" i="3"/>
  <c r="C59" i="3"/>
  <c r="C75" i="3"/>
  <c r="C91" i="3"/>
  <c r="C107" i="3"/>
  <c r="C123" i="3"/>
  <c r="C139" i="3"/>
  <c r="C155" i="3"/>
  <c r="C171" i="3"/>
  <c r="C187" i="3"/>
  <c r="C203" i="3"/>
  <c r="C219" i="3"/>
  <c r="C235" i="3"/>
  <c r="C251" i="3"/>
  <c r="C265" i="3"/>
  <c r="C273" i="3"/>
  <c r="C281" i="3"/>
  <c r="C289" i="3"/>
  <c r="C297" i="3"/>
  <c r="C305" i="3"/>
  <c r="C313" i="3"/>
  <c r="C321" i="3"/>
  <c r="C329" i="3"/>
  <c r="C337" i="3"/>
  <c r="C345" i="3"/>
  <c r="C353" i="3"/>
  <c r="C361" i="3"/>
  <c r="C369" i="3"/>
  <c r="C377" i="3"/>
  <c r="C385" i="3"/>
  <c r="C393" i="3"/>
  <c r="C402" i="3"/>
  <c r="C410" i="3"/>
  <c r="C418" i="3"/>
  <c r="C28" i="3"/>
  <c r="C60" i="3"/>
  <c r="C108" i="3"/>
  <c r="C156" i="3"/>
  <c r="C220" i="3"/>
  <c r="C266" i="3"/>
  <c r="C290" i="3"/>
  <c r="C314" i="3"/>
  <c r="C330" i="3"/>
  <c r="C346" i="3"/>
  <c r="C386" i="3"/>
  <c r="C411" i="3"/>
  <c r="J5" i="3"/>
  <c r="J4" i="3"/>
  <c r="J3" i="3"/>
  <c r="J6" i="3"/>
  <c r="D2" i="3"/>
  <c r="D9" i="20"/>
  <c r="D2" i="20"/>
  <c r="I418" i="3" l="1"/>
  <c r="I416" i="3"/>
  <c r="I420" i="3"/>
  <c r="I412" i="3"/>
  <c r="I421" i="3"/>
  <c r="I414" i="3"/>
  <c r="D424" i="3"/>
  <c r="D425" i="3"/>
  <c r="D428" i="3"/>
  <c r="D426" i="3"/>
  <c r="D431" i="3"/>
  <c r="D429" i="3"/>
  <c r="D434" i="3"/>
  <c r="D427" i="3"/>
  <c r="D430" i="3"/>
  <c r="D433" i="3"/>
  <c r="D432" i="3"/>
  <c r="I415" i="3"/>
  <c r="I419" i="3"/>
  <c r="I417" i="3"/>
  <c r="I413" i="3"/>
  <c r="D423" i="3"/>
  <c r="I411" i="3"/>
  <c r="I393" i="3"/>
  <c r="I388" i="3"/>
  <c r="I386" i="3"/>
  <c r="D11" i="3"/>
  <c r="D19" i="3"/>
  <c r="D27" i="3"/>
  <c r="D35" i="3"/>
  <c r="D43" i="3"/>
  <c r="D51" i="3"/>
  <c r="D59" i="3"/>
  <c r="D67" i="3"/>
  <c r="D75" i="3"/>
  <c r="D83" i="3"/>
  <c r="D91" i="3"/>
  <c r="D99" i="3"/>
  <c r="D107" i="3"/>
  <c r="D115" i="3"/>
  <c r="D123" i="3"/>
  <c r="D131" i="3"/>
  <c r="D139" i="3"/>
  <c r="D147" i="3"/>
  <c r="D155" i="3"/>
  <c r="D163" i="3"/>
  <c r="D171" i="3"/>
  <c r="D179" i="3"/>
  <c r="D187" i="3"/>
  <c r="D195" i="3"/>
  <c r="D203" i="3"/>
  <c r="D211" i="3"/>
  <c r="D219" i="3"/>
  <c r="D227" i="3"/>
  <c r="D235" i="3"/>
  <c r="D243" i="3"/>
  <c r="D251" i="3"/>
  <c r="D259" i="3"/>
  <c r="D267" i="3"/>
  <c r="D275" i="3"/>
  <c r="D283" i="3"/>
  <c r="D291" i="3"/>
  <c r="D299" i="3"/>
  <c r="D307" i="3"/>
  <c r="D315" i="3"/>
  <c r="D323" i="3"/>
  <c r="D331" i="3"/>
  <c r="D339" i="3"/>
  <c r="D347" i="3"/>
  <c r="D355" i="3"/>
  <c r="D363" i="3"/>
  <c r="D371" i="3"/>
  <c r="D379" i="3"/>
  <c r="D387" i="3"/>
  <c r="D395" i="3"/>
  <c r="D403" i="3"/>
  <c r="D411" i="3"/>
  <c r="D419" i="3"/>
  <c r="D4" i="3"/>
  <c r="D12" i="3"/>
  <c r="D20" i="3"/>
  <c r="D28" i="3"/>
  <c r="D36" i="3"/>
  <c r="D44" i="3"/>
  <c r="D52" i="3"/>
  <c r="D60" i="3"/>
  <c r="D68" i="3"/>
  <c r="D76" i="3"/>
  <c r="D84" i="3"/>
  <c r="D92" i="3"/>
  <c r="D100" i="3"/>
  <c r="D108" i="3"/>
  <c r="D116" i="3"/>
  <c r="D124" i="3"/>
  <c r="D132" i="3"/>
  <c r="D140" i="3"/>
  <c r="D148" i="3"/>
  <c r="D156" i="3"/>
  <c r="D164" i="3"/>
  <c r="D172" i="3"/>
  <c r="D180" i="3"/>
  <c r="D188" i="3"/>
  <c r="D196" i="3"/>
  <c r="D204" i="3"/>
  <c r="D212" i="3"/>
  <c r="D220" i="3"/>
  <c r="D228" i="3"/>
  <c r="D236" i="3"/>
  <c r="D244" i="3"/>
  <c r="D252" i="3"/>
  <c r="D260" i="3"/>
  <c r="D268" i="3"/>
  <c r="D276" i="3"/>
  <c r="D284" i="3"/>
  <c r="D292" i="3"/>
  <c r="D300" i="3"/>
  <c r="D308" i="3"/>
  <c r="D316" i="3"/>
  <c r="D324" i="3"/>
  <c r="D332" i="3"/>
  <c r="D340" i="3"/>
  <c r="D348" i="3"/>
  <c r="D356" i="3"/>
  <c r="D364" i="3"/>
  <c r="D372" i="3"/>
  <c r="D380" i="3"/>
  <c r="D388" i="3"/>
  <c r="D396" i="3"/>
  <c r="D404" i="3"/>
  <c r="D412" i="3"/>
  <c r="D420" i="3"/>
  <c r="D9" i="3"/>
  <c r="D17" i="3"/>
  <c r="D25" i="3"/>
  <c r="D33" i="3"/>
  <c r="D41" i="3"/>
  <c r="D49" i="3"/>
  <c r="D57" i="3"/>
  <c r="D65" i="3"/>
  <c r="D73" i="3"/>
  <c r="D81" i="3"/>
  <c r="D89" i="3"/>
  <c r="D97" i="3"/>
  <c r="D105" i="3"/>
  <c r="D113" i="3"/>
  <c r="D121" i="3"/>
  <c r="D129" i="3"/>
  <c r="D137" i="3"/>
  <c r="D145" i="3"/>
  <c r="D153" i="3"/>
  <c r="D161" i="3"/>
  <c r="D169" i="3"/>
  <c r="D177" i="3"/>
  <c r="D185" i="3"/>
  <c r="D193" i="3"/>
  <c r="D201" i="3"/>
  <c r="D209" i="3"/>
  <c r="D217" i="3"/>
  <c r="D225" i="3"/>
  <c r="D233" i="3"/>
  <c r="D241" i="3"/>
  <c r="D249" i="3"/>
  <c r="D257" i="3"/>
  <c r="D265" i="3"/>
  <c r="D273" i="3"/>
  <c r="D281" i="3"/>
  <c r="D289" i="3"/>
  <c r="D297" i="3"/>
  <c r="D305" i="3"/>
  <c r="D313" i="3"/>
  <c r="D321" i="3"/>
  <c r="D329" i="3"/>
  <c r="D337" i="3"/>
  <c r="D345" i="3"/>
  <c r="D353" i="3"/>
  <c r="D361" i="3"/>
  <c r="D369" i="3"/>
  <c r="D377" i="3"/>
  <c r="D385" i="3"/>
  <c r="D393" i="3"/>
  <c r="D401" i="3"/>
  <c r="D409" i="3"/>
  <c r="D417" i="3"/>
  <c r="D10" i="3"/>
  <c r="D18" i="3"/>
  <c r="D26" i="3"/>
  <c r="D34" i="3"/>
  <c r="D42" i="3"/>
  <c r="D50" i="3"/>
  <c r="D58" i="3"/>
  <c r="D66" i="3"/>
  <c r="D74" i="3"/>
  <c r="D82" i="3"/>
  <c r="D90" i="3"/>
  <c r="D98" i="3"/>
  <c r="D106" i="3"/>
  <c r="D114" i="3"/>
  <c r="D122" i="3"/>
  <c r="D130" i="3"/>
  <c r="D138" i="3"/>
  <c r="D146" i="3"/>
  <c r="D154" i="3"/>
  <c r="D162" i="3"/>
  <c r="D170" i="3"/>
  <c r="D178" i="3"/>
  <c r="D186" i="3"/>
  <c r="D194" i="3"/>
  <c r="D202" i="3"/>
  <c r="D210" i="3"/>
  <c r="D218" i="3"/>
  <c r="D226" i="3"/>
  <c r="D234" i="3"/>
  <c r="D242" i="3"/>
  <c r="D250" i="3"/>
  <c r="D258" i="3"/>
  <c r="D266" i="3"/>
  <c r="D274" i="3"/>
  <c r="D282" i="3"/>
  <c r="D290" i="3"/>
  <c r="D298" i="3"/>
  <c r="D306" i="3"/>
  <c r="D314" i="3"/>
  <c r="D322" i="3"/>
  <c r="D330" i="3"/>
  <c r="D338" i="3"/>
  <c r="D346" i="3"/>
  <c r="D354" i="3"/>
  <c r="D362" i="3"/>
  <c r="D370" i="3"/>
  <c r="D378" i="3"/>
  <c r="D386" i="3"/>
  <c r="D394" i="3"/>
  <c r="D402" i="3"/>
  <c r="D410" i="3"/>
  <c r="D418" i="3"/>
  <c r="D5" i="3"/>
  <c r="D21" i="3"/>
  <c r="D37" i="3"/>
  <c r="D53" i="3"/>
  <c r="D69" i="3"/>
  <c r="D85" i="3"/>
  <c r="D101" i="3"/>
  <c r="D117" i="3"/>
  <c r="D133" i="3"/>
  <c r="D149" i="3"/>
  <c r="D165" i="3"/>
  <c r="D181" i="3"/>
  <c r="D197" i="3"/>
  <c r="D213" i="3"/>
  <c r="D229" i="3"/>
  <c r="D245" i="3"/>
  <c r="D261" i="3"/>
  <c r="D277" i="3"/>
  <c r="D293" i="3"/>
  <c r="D309" i="3"/>
  <c r="D325" i="3"/>
  <c r="D341" i="3"/>
  <c r="D357" i="3"/>
  <c r="D373" i="3"/>
  <c r="D389" i="3"/>
  <c r="D405" i="3"/>
  <c r="D421" i="3"/>
  <c r="D6" i="3"/>
  <c r="D22" i="3"/>
  <c r="D38" i="3"/>
  <c r="D54" i="3"/>
  <c r="D70" i="3"/>
  <c r="D86" i="3"/>
  <c r="D102" i="3"/>
  <c r="D118" i="3"/>
  <c r="D134" i="3"/>
  <c r="D150" i="3"/>
  <c r="D166" i="3"/>
  <c r="D182" i="3"/>
  <c r="D198" i="3"/>
  <c r="D214" i="3"/>
  <c r="D230" i="3"/>
  <c r="D246" i="3"/>
  <c r="D262" i="3"/>
  <c r="D278" i="3"/>
  <c r="D294" i="3"/>
  <c r="D310" i="3"/>
  <c r="D326" i="3"/>
  <c r="D342" i="3"/>
  <c r="D358" i="3"/>
  <c r="D374" i="3"/>
  <c r="D390" i="3"/>
  <c r="D406" i="3"/>
  <c r="D422" i="3"/>
  <c r="D96" i="3"/>
  <c r="D7" i="3"/>
  <c r="D23" i="3"/>
  <c r="D39" i="3"/>
  <c r="D55" i="3"/>
  <c r="D71" i="3"/>
  <c r="D87" i="3"/>
  <c r="D103" i="3"/>
  <c r="D119" i="3"/>
  <c r="D135" i="3"/>
  <c r="D151" i="3"/>
  <c r="D167" i="3"/>
  <c r="D183" i="3"/>
  <c r="D199" i="3"/>
  <c r="D215" i="3"/>
  <c r="D231" i="3"/>
  <c r="D247" i="3"/>
  <c r="D263" i="3"/>
  <c r="D279" i="3"/>
  <c r="D295" i="3"/>
  <c r="D311" i="3"/>
  <c r="D327" i="3"/>
  <c r="D343" i="3"/>
  <c r="D359" i="3"/>
  <c r="D375" i="3"/>
  <c r="D391" i="3"/>
  <c r="D407" i="3"/>
  <c r="D3" i="3"/>
  <c r="D80" i="3"/>
  <c r="D8" i="3"/>
  <c r="D24" i="3"/>
  <c r="D40" i="3"/>
  <c r="D56" i="3"/>
  <c r="D72" i="3"/>
  <c r="D88" i="3"/>
  <c r="D104" i="3"/>
  <c r="D120" i="3"/>
  <c r="D136" i="3"/>
  <c r="D152" i="3"/>
  <c r="D168" i="3"/>
  <c r="D184" i="3"/>
  <c r="D200" i="3"/>
  <c r="D216" i="3"/>
  <c r="D232" i="3"/>
  <c r="D248" i="3"/>
  <c r="D264" i="3"/>
  <c r="D280" i="3"/>
  <c r="D296" i="3"/>
  <c r="D312" i="3"/>
  <c r="D328" i="3"/>
  <c r="D344" i="3"/>
  <c r="D360" i="3"/>
  <c r="D376" i="3"/>
  <c r="D392" i="3"/>
  <c r="D408" i="3"/>
  <c r="D48" i="3"/>
  <c r="D384" i="3"/>
  <c r="D13" i="3"/>
  <c r="D29" i="3"/>
  <c r="D45" i="3"/>
  <c r="D61" i="3"/>
  <c r="D77" i="3"/>
  <c r="D93" i="3"/>
  <c r="D109" i="3"/>
  <c r="D125" i="3"/>
  <c r="D141" i="3"/>
  <c r="D157" i="3"/>
  <c r="D173" i="3"/>
  <c r="D189" i="3"/>
  <c r="D205" i="3"/>
  <c r="D221" i="3"/>
  <c r="D237" i="3"/>
  <c r="D253" i="3"/>
  <c r="D269" i="3"/>
  <c r="D285" i="3"/>
  <c r="D301" i="3"/>
  <c r="D317" i="3"/>
  <c r="D333" i="3"/>
  <c r="D349" i="3"/>
  <c r="D365" i="3"/>
  <c r="D381" i="3"/>
  <c r="D397" i="3"/>
  <c r="D413" i="3"/>
  <c r="D16" i="3"/>
  <c r="D224" i="3"/>
  <c r="D288" i="3"/>
  <c r="D336" i="3"/>
  <c r="D368" i="3"/>
  <c r="D14" i="3"/>
  <c r="D30" i="3"/>
  <c r="D46" i="3"/>
  <c r="D62" i="3"/>
  <c r="D78" i="3"/>
  <c r="D94" i="3"/>
  <c r="D110" i="3"/>
  <c r="D126" i="3"/>
  <c r="D142" i="3"/>
  <c r="D158" i="3"/>
  <c r="D174" i="3"/>
  <c r="D190" i="3"/>
  <c r="D206" i="3"/>
  <c r="D222" i="3"/>
  <c r="D238" i="3"/>
  <c r="D254" i="3"/>
  <c r="D270" i="3"/>
  <c r="D286" i="3"/>
  <c r="D302" i="3"/>
  <c r="D318" i="3"/>
  <c r="D334" i="3"/>
  <c r="D350" i="3"/>
  <c r="D366" i="3"/>
  <c r="D382" i="3"/>
  <c r="D398" i="3"/>
  <c r="D414" i="3"/>
  <c r="D64" i="3"/>
  <c r="D112" i="3"/>
  <c r="D128" i="3"/>
  <c r="D144" i="3"/>
  <c r="D160" i="3"/>
  <c r="D176" i="3"/>
  <c r="D208" i="3"/>
  <c r="D240" i="3"/>
  <c r="D272" i="3"/>
  <c r="D320" i="3"/>
  <c r="D400" i="3"/>
  <c r="D15" i="3"/>
  <c r="D31" i="3"/>
  <c r="D47" i="3"/>
  <c r="D63" i="3"/>
  <c r="D79" i="3"/>
  <c r="D95" i="3"/>
  <c r="D111" i="3"/>
  <c r="D127" i="3"/>
  <c r="D143" i="3"/>
  <c r="D159" i="3"/>
  <c r="D175" i="3"/>
  <c r="D191" i="3"/>
  <c r="D207" i="3"/>
  <c r="D223" i="3"/>
  <c r="D239" i="3"/>
  <c r="D255" i="3"/>
  <c r="D271" i="3"/>
  <c r="D287" i="3"/>
  <c r="D303" i="3"/>
  <c r="D319" i="3"/>
  <c r="D335" i="3"/>
  <c r="D351" i="3"/>
  <c r="D367" i="3"/>
  <c r="D383" i="3"/>
  <c r="D399" i="3"/>
  <c r="D415" i="3"/>
  <c r="D32" i="3"/>
  <c r="D192" i="3"/>
  <c r="D256" i="3"/>
  <c r="D304" i="3"/>
  <c r="D352" i="3"/>
  <c r="D416" i="3"/>
  <c r="I406" i="3"/>
  <c r="I390" i="3"/>
  <c r="I398" i="3"/>
  <c r="I395" i="3"/>
  <c r="I407" i="3"/>
  <c r="I408" i="3"/>
  <c r="I399" i="3"/>
  <c r="I400" i="3"/>
  <c r="I405" i="3"/>
  <c r="I392" i="3"/>
  <c r="I397" i="3"/>
  <c r="I402" i="3"/>
  <c r="I389" i="3"/>
  <c r="I394" i="3"/>
  <c r="I403" i="3"/>
  <c r="I404" i="3"/>
  <c r="I409" i="3"/>
  <c r="I391" i="3"/>
  <c r="I396" i="3"/>
  <c r="I401" i="3"/>
  <c r="I387" i="3"/>
  <c r="I338" i="3"/>
  <c r="I144" i="3"/>
  <c r="I172" i="3"/>
  <c r="I34" i="3"/>
  <c r="I145" i="3"/>
  <c r="I244" i="3"/>
  <c r="I25" i="3"/>
  <c r="I379" i="3"/>
  <c r="I267" i="3"/>
  <c r="I251" i="3"/>
  <c r="I3" i="3"/>
  <c r="I82" i="3"/>
  <c r="I225" i="3"/>
  <c r="I192" i="3"/>
  <c r="I121" i="3"/>
  <c r="I136" i="3"/>
  <c r="I291" i="3"/>
  <c r="I28" i="3"/>
  <c r="I377" i="3"/>
  <c r="I200" i="3"/>
  <c r="I236" i="3"/>
  <c r="I381" i="3"/>
  <c r="I23" i="3"/>
  <c r="I385" i="3"/>
  <c r="I102" i="3"/>
  <c r="I5" i="3"/>
  <c r="I375" i="3"/>
  <c r="I207" i="3"/>
  <c r="I53" i="3"/>
  <c r="I44" i="3"/>
  <c r="I383" i="3"/>
  <c r="I384" i="3"/>
  <c r="I15" i="3"/>
  <c r="I303" i="3"/>
  <c r="I173" i="3"/>
  <c r="I321" i="3"/>
  <c r="I308" i="3"/>
  <c r="I374" i="3"/>
  <c r="I380" i="3"/>
  <c r="I376" i="3"/>
  <c r="I378" i="3"/>
  <c r="I382" i="3"/>
  <c r="I29" i="3"/>
  <c r="I180" i="3"/>
  <c r="I18" i="3"/>
  <c r="I371" i="3"/>
  <c r="I347" i="3"/>
  <c r="I101" i="3"/>
  <c r="I373" i="3"/>
  <c r="I19" i="3"/>
  <c r="I366" i="3"/>
  <c r="I209" i="3"/>
  <c r="I237" i="3"/>
  <c r="I195" i="3"/>
  <c r="I9" i="3"/>
  <c r="I255" i="3"/>
  <c r="I175" i="3"/>
  <c r="I354" i="3"/>
  <c r="I302" i="3"/>
  <c r="I254" i="3"/>
  <c r="I202" i="3"/>
  <c r="I223" i="3"/>
  <c r="I158" i="3"/>
  <c r="I156" i="3"/>
  <c r="I275" i="3"/>
  <c r="I361" i="3"/>
  <c r="I160" i="3"/>
  <c r="I157" i="3"/>
  <c r="I331" i="3"/>
  <c r="I348" i="3"/>
  <c r="I328" i="3"/>
  <c r="I334" i="3"/>
  <c r="I159" i="3"/>
  <c r="I212" i="3"/>
  <c r="I132" i="3"/>
  <c r="I283" i="3"/>
  <c r="I125" i="3"/>
  <c r="I292" i="3"/>
  <c r="I317" i="3"/>
  <c r="I36" i="3"/>
  <c r="I249" i="3"/>
  <c r="I257" i="3"/>
  <c r="I370" i="3"/>
  <c r="I112" i="3"/>
  <c r="I153" i="3"/>
  <c r="I161" i="3"/>
  <c r="I105" i="3"/>
  <c r="I68" i="3"/>
  <c r="I120" i="3"/>
  <c r="I205" i="3"/>
  <c r="I187" i="3"/>
  <c r="I20" i="3"/>
  <c r="I90" i="3"/>
  <c r="I67" i="3"/>
  <c r="I282" i="3"/>
  <c r="I72" i="3"/>
  <c r="I344" i="3"/>
  <c r="I362" i="3"/>
  <c r="I54" i="3"/>
  <c r="I217" i="3"/>
  <c r="I198" i="3"/>
  <c r="I65" i="3"/>
  <c r="I16" i="3"/>
  <c r="I327" i="3"/>
  <c r="I337" i="3"/>
  <c r="I55" i="3"/>
  <c r="I141" i="3"/>
  <c r="I323" i="3"/>
  <c r="I57" i="3"/>
  <c r="I107" i="3"/>
  <c r="I307" i="3"/>
  <c r="I333" i="3"/>
  <c r="I281" i="3"/>
  <c r="I12" i="3"/>
  <c r="I26" i="3"/>
  <c r="I22" i="3"/>
  <c r="I342" i="3"/>
  <c r="I250" i="3"/>
  <c r="I116" i="3"/>
  <c r="I138" i="3"/>
  <c r="I201" i="3"/>
  <c r="I184" i="3"/>
  <c r="I56" i="3"/>
  <c r="I243" i="3"/>
  <c r="I24" i="3"/>
  <c r="I324" i="3"/>
  <c r="I332" i="3"/>
  <c r="I253" i="3"/>
  <c r="I264" i="3"/>
  <c r="I108" i="3"/>
  <c r="I363" i="3"/>
  <c r="I106" i="3"/>
  <c r="I293" i="3"/>
  <c r="I94" i="3"/>
  <c r="I115" i="3"/>
  <c r="I122" i="3"/>
  <c r="I124" i="3"/>
  <c r="I155" i="3"/>
  <c r="I330" i="3"/>
  <c r="I154" i="3"/>
  <c r="I285" i="3"/>
  <c r="I31" i="3"/>
  <c r="I58" i="3"/>
  <c r="I329" i="3"/>
  <c r="I358" i="3"/>
  <c r="I203" i="3"/>
  <c r="I74" i="3"/>
  <c r="I163" i="3"/>
  <c r="I336" i="3"/>
  <c r="I339" i="3"/>
  <c r="I185" i="3"/>
  <c r="I35" i="3"/>
  <c r="I228" i="3"/>
  <c r="I346" i="3"/>
  <c r="I313" i="3"/>
  <c r="I326" i="3"/>
  <c r="I316" i="3"/>
  <c r="I84" i="3"/>
  <c r="I14" i="3"/>
  <c r="I171" i="3"/>
  <c r="I27" i="3"/>
  <c r="I166" i="3"/>
  <c r="I367" i="3"/>
  <c r="I76" i="3"/>
  <c r="I229" i="3"/>
  <c r="I352" i="3"/>
  <c r="I277" i="3"/>
  <c r="I241" i="3"/>
  <c r="I109" i="3"/>
  <c r="I240" i="3"/>
  <c r="I164" i="3"/>
  <c r="I262" i="3"/>
  <c r="I286" i="3"/>
  <c r="I343" i="3"/>
  <c r="I49" i="3"/>
  <c r="I320" i="3"/>
  <c r="I210" i="3"/>
  <c r="I8" i="3"/>
  <c r="I178" i="3"/>
  <c r="I104" i="3"/>
  <c r="I95" i="3"/>
  <c r="I170" i="3"/>
  <c r="I167" i="3"/>
  <c r="I152" i="3"/>
  <c r="I183" i="3"/>
  <c r="I42" i="3"/>
  <c r="I98" i="3"/>
  <c r="I92" i="3"/>
  <c r="I270" i="3"/>
  <c r="I41" i="3"/>
  <c r="I311" i="3"/>
  <c r="I118" i="3"/>
  <c r="I126" i="3"/>
  <c r="I177" i="3"/>
  <c r="I287" i="3"/>
  <c r="I364" i="3"/>
  <c r="I88" i="3"/>
  <c r="I77" i="3"/>
  <c r="I306" i="3"/>
  <c r="I215" i="3"/>
  <c r="I301" i="3"/>
  <c r="I258" i="3"/>
  <c r="I220" i="3"/>
  <c r="I230" i="3"/>
  <c r="I295" i="3"/>
  <c r="I197" i="3"/>
  <c r="I261" i="3"/>
  <c r="I222" i="3"/>
  <c r="I100" i="3"/>
  <c r="I80" i="3"/>
  <c r="I10" i="3"/>
  <c r="I182" i="3"/>
  <c r="I149" i="3"/>
  <c r="I30" i="3"/>
  <c r="I174" i="3"/>
  <c r="I252" i="3"/>
  <c r="I52" i="3"/>
  <c r="I151" i="3"/>
  <c r="I235" i="3"/>
  <c r="I39" i="3"/>
  <c r="I134" i="3"/>
  <c r="I315" i="3"/>
  <c r="I169" i="3"/>
  <c r="I297" i="3"/>
  <c r="I341" i="3"/>
  <c r="I33" i="3"/>
  <c r="I263" i="3"/>
  <c r="I305" i="3"/>
  <c r="I274" i="3"/>
  <c r="I350" i="3"/>
  <c r="I248" i="3"/>
  <c r="I119" i="3"/>
  <c r="I304" i="3"/>
  <c r="I208" i="3"/>
  <c r="I259" i="3"/>
  <c r="I176" i="3"/>
  <c r="I288" i="3"/>
  <c r="I91" i="3"/>
  <c r="I246" i="3"/>
  <c r="I127" i="3"/>
  <c r="I224" i="3"/>
  <c r="I365" i="3"/>
  <c r="I6" i="3"/>
  <c r="I221" i="3"/>
  <c r="I142" i="3"/>
  <c r="I73" i="3"/>
  <c r="I231" i="3"/>
  <c r="I226" i="3"/>
  <c r="I196" i="3"/>
  <c r="I148" i="3"/>
  <c r="I219" i="3"/>
  <c r="I214" i="3"/>
  <c r="I353" i="3"/>
  <c r="I99" i="3"/>
  <c r="I296" i="3"/>
  <c r="I87" i="3"/>
  <c r="I46" i="3"/>
  <c r="I79" i="3"/>
  <c r="I278" i="3"/>
  <c r="I114" i="3"/>
  <c r="I269" i="3"/>
  <c r="I111" i="3"/>
  <c r="I62" i="3"/>
  <c r="I63" i="3"/>
  <c r="I43" i="3"/>
  <c r="I162" i="3"/>
  <c r="I190" i="3"/>
  <c r="I21" i="3"/>
  <c r="I129" i="3"/>
  <c r="I309" i="3"/>
  <c r="I71" i="3"/>
  <c r="I83" i="3"/>
  <c r="I117" i="3"/>
  <c r="I325" i="3"/>
  <c r="I66" i="3"/>
  <c r="I17" i="3"/>
  <c r="I265" i="3"/>
  <c r="I227" i="3"/>
  <c r="I242" i="3"/>
  <c r="I93" i="3"/>
  <c r="I232" i="3"/>
  <c r="I128" i="3"/>
  <c r="I147" i="3"/>
  <c r="I103" i="3"/>
  <c r="I13" i="3"/>
  <c r="I89" i="3"/>
  <c r="I273" i="3"/>
  <c r="I216" i="3"/>
  <c r="I357" i="3"/>
  <c r="I4" i="3"/>
  <c r="I123" i="3"/>
  <c r="I130" i="3"/>
  <c r="I194" i="3"/>
  <c r="I290" i="3"/>
  <c r="I78" i="3"/>
  <c r="I193" i="3"/>
  <c r="I238" i="3"/>
  <c r="I50" i="3"/>
  <c r="I272" i="3"/>
  <c r="I32" i="3"/>
  <c r="I318" i="3"/>
  <c r="I199" i="3"/>
  <c r="I181" i="3"/>
  <c r="I189" i="3"/>
  <c r="I245" i="3"/>
  <c r="I256" i="3"/>
  <c r="I165" i="3"/>
  <c r="I211" i="3"/>
  <c r="I188" i="3"/>
  <c r="I368" i="3"/>
  <c r="I59" i="3"/>
  <c r="I69" i="3"/>
  <c r="I86" i="3"/>
  <c r="I247" i="3"/>
  <c r="I310" i="3"/>
  <c r="I38" i="3"/>
  <c r="I289" i="3"/>
  <c r="I137" i="3"/>
  <c r="I191" i="3"/>
  <c r="I7" i="3"/>
  <c r="I11" i="3"/>
  <c r="I97" i="3"/>
  <c r="I234" i="3"/>
  <c r="I355" i="3"/>
  <c r="I206" i="3"/>
  <c r="I150" i="3"/>
  <c r="I48" i="3"/>
  <c r="I280" i="3"/>
  <c r="I294" i="3"/>
  <c r="I299" i="3"/>
  <c r="I218" i="3"/>
  <c r="I139" i="3"/>
  <c r="I61" i="3"/>
  <c r="I45" i="3"/>
  <c r="I360" i="3"/>
  <c r="I335" i="3"/>
  <c r="I37" i="3"/>
  <c r="I85" i="3"/>
  <c r="I260" i="3"/>
  <c r="I279" i="3"/>
  <c r="I113" i="3"/>
  <c r="I75" i="3"/>
  <c r="I340" i="3"/>
  <c r="I268" i="3"/>
  <c r="I179" i="3"/>
  <c r="I143" i="3"/>
  <c r="I131" i="3"/>
  <c r="I298" i="3"/>
  <c r="I135" i="3"/>
  <c r="I359" i="3"/>
  <c r="I369" i="3"/>
  <c r="I314" i="3"/>
  <c r="I266" i="3"/>
  <c r="I81" i="3"/>
  <c r="I133" i="3"/>
  <c r="I186" i="3"/>
  <c r="I351" i="3"/>
  <c r="I47" i="3"/>
  <c r="I213" i="3"/>
  <c r="I110" i="3"/>
  <c r="I312" i="3"/>
  <c r="I271" i="3"/>
  <c r="I322" i="3"/>
  <c r="I300" i="3"/>
  <c r="I140" i="3"/>
  <c r="I70" i="3"/>
  <c r="I319" i="3"/>
  <c r="I204" i="3"/>
  <c r="I51" i="3"/>
  <c r="I168" i="3"/>
  <c r="I345" i="3"/>
  <c r="I356" i="3"/>
  <c r="I349" i="3"/>
  <c r="I233" i="3"/>
  <c r="I60" i="3"/>
  <c r="I239" i="3"/>
  <c r="I64" i="3"/>
  <c r="I96" i="3"/>
  <c r="I276" i="3"/>
  <c r="I372" i="3"/>
  <c r="I40" i="3"/>
  <c r="I146" i="3"/>
  <c r="I284" i="3"/>
  <c r="D10" i="20" l="1"/>
  <c r="E410" i="3" l="1"/>
  <c r="E400" i="3"/>
  <c r="E402" i="3"/>
  <c r="E213" i="3"/>
  <c r="E357" i="3"/>
  <c r="E81" i="3"/>
  <c r="E346" i="3"/>
  <c r="E328" i="3"/>
  <c r="E189" i="3"/>
  <c r="E63" i="3"/>
  <c r="E116" i="3"/>
  <c r="E74" i="3"/>
  <c r="E31" i="3"/>
  <c r="E61" i="3"/>
  <c r="E227" i="3"/>
  <c r="E50" i="3"/>
  <c r="E204" i="3"/>
  <c r="E37" i="3"/>
  <c r="E365" i="3"/>
  <c r="E262" i="3"/>
  <c r="E220" i="3"/>
  <c r="E301" i="3"/>
  <c r="E246" i="3"/>
  <c r="E12" i="3"/>
  <c r="E137" i="3"/>
  <c r="E341" i="3"/>
  <c r="E378" i="3"/>
  <c r="E414" i="3"/>
  <c r="E413" i="3"/>
  <c r="E397" i="3"/>
  <c r="E340" i="3"/>
  <c r="E113" i="3"/>
  <c r="E255" i="3"/>
  <c r="E356" i="3"/>
  <c r="E202" i="3"/>
  <c r="E148" i="3"/>
  <c r="E33" i="3"/>
  <c r="E374" i="3"/>
  <c r="E59" i="3"/>
  <c r="E361" i="3"/>
  <c r="E306" i="3"/>
  <c r="E180" i="3"/>
  <c r="E209" i="3"/>
  <c r="E337" i="3"/>
  <c r="E282" i="3"/>
  <c r="E156" i="3"/>
  <c r="E173" i="3"/>
  <c r="E118" i="3"/>
  <c r="E28" i="3"/>
  <c r="E157" i="3"/>
  <c r="E66" i="3"/>
  <c r="E382" i="3"/>
  <c r="E376" i="3"/>
  <c r="E197" i="3"/>
  <c r="E234" i="3"/>
  <c r="E417" i="3"/>
  <c r="E418" i="3"/>
  <c r="E395" i="3"/>
  <c r="E266" i="3"/>
  <c r="E111" i="3"/>
  <c r="E176" i="3"/>
  <c r="E58" i="3"/>
  <c r="E143" i="3"/>
  <c r="E308" i="3"/>
  <c r="E230" i="3"/>
  <c r="E223" i="3"/>
  <c r="E217" i="3"/>
  <c r="E138" i="3"/>
  <c r="E179" i="3"/>
  <c r="E17" i="3"/>
  <c r="E193" i="3"/>
  <c r="E114" i="3"/>
  <c r="E107" i="3"/>
  <c r="E264" i="3"/>
  <c r="E263" i="3"/>
  <c r="E13" i="3"/>
  <c r="E329" i="3"/>
  <c r="E238" i="3"/>
  <c r="E184" i="3"/>
  <c r="E53" i="3"/>
  <c r="E90" i="3"/>
  <c r="E406" i="3"/>
  <c r="E415" i="3"/>
  <c r="E391" i="3"/>
  <c r="E396" i="3"/>
  <c r="E69" i="3"/>
  <c r="E375" i="3"/>
  <c r="E288" i="3"/>
  <c r="E345" i="3"/>
  <c r="E219" i="3"/>
  <c r="E128" i="3"/>
  <c r="E86" i="3"/>
  <c r="E43" i="3"/>
  <c r="E73" i="3"/>
  <c r="E383" i="3"/>
  <c r="E298" i="3"/>
  <c r="E280" i="3"/>
  <c r="E49" i="3"/>
  <c r="E377" i="3"/>
  <c r="E274" i="3"/>
  <c r="E232" i="3"/>
  <c r="E261" i="3"/>
  <c r="E132" i="3"/>
  <c r="E149" i="3"/>
  <c r="E94" i="3"/>
  <c r="E4" i="3"/>
  <c r="E352" i="3"/>
  <c r="E83" i="3"/>
  <c r="E409" i="3"/>
  <c r="E405" i="3"/>
  <c r="E259" i="3"/>
  <c r="E393" i="3"/>
  <c r="E160" i="3"/>
  <c r="E278" i="3"/>
  <c r="E271" i="3"/>
  <c r="E201" i="3"/>
  <c r="E75" i="3"/>
  <c r="E191" i="3"/>
  <c r="E373" i="3"/>
  <c r="E318" i="3"/>
  <c r="E192" i="3"/>
  <c r="E221" i="3"/>
  <c r="E154" i="3"/>
  <c r="E76" i="3"/>
  <c r="E168" i="3"/>
  <c r="E185" i="3"/>
  <c r="E130" i="3"/>
  <c r="E40" i="3"/>
  <c r="E117" i="3"/>
  <c r="E11" i="3"/>
  <c r="E371" i="3"/>
  <c r="E381" i="3"/>
  <c r="E208" i="3"/>
  <c r="E245" i="3"/>
  <c r="E421" i="3"/>
  <c r="E398" i="3"/>
  <c r="E390" i="3"/>
  <c r="E198" i="3"/>
  <c r="E122" i="3"/>
  <c r="E134" i="3"/>
  <c r="E103" i="3"/>
  <c r="E120" i="3"/>
  <c r="E57" i="3"/>
  <c r="E386" i="3"/>
  <c r="E235" i="3"/>
  <c r="E229" i="3"/>
  <c r="E150" i="3"/>
  <c r="E215" i="3"/>
  <c r="E29" i="3"/>
  <c r="E10" i="3"/>
  <c r="E131" i="3"/>
  <c r="E5" i="3"/>
  <c r="E72" i="3"/>
  <c r="E303" i="3"/>
  <c r="E35" i="3"/>
  <c r="E250" i="3"/>
  <c r="E196" i="3"/>
  <c r="E237" i="3"/>
  <c r="E64" i="3"/>
  <c r="E101" i="3"/>
  <c r="E401" i="3"/>
  <c r="E392" i="3"/>
  <c r="E360" i="3"/>
  <c r="E332" i="3"/>
  <c r="E216" i="3"/>
  <c r="E47" i="3"/>
  <c r="E231" i="3"/>
  <c r="E320" i="3"/>
  <c r="E242" i="3"/>
  <c r="E55" i="3"/>
  <c r="E85" i="3"/>
  <c r="E84" i="3"/>
  <c r="E310" i="3"/>
  <c r="E292" i="3"/>
  <c r="E297" i="3"/>
  <c r="E286" i="3"/>
  <c r="E268" i="3"/>
  <c r="E273" i="3"/>
  <c r="E147" i="3"/>
  <c r="E224" i="3"/>
  <c r="E106" i="3"/>
  <c r="E16" i="3"/>
  <c r="E93" i="3"/>
  <c r="E240" i="3"/>
  <c r="E239" i="3"/>
  <c r="E412" i="3"/>
  <c r="E389" i="3"/>
  <c r="E265" i="3"/>
  <c r="E18" i="3"/>
  <c r="E277" i="3"/>
  <c r="E210" i="3"/>
  <c r="E87" i="3"/>
  <c r="E140" i="3"/>
  <c r="E98" i="3"/>
  <c r="E342" i="3"/>
  <c r="E228" i="3"/>
  <c r="E257" i="3"/>
  <c r="E166" i="3"/>
  <c r="E88" i="3"/>
  <c r="E153" i="3"/>
  <c r="E142" i="3"/>
  <c r="E52" i="3"/>
  <c r="E129" i="3"/>
  <c r="E312" i="3"/>
  <c r="E44" i="3"/>
  <c r="E23" i="3"/>
  <c r="E267" i="3"/>
  <c r="E368" i="3"/>
  <c r="E296" i="3"/>
  <c r="E256" i="3"/>
  <c r="E416" i="3"/>
  <c r="E388" i="3"/>
  <c r="E100" i="3"/>
  <c r="E60" i="3"/>
  <c r="E133" i="3"/>
  <c r="E30" i="3"/>
  <c r="E279" i="3"/>
  <c r="E311" i="3"/>
  <c r="E241" i="3"/>
  <c r="E162" i="3"/>
  <c r="E251" i="3"/>
  <c r="E41" i="3"/>
  <c r="E22" i="3"/>
  <c r="E339" i="3"/>
  <c r="E48" i="3"/>
  <c r="E336" i="3"/>
  <c r="E315" i="3"/>
  <c r="E155" i="3"/>
  <c r="E314" i="3"/>
  <c r="E319" i="3"/>
  <c r="E249" i="3"/>
  <c r="E123" i="3"/>
  <c r="E188" i="3"/>
  <c r="E152" i="3"/>
  <c r="E112" i="3"/>
  <c r="E404" i="3"/>
  <c r="E387" i="3"/>
  <c r="E164" i="3"/>
  <c r="E121" i="3"/>
  <c r="E348" i="3"/>
  <c r="E305" i="3"/>
  <c r="E254" i="3"/>
  <c r="E247" i="3"/>
  <c r="E97" i="3"/>
  <c r="E300" i="3"/>
  <c r="E322" i="3"/>
  <c r="E304" i="3"/>
  <c r="E309" i="3"/>
  <c r="E183" i="3"/>
  <c r="E260" i="3"/>
  <c r="E285" i="3"/>
  <c r="E159" i="3"/>
  <c r="E236" i="3"/>
  <c r="E170" i="3"/>
  <c r="E139" i="3"/>
  <c r="E105" i="3"/>
  <c r="E119" i="3"/>
  <c r="E20" i="3"/>
  <c r="E8" i="3"/>
  <c r="E45" i="3"/>
  <c r="E233" i="3"/>
  <c r="E408" i="3"/>
  <c r="E394" i="3"/>
  <c r="E36" i="3"/>
  <c r="E335" i="3"/>
  <c r="E324" i="3"/>
  <c r="E359" i="3"/>
  <c r="E125" i="3"/>
  <c r="E110" i="3"/>
  <c r="E79" i="3"/>
  <c r="E252" i="3"/>
  <c r="E269" i="3"/>
  <c r="E178" i="3"/>
  <c r="E124" i="3"/>
  <c r="E165" i="3"/>
  <c r="E39" i="3"/>
  <c r="E92" i="3"/>
  <c r="E141" i="3"/>
  <c r="E15" i="3"/>
  <c r="E68" i="3"/>
  <c r="E26" i="3"/>
  <c r="E347" i="3"/>
  <c r="E291" i="3"/>
  <c r="E380" i="3"/>
  <c r="E290" i="3"/>
  <c r="E283" i="3"/>
  <c r="E307" i="3"/>
  <c r="E344" i="3"/>
  <c r="E89" i="3"/>
  <c r="E419" i="3"/>
  <c r="E385" i="3"/>
  <c r="E358" i="3"/>
  <c r="E91" i="3"/>
  <c r="E370" i="3"/>
  <c r="E364" i="3"/>
  <c r="E203" i="3"/>
  <c r="E354" i="3"/>
  <c r="E299" i="3"/>
  <c r="E65" i="3"/>
  <c r="E34" i="3"/>
  <c r="E363" i="3"/>
  <c r="E9" i="3"/>
  <c r="E350" i="3"/>
  <c r="E367" i="3"/>
  <c r="E327" i="3"/>
  <c r="E287" i="3"/>
  <c r="E326" i="3"/>
  <c r="E331" i="3"/>
  <c r="E313" i="3"/>
  <c r="E258" i="3"/>
  <c r="E135" i="3"/>
  <c r="E212" i="3"/>
  <c r="E146" i="3"/>
  <c r="E115" i="3"/>
  <c r="E163" i="3"/>
  <c r="E200" i="3"/>
  <c r="E71" i="3"/>
  <c r="E399" i="3"/>
  <c r="E214" i="3"/>
  <c r="E243" i="3"/>
  <c r="E226" i="3"/>
  <c r="E172" i="3"/>
  <c r="E253" i="3"/>
  <c r="E174" i="3"/>
  <c r="E334" i="3"/>
  <c r="E316" i="3"/>
  <c r="E321" i="3"/>
  <c r="E195" i="3"/>
  <c r="E272" i="3"/>
  <c r="E206" i="3"/>
  <c r="E187" i="3"/>
  <c r="E171" i="3"/>
  <c r="E248" i="3"/>
  <c r="E182" i="3"/>
  <c r="E151" i="3"/>
  <c r="E169" i="3"/>
  <c r="E78" i="3"/>
  <c r="E108" i="3"/>
  <c r="E32" i="3"/>
  <c r="E372" i="3"/>
  <c r="E167" i="3"/>
  <c r="E19" i="3"/>
  <c r="E56" i="3"/>
  <c r="E244" i="3"/>
  <c r="E411" i="3"/>
  <c r="E366" i="3"/>
  <c r="E70" i="3"/>
  <c r="E82" i="3"/>
  <c r="E109" i="3"/>
  <c r="E6" i="3"/>
  <c r="E190" i="3"/>
  <c r="E136" i="3"/>
  <c r="E177" i="3"/>
  <c r="E51" i="3"/>
  <c r="E104" i="3"/>
  <c r="E62" i="3"/>
  <c r="E7" i="3"/>
  <c r="E27" i="3"/>
  <c r="E80" i="3"/>
  <c r="E38" i="3"/>
  <c r="E24" i="3"/>
  <c r="E25" i="3"/>
  <c r="E353" i="3"/>
  <c r="E302" i="3"/>
  <c r="E295" i="3"/>
  <c r="E289" i="3"/>
  <c r="E222" i="3"/>
  <c r="E330" i="3"/>
  <c r="E355" i="3"/>
  <c r="E422" i="3"/>
  <c r="E407" i="3"/>
  <c r="E293" i="3"/>
  <c r="E369" i="3"/>
  <c r="E276" i="3"/>
  <c r="E281" i="3"/>
  <c r="E46" i="3"/>
  <c r="E3" i="3"/>
  <c r="E21" i="3"/>
  <c r="E362" i="3"/>
  <c r="E379" i="3"/>
  <c r="E349" i="3"/>
  <c r="E294" i="3"/>
  <c r="E338" i="3"/>
  <c r="E343" i="3"/>
  <c r="E325" i="3"/>
  <c r="E270" i="3"/>
  <c r="E144" i="3"/>
  <c r="E161" i="3"/>
  <c r="E158" i="3"/>
  <c r="E127" i="3"/>
  <c r="E145" i="3"/>
  <c r="E54" i="3"/>
  <c r="E186" i="3"/>
  <c r="E211" i="3"/>
  <c r="E403" i="3"/>
  <c r="E420" i="3"/>
  <c r="E351" i="3"/>
  <c r="E99" i="3"/>
  <c r="E225" i="3"/>
  <c r="E323" i="3"/>
  <c r="E77" i="3"/>
  <c r="E333" i="3"/>
  <c r="E207" i="3"/>
  <c r="E284" i="3"/>
  <c r="E218" i="3"/>
  <c r="E199" i="3"/>
  <c r="E205" i="3"/>
  <c r="E126" i="3"/>
  <c r="E194" i="3"/>
  <c r="E175" i="3"/>
  <c r="E181" i="3"/>
  <c r="E102" i="3"/>
  <c r="E95" i="3"/>
  <c r="E96" i="3"/>
  <c r="E14" i="3"/>
  <c r="E275" i="3"/>
  <c r="E384" i="3"/>
  <c r="E317" i="3"/>
  <c r="E42" i="3"/>
  <c r="E67" i="3"/>
  <c r="B10" i="20" l="1"/>
  <c r="C10" i="20" l="1"/>
</calcChain>
</file>

<file path=xl/sharedStrings.xml><?xml version="1.0" encoding="utf-8"?>
<sst xmlns="http://schemas.openxmlformats.org/spreadsheetml/2006/main" count="174" uniqueCount="105">
  <si>
    <t>DATE</t>
  </si>
  <si>
    <t>CPICORE_12M</t>
  </si>
  <si>
    <t>CLEVMEDCPI_12M</t>
  </si>
  <si>
    <t>CLEVTMCPI_12M</t>
  </si>
  <si>
    <t>ACPIS_12M</t>
  </si>
  <si>
    <t>PCECORE_12M</t>
  </si>
  <si>
    <t>PCEMBCORE_12M</t>
  </si>
  <si>
    <t>PCETM_12M</t>
  </si>
  <si>
    <t>PCECYC_12M</t>
  </si>
  <si>
    <t>CSI1_12M</t>
  </si>
  <si>
    <t>P25</t>
  </si>
  <si>
    <t>P75</t>
  </si>
  <si>
    <t>Median</t>
  </si>
  <si>
    <t>Core CPI</t>
  </si>
  <si>
    <t xml:space="preserve">FRB Cleveland Median CPI </t>
  </si>
  <si>
    <t>FRB Cleveland 16% Trimmed-Mean CPI</t>
  </si>
  <si>
    <t>Atlanta Fed Sticky CPI</t>
  </si>
  <si>
    <t>Core PCE</t>
  </si>
  <si>
    <t>Market-Based Core PCE</t>
  </si>
  <si>
    <t>FRB Dallas Trimmed-Mean PCE</t>
  </si>
  <si>
    <t>Mean</t>
  </si>
  <si>
    <t>Cyclically Sensitive Inflation (Stock and Watson (2019))</t>
  </si>
  <si>
    <t>12-mo growth rate</t>
  </si>
  <si>
    <t>2009-2019</t>
  </si>
  <si>
    <t>-</t>
  </si>
  <si>
    <t xml:space="preserve"> </t>
  </si>
  <si>
    <t>Target based on 
2% Core PCE</t>
  </si>
  <si>
    <t>Measure is between 0.25 and 0.50 ppt below target</t>
  </si>
  <si>
    <t>Measure is more than 0.50 ppt below target</t>
  </si>
  <si>
    <t>Measure is between 0.25 and 0.50 ppt above target</t>
  </si>
  <si>
    <t>Measure is more than 0.50 ppt above target</t>
  </si>
  <si>
    <t>Measure is within target range (-/+0.25 ppt from target)</t>
  </si>
  <si>
    <t>Stats for 1-mo growth rates (2009-2019)</t>
  </si>
  <si>
    <t>FRB San Francisco Cyclical Core PCE Inflation</t>
  </si>
  <si>
    <t>CPICORE_TARGET</t>
  </si>
  <si>
    <t>CLEVMEDCPI_TARGET</t>
  </si>
  <si>
    <t>CLEVTMCPI_TARGET</t>
  </si>
  <si>
    <t>ACPIS_TARGET</t>
  </si>
  <si>
    <t>PCECORE_TARGET</t>
  </si>
  <si>
    <t>PCEMBCORE_TARGET</t>
  </si>
  <si>
    <t>PCETM_TARGET</t>
  </si>
  <si>
    <t>PCECYC_TARGET</t>
  </si>
  <si>
    <t>CSI1_TARGET</t>
  </si>
  <si>
    <t>DATA FOR CHART</t>
  </si>
  <si>
    <t>ZERO</t>
  </si>
  <si>
    <t>Name</t>
  </si>
  <si>
    <t>Key Features</t>
  </si>
  <si>
    <t>Series</t>
  </si>
  <si>
    <t>Low volatility; limited influence from large relative price changes</t>
  </si>
  <si>
    <t xml:space="preserve">Most well known; some communication advantages </t>
  </si>
  <si>
    <t>Well known and most often used by Fed officials and in FOMC communications</t>
  </si>
  <si>
    <t>Low volatility; limited influence measure; less altered by revisions than core PCE</t>
  </si>
  <si>
    <t>Reweights components of overall PCE by covariation with real activity</t>
  </si>
  <si>
    <t>Tracks components of core PCE sensitive to overall economic conditions; tigther relationship with resource slack than core PCE</t>
  </si>
  <si>
    <t>Hyperlink</t>
  </si>
  <si>
    <t>https://www.frbatlanta.org/research/inflationproject/stickyprice</t>
  </si>
  <si>
    <t>https://www.clevelandfed.org/our-research/indicators-and-data/median-cpi/background-and-resources.aspx</t>
  </si>
  <si>
    <t>https://www.bls.gov/cpi/</t>
  </si>
  <si>
    <t>https://www.bea.gov/data/personal-consumption-expenditures-price-index-excluding-food-and-energy</t>
  </si>
  <si>
    <t>https://www.clevelandfed.org/our-research/indicators-and-data/median-cpi.aspx</t>
  </si>
  <si>
    <t>https://www.bea.gov/help/faq/83</t>
  </si>
  <si>
    <t>https://www.dallasfed.org/research/pce</t>
  </si>
  <si>
    <t>https://www.frbsf.org/economic-research/indicators-data/cyclical-and-acyclical-core-pce-inflation/</t>
  </si>
  <si>
    <t>https://www.nber.org/papers/w25987</t>
  </si>
  <si>
    <t>Vertical line</t>
  </si>
  <si>
    <t>Use the drop-down menu to select an inflation measure:</t>
  </si>
  <si>
    <t>Tracks market-based of slow-moving ("sticky") prices; low volatility</t>
  </si>
  <si>
    <t>Source</t>
  </si>
  <si>
    <t>Bureau of Economic Analysis</t>
  </si>
  <si>
    <t xml:space="preserve">Federal Reserve Bank of Cleveland </t>
  </si>
  <si>
    <t xml:space="preserve">Federal Reserve Bank of Dallas </t>
  </si>
  <si>
    <t xml:space="preserve">Federal Reserve Bank of Atlanta </t>
  </si>
  <si>
    <t xml:space="preserve">Federal Reserve Bank of San Francisco </t>
  </si>
  <si>
    <t>Stock, James H. and Watson, Mark W., Slack and Cyclically Sensitive Inflation (June 2019). NBER Working Paper No. w25987</t>
  </si>
  <si>
    <t>Bureau of Labor Statistics</t>
  </si>
  <si>
    <t>Measure of underlying inflation</t>
  </si>
  <si>
    <t>60MMA</t>
  </si>
  <si>
    <t>The core CPI index measures the average price that urban consumers pay every month for the same basket of consumer goods, which notably excludes volatile items such as food and energy.</t>
  </si>
  <si>
    <t xml:space="preserve">The median CPI price index ranks the major components in CPI basket by their monthly price change and takes the one in the middle of the distribution of their relative importance. </t>
  </si>
  <si>
    <t>The 16 percent trimmed-mean CPI excludes the price changes of the top and bottom 8 percent of items of CPI basket of goods, and takes a weighted average of the remaining items.</t>
  </si>
  <si>
    <t>The sticky-price CPI index is a measure of inflation that is based on the consumer price index (CPI). In particular, it is a weighted average one-month price changes of a subset of components of CPI which are defined as sticky (slow to change) due to the low frequency of their price adjustment.</t>
  </si>
  <si>
    <t>The core PCE price index is a measure of inflation that tracks the price changes of all components of personal consumption expenditures (PCE), except for food and energy categories.</t>
  </si>
  <si>
    <t>The market-based core PCE is a price index is similar to the core PCE price index, but it is only based on those components of personal consumption expenditures which have direct counterparts in the CPI (Consumer Price Index) or PPI (Producer Price Index) baskets of goods.</t>
  </si>
  <si>
    <t xml:space="preserve">The trimmed mean PCE price index is a measure of core inflation that is based on the price changes of the components of personal consumption expenditures. Each month, the components of PCE are ranked by their one-month price change, weighted by relative importance, and the lowest 24 percent and highest 31 percent are excluded from the calculation of the index.  </t>
  </si>
  <si>
    <t>Cyclical core PCE inflation is calculated the from the components of core PCE that more positively correlated with be business cycle.</t>
  </si>
  <si>
    <t>Description</t>
  </si>
  <si>
    <t>Cyclically sensitive inflation is based on the price indexes of the components of PCE. The weights of these components are estimated based on the components’ joint cyclical covariation with real activity.
NOTE: The current estimates of the CSI measures are calculated by applying the shares estimated in the paper to current values of the PCE component price indexes. The staff of the Atlanta Fed takes responisbiliy for any errors and omissions related to the calculations of the estimates of the CSI measures.</t>
  </si>
  <si>
    <t>Measure</t>
  </si>
  <si>
    <t>Target</t>
  </si>
  <si>
    <t>Inflation Measure (60MMA)</t>
  </si>
  <si>
    <t>Average difference:
Measure - Core PCE</t>
  </si>
  <si>
    <t>Last updated:</t>
  </si>
  <si>
    <t>*CPI-based measures last updated on April 10, 2025 with data through March 2025. PCE-based measures last updated on March 28, 2025 with data through February 2025. Median, P25 and P75 statistics of FRB San Francisco Cyclical Core PCE Inflation are based on 12-month growth rates.</t>
  </si>
  <si>
    <t>Mar-25</t>
  </si>
  <si>
    <t>1-mo growth rate</t>
  </si>
  <si>
    <t>3-mo growth rate</t>
  </si>
  <si>
    <t>6-mo growth rate</t>
  </si>
  <si>
    <t>24-mo growth rate</t>
  </si>
  <si>
    <t>36-mo growth rate</t>
  </si>
  <si>
    <t>48-mo growth rate</t>
  </si>
  <si>
    <t>60-mo growth rate</t>
  </si>
  <si>
    <t>72-mo growth rate</t>
  </si>
  <si>
    <t>84-mo growth rate</t>
  </si>
  <si>
    <t>96-mo growth rate</t>
  </si>
  <si>
    <t>Variant of core PCE that excludes most imputed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</si>
</sst>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409]mmm\-yy;@"/>
  </numFmts>
  <fonts count="8" x14ac:knownFonts="1">
    <font>
      <sz val="11"/>
      <color theme="1"/>
      <name val="Calibri"/>
      <family val="2"/>
      <scheme val="minor"/>
    </font>
    <font>
      <sz val="11"/>
      <color rgb="FF7030A0"/>
      <name val="Calibri"/>
      <family val="2"/>
      <scheme val="minor"/>
    </font>
    <font>
      <sz val="11"/>
      <color rgb="FFC00000"/>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C00000"/>
        <bgColor indexed="64"/>
      </patternFill>
    </fill>
    <fill>
      <patternFill patternType="solid">
        <fgColor rgb="FF7030A0"/>
        <bgColor indexed="64"/>
      </patternFill>
    </fill>
    <fill>
      <patternFill patternType="solid">
        <fgColor theme="8"/>
        <bgColor indexed="64"/>
      </patternFill>
    </fill>
    <fill>
      <patternFill patternType="solid">
        <fgColor theme="9"/>
        <bgColor indexed="64"/>
      </patternFill>
    </fill>
    <fill>
      <patternFill patternType="solid">
        <fgColor theme="1" tint="0.49998474074526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34998626667073579"/>
        <bgColor indexed="64"/>
      </patternFill>
    </fill>
  </fills>
  <borders count="28">
    <border>
      <left/>
      <right/>
      <top/>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rgb="FF000000"/>
      </left>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style="medium">
        <color indexed="64"/>
      </bottom>
      <diagonal/>
    </border>
    <border>
      <left/>
      <right style="medium">
        <color rgb="FF000000"/>
      </right>
      <top style="medium">
        <color rgb="FF000000"/>
      </top>
      <bottom/>
      <diagonal/>
    </border>
    <border>
      <left style="medium">
        <color rgb="FF000000"/>
      </left>
      <right/>
      <top style="medium">
        <color indexed="64"/>
      </top>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right/>
      <top style="medium">
        <color rgb="FF000000"/>
      </top>
      <bottom/>
      <diagonal/>
    </border>
    <border>
      <left/>
      <right style="medium">
        <color indexed="64"/>
      </right>
      <top style="medium">
        <color rgb="FF000000"/>
      </top>
      <bottom style="medium">
        <color indexed="64"/>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2" fontId="0" fillId="0" borderId="0" xfId="0" applyNumberFormat="1"/>
    <xf numFmtId="14" fontId="0" fillId="0" borderId="0" xfId="0" applyNumberFormat="1"/>
    <xf numFmtId="165" fontId="0" fillId="0" borderId="0" xfId="0" applyNumberFormat="1"/>
    <xf numFmtId="0" fontId="0" fillId="2" borderId="0" xfId="0" applyFill="1"/>
    <xf numFmtId="164" fontId="0" fillId="2" borderId="0" xfId="0" applyNumberFormat="1" applyFill="1" applyAlignment="1">
      <alignment horizontal="center"/>
    </xf>
    <xf numFmtId="164" fontId="0" fillId="2" borderId="2" xfId="0" applyNumberFormat="1" applyFill="1" applyBorder="1" applyAlignment="1">
      <alignment horizontal="center"/>
    </xf>
    <xf numFmtId="164" fontId="0" fillId="2" borderId="3" xfId="0" applyNumberFormat="1" applyFill="1" applyBorder="1" applyAlignment="1">
      <alignment horizontal="center"/>
    </xf>
    <xf numFmtId="164" fontId="0" fillId="2" borderId="4" xfId="0" applyNumberFormat="1" applyFill="1" applyBorder="1" applyAlignment="1">
      <alignment horizontal="center"/>
    </xf>
    <xf numFmtId="164" fontId="0" fillId="2" borderId="10" xfId="0" applyNumberFormat="1" applyFill="1" applyBorder="1" applyAlignment="1">
      <alignment horizontal="center"/>
    </xf>
    <xf numFmtId="164" fontId="0" fillId="2" borderId="11" xfId="0" applyNumberFormat="1" applyFill="1" applyBorder="1" applyAlignment="1">
      <alignment horizontal="center"/>
    </xf>
    <xf numFmtId="164" fontId="0" fillId="2" borderId="0" xfId="0" quotePrefix="1" applyNumberFormat="1" applyFill="1" applyAlignment="1">
      <alignment horizontal="center"/>
    </xf>
    <xf numFmtId="2" fontId="0" fillId="0" borderId="0" xfId="0" applyNumberFormat="1" applyAlignment="1">
      <alignment horizontal="center"/>
    </xf>
    <xf numFmtId="0" fontId="0" fillId="2" borderId="0" xfId="0" quotePrefix="1" applyFill="1"/>
    <xf numFmtId="164" fontId="0" fillId="2" borderId="0" xfId="0" applyNumberFormat="1" applyFill="1"/>
    <xf numFmtId="166" fontId="0" fillId="2" borderId="1" xfId="0" applyNumberFormat="1" applyFill="1" applyBorder="1" applyAlignment="1">
      <alignment horizontal="center" vertical="center"/>
    </xf>
    <xf numFmtId="166" fontId="0" fillId="2" borderId="9" xfId="0" applyNumberFormat="1"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xf numFmtId="0" fontId="0" fillId="2" borderId="20" xfId="0" applyFill="1" applyBorder="1"/>
    <xf numFmtId="0" fontId="0" fillId="2" borderId="13" xfId="0" applyFill="1" applyBorder="1"/>
    <xf numFmtId="164" fontId="0" fillId="2" borderId="1" xfId="0" applyNumberFormat="1" applyFill="1" applyBorder="1" applyAlignment="1">
      <alignment horizontal="center"/>
    </xf>
    <xf numFmtId="164" fontId="0" fillId="2" borderId="9" xfId="0" applyNumberFormat="1" applyFill="1" applyBorder="1" applyAlignment="1">
      <alignment horizontal="center"/>
    </xf>
    <xf numFmtId="0" fontId="0" fillId="2" borderId="7" xfId="0" applyFill="1" applyBorder="1" applyAlignment="1">
      <alignment horizontal="center"/>
    </xf>
    <xf numFmtId="0" fontId="0" fillId="0" borderId="0" xfId="0" applyAlignment="1">
      <alignment horizontal="center"/>
    </xf>
    <xf numFmtId="0" fontId="0" fillId="2" borderId="6" xfId="0" applyFill="1" applyBorder="1" applyAlignment="1">
      <alignment horizontal="center"/>
    </xf>
    <xf numFmtId="0" fontId="0" fillId="8" borderId="0" xfId="0" applyFill="1" applyAlignment="1">
      <alignment horizontal="center"/>
    </xf>
    <xf numFmtId="2" fontId="0" fillId="8" borderId="0" xfId="0" applyNumberFormat="1" applyFill="1" applyAlignment="1">
      <alignment horizontal="center"/>
    </xf>
    <xf numFmtId="0" fontId="0" fillId="9" borderId="0" xfId="0" applyFill="1"/>
    <xf numFmtId="0" fontId="0" fillId="2" borderId="0" xfId="0" applyFill="1" applyAlignment="1">
      <alignment horizontal="center"/>
    </xf>
    <xf numFmtId="0" fontId="0" fillId="10" borderId="20" xfId="0" applyFill="1" applyBorder="1"/>
    <xf numFmtId="164" fontId="0" fillId="10" borderId="0" xfId="0" applyNumberFormat="1" applyFill="1" applyAlignment="1">
      <alignment horizontal="center"/>
    </xf>
    <xf numFmtId="164" fontId="0" fillId="10" borderId="2" xfId="0" applyNumberFormat="1" applyFill="1" applyBorder="1" applyAlignment="1">
      <alignment horizontal="center"/>
    </xf>
    <xf numFmtId="0" fontId="0" fillId="7" borderId="1" xfId="0" applyFill="1" applyBorder="1"/>
    <xf numFmtId="0" fontId="0" fillId="2" borderId="12" xfId="0" applyFill="1" applyBorder="1"/>
    <xf numFmtId="0" fontId="0" fillId="2" borderId="9" xfId="0" applyFill="1" applyBorder="1"/>
    <xf numFmtId="0" fontId="0" fillId="6" borderId="10" xfId="0" applyFill="1" applyBorder="1"/>
    <xf numFmtId="0" fontId="0" fillId="2" borderId="2" xfId="0" applyFill="1" applyBorder="1"/>
    <xf numFmtId="0" fontId="1" fillId="5" borderId="10" xfId="0" applyFont="1" applyFill="1" applyBorder="1"/>
    <xf numFmtId="0" fontId="0" fillId="3" borderId="10" xfId="0" applyFill="1" applyBorder="1"/>
    <xf numFmtId="164" fontId="0" fillId="2" borderId="2" xfId="0" applyNumberFormat="1" applyFill="1" applyBorder="1"/>
    <xf numFmtId="0" fontId="2" fillId="4" borderId="11" xfId="0" applyFont="1" applyFill="1" applyBorder="1"/>
    <xf numFmtId="164" fontId="0" fillId="2" borderId="3" xfId="0" applyNumberFormat="1" applyFill="1" applyBorder="1"/>
    <xf numFmtId="164" fontId="0" fillId="2" borderId="4" xfId="0" applyNumberFormat="1" applyFill="1" applyBorder="1"/>
    <xf numFmtId="0" fontId="0" fillId="2" borderId="1" xfId="0" applyFill="1" applyBorder="1"/>
    <xf numFmtId="0" fontId="0" fillId="2" borderId="10" xfId="0" applyFill="1" applyBorder="1"/>
    <xf numFmtId="0" fontId="0" fillId="2" borderId="11" xfId="0" applyFill="1" applyBorder="1"/>
    <xf numFmtId="164" fontId="0" fillId="2" borderId="12" xfId="0" applyNumberFormat="1" applyFill="1" applyBorder="1" applyAlignment="1">
      <alignment horizontal="center"/>
    </xf>
    <xf numFmtId="0" fontId="0" fillId="11" borderId="0" xfId="0" applyFill="1"/>
    <xf numFmtId="0" fontId="0" fillId="2" borderId="21" xfId="0" applyFill="1" applyBorder="1" applyAlignment="1">
      <alignment vertical="top" wrapText="1"/>
    </xf>
    <xf numFmtId="0" fontId="0" fillId="10" borderId="21" xfId="0" applyFill="1" applyBorder="1" applyAlignment="1">
      <alignment vertical="top" wrapText="1"/>
    </xf>
    <xf numFmtId="0" fontId="3" fillId="10" borderId="21" xfId="1" applyFill="1" applyBorder="1" applyAlignment="1">
      <alignment vertical="top" wrapText="1"/>
    </xf>
    <xf numFmtId="0" fontId="0" fillId="2" borderId="22" xfId="0" applyFill="1" applyBorder="1" applyAlignment="1">
      <alignment vertical="top" wrapText="1"/>
    </xf>
    <xf numFmtId="0" fontId="0" fillId="2" borderId="10" xfId="0" applyFill="1" applyBorder="1" applyAlignment="1">
      <alignment vertical="top" wrapText="1"/>
    </xf>
    <xf numFmtId="0" fontId="0" fillId="10" borderId="10" xfId="0" applyFill="1" applyBorder="1" applyAlignment="1">
      <alignment vertical="top" wrapText="1"/>
    </xf>
    <xf numFmtId="0" fontId="0" fillId="2" borderId="11" xfId="0" applyFill="1" applyBorder="1" applyAlignment="1">
      <alignment vertical="top" wrapText="1"/>
    </xf>
    <xf numFmtId="0" fontId="3" fillId="0" borderId="23" xfId="1" applyBorder="1" applyAlignment="1">
      <alignment vertical="top"/>
    </xf>
    <xf numFmtId="0" fontId="3" fillId="0" borderId="21" xfId="1" applyBorder="1" applyAlignment="1">
      <alignment vertical="top"/>
    </xf>
    <xf numFmtId="0" fontId="3" fillId="0" borderId="21" xfId="1" applyBorder="1" applyAlignment="1">
      <alignment vertical="top" wrapText="1"/>
    </xf>
    <xf numFmtId="0" fontId="3" fillId="10" borderId="21" xfId="1" applyFill="1" applyBorder="1" applyAlignment="1">
      <alignment vertical="top"/>
    </xf>
    <xf numFmtId="0" fontId="3" fillId="0" borderId="22" xfId="1" applyBorder="1" applyAlignment="1">
      <alignment vertical="top" wrapText="1"/>
    </xf>
    <xf numFmtId="0" fontId="0" fillId="9" borderId="0" xfId="0" applyFill="1" applyAlignment="1">
      <alignment horizontal="center"/>
    </xf>
    <xf numFmtId="0" fontId="4" fillId="2" borderId="5" xfId="0" applyFont="1" applyFill="1" applyBorder="1" applyAlignment="1">
      <alignment horizontal="center"/>
    </xf>
    <xf numFmtId="0" fontId="4" fillId="2" borderId="8"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xf numFmtId="0" fontId="5" fillId="2" borderId="10" xfId="0" applyFont="1" applyFill="1" applyBorder="1" applyAlignment="1">
      <alignment horizontal="left" vertical="top" wrapText="1"/>
    </xf>
    <xf numFmtId="0" fontId="5" fillId="10"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4" fillId="2" borderId="0" xfId="0" applyFont="1" applyFill="1"/>
    <xf numFmtId="0" fontId="0" fillId="0" borderId="0" xfId="0" applyAlignment="1">
      <alignment horizontal="left"/>
    </xf>
    <xf numFmtId="2" fontId="0" fillId="0" borderId="0" xfId="0" applyNumberFormat="1" applyAlignment="1">
      <alignment horizontal="left"/>
    </xf>
    <xf numFmtId="0" fontId="0" fillId="11" borderId="0" xfId="0" applyFill="1" applyAlignment="1">
      <alignment horizontal="left"/>
    </xf>
    <xf numFmtId="166" fontId="0" fillId="0" borderId="0" xfId="0" applyNumberFormat="1"/>
    <xf numFmtId="14" fontId="6" fillId="2" borderId="0" xfId="0" applyNumberFormat="1" applyFont="1" applyFill="1" applyAlignment="1">
      <alignment horizontal="left"/>
    </xf>
    <xf numFmtId="14" fontId="0" fillId="12" borderId="0" xfId="0" applyNumberFormat="1" applyFill="1"/>
    <xf numFmtId="2" fontId="0" fillId="2" borderId="0" xfId="0" applyNumberFormat="1" applyFill="1"/>
    <xf numFmtId="14" fontId="7" fillId="2" borderId="0" xfId="0" applyNumberFormat="1" applyFont="1" applyFill="1" applyAlignment="1">
      <alignment horizontal="left"/>
    </xf>
    <xf numFmtId="0" fontId="0" fillId="2" borderId="27" xfId="0" applyFill="1" applyBorder="1" applyAlignment="1">
      <alignment horizontal="center" vertical="center" wrapText="1"/>
    </xf>
    <xf numFmtId="166" fontId="0" fillId="2" borderId="12" xfId="0" applyNumberFormat="1" applyFill="1" applyBorder="1" applyAlignment="1">
      <alignment horizontal="center" vertical="center"/>
    </xf>
    <xf numFmtId="166" fontId="0" fillId="2" borderId="5" xfId="0" applyNumberFormat="1" applyFill="1" applyBorder="1" applyAlignment="1">
      <alignment horizontal="center" vertical="center"/>
    </xf>
    <xf numFmtId="166" fontId="0" fillId="2" borderId="7" xfId="0" applyNumberFormat="1" applyFill="1" applyBorder="1" applyAlignment="1">
      <alignment horizontal="center" vertical="center"/>
    </xf>
    <xf numFmtId="164" fontId="0" fillId="13" borderId="10" xfId="0" quotePrefix="1" applyNumberFormat="1" applyFill="1" applyBorder="1" applyAlignment="1">
      <alignment horizontal="center"/>
    </xf>
    <xf numFmtId="164" fontId="0" fillId="13" borderId="0" xfId="0" quotePrefix="1" applyNumberFormat="1" applyFill="1" applyAlignment="1">
      <alignment horizontal="center"/>
    </xf>
    <xf numFmtId="164" fontId="0" fillId="13" borderId="2" xfId="0" quotePrefix="1" applyNumberFormat="1" applyFill="1" applyBorder="1" applyAlignment="1">
      <alignment horizontal="center"/>
    </xf>
    <xf numFmtId="0" fontId="0" fillId="2" borderId="3" xfId="0" applyFill="1" applyBorder="1"/>
    <xf numFmtId="0" fontId="0" fillId="2" borderId="4" xfId="0" applyFill="1" applyBorder="1"/>
    <xf numFmtId="15" fontId="0" fillId="2" borderId="0" xfId="0" applyNumberFormat="1" applyFill="1"/>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6" xfId="0" applyFill="1" applyBorder="1" applyAlignment="1">
      <alignment horizontal="center"/>
    </xf>
    <xf numFmtId="0" fontId="0" fillId="2" borderId="7" xfId="0"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2" borderId="0" xfId="0" applyFill="1" applyAlignment="1">
      <alignment wrapText="1"/>
    </xf>
    <xf numFmtId="0" fontId="0" fillId="0" borderId="0" xfId="0" applyAlignment="1">
      <alignment horizontal="center"/>
    </xf>
    <xf numFmtId="0" fontId="0" fillId="9" borderId="0" xfId="0" applyFill="1" applyAlignment="1">
      <alignment horizont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26" xfId="0" applyFill="1" applyBorder="1" applyAlignment="1">
      <alignment horizontal="center" vertical="center"/>
    </xf>
  </cellXfs>
  <cellStyles count="2">
    <cellStyle name="Hyperlink" xfId="1" builtinId="8"/>
    <cellStyle name="Normal" xfId="0" builtinId="0"/>
  </cellStyles>
  <dxfs count="15">
    <dxf>
      <font>
        <color theme="9" tint="-0.499984740745262"/>
      </font>
      <fill>
        <patternFill>
          <bgColor theme="9"/>
        </patternFill>
      </fill>
    </dxf>
    <dxf>
      <font>
        <color theme="7" tint="-0.499984740745262"/>
      </font>
      <fill>
        <patternFill>
          <bgColor theme="7"/>
        </patternFill>
      </fill>
    </dxf>
    <dxf>
      <font>
        <color theme="1"/>
      </font>
      <fill>
        <patternFill>
          <bgColor rgb="FFC00000"/>
        </patternFill>
      </fill>
    </dxf>
    <dxf>
      <font>
        <color theme="8" tint="-0.499984740745262"/>
      </font>
      <fill>
        <patternFill>
          <bgColor theme="8"/>
        </patternFill>
      </fill>
    </dxf>
    <dxf>
      <font>
        <color auto="1"/>
      </font>
      <fill>
        <patternFill>
          <bgColor rgb="FF7030A0"/>
        </patternFill>
      </fill>
    </dxf>
    <dxf>
      <font>
        <color theme="9" tint="-0.499984740745262"/>
      </font>
      <fill>
        <patternFill>
          <bgColor theme="9"/>
        </patternFill>
      </fill>
    </dxf>
    <dxf>
      <font>
        <color theme="7" tint="-0.499984740745262"/>
      </font>
      <fill>
        <patternFill>
          <bgColor theme="7"/>
        </patternFill>
      </fill>
    </dxf>
    <dxf>
      <font>
        <color theme="1"/>
      </font>
      <fill>
        <patternFill>
          <bgColor rgb="FFC00000"/>
        </patternFill>
      </fill>
    </dxf>
    <dxf>
      <font>
        <color theme="8" tint="-0.499984740745262"/>
      </font>
      <fill>
        <patternFill>
          <bgColor theme="8"/>
        </patternFill>
      </fill>
    </dxf>
    <dxf>
      <font>
        <color auto="1"/>
      </font>
      <fill>
        <patternFill>
          <bgColor rgb="FF7030A0"/>
        </patternFill>
      </fill>
    </dxf>
    <dxf>
      <font>
        <color theme="9" tint="-0.499984740745262"/>
      </font>
      <fill>
        <patternFill>
          <bgColor theme="9"/>
        </patternFill>
      </fill>
    </dxf>
    <dxf>
      <font>
        <color theme="7" tint="-0.499984740745262"/>
      </font>
      <fill>
        <patternFill>
          <bgColor theme="7"/>
        </patternFill>
      </fill>
    </dxf>
    <dxf>
      <font>
        <color theme="1"/>
      </font>
      <fill>
        <patternFill>
          <bgColor rgb="FFC00000"/>
        </patternFill>
      </fill>
    </dxf>
    <dxf>
      <font>
        <color theme="8" tint="-0.499984740745262"/>
      </font>
      <fill>
        <patternFill>
          <bgColor theme="8"/>
        </patternFill>
      </fill>
    </dxf>
    <dxf>
      <font>
        <color auto="1"/>
      </font>
      <fill>
        <patternFill>
          <bgColor rgb="FF7030A0"/>
        </patternFill>
      </fill>
    </dxf>
  </dxfs>
  <tableStyles count="0" defaultTableStyle="TableStyleMedium2" defaultPivotStyle="PivotStyleLight16"/>
  <colors>
    <mruColors>
      <color rgb="FFFFC7C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ChartData!$C$1</c:f>
          <c:strCache>
            <c:ptCount val="1"/>
            <c:pt idx="0">
              <c:v>Market-Based Core PCE</c:v>
            </c:pt>
          </c:strCache>
        </c:strRef>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Calibri" panose="020F0502020204030204" pitchFamily="34" charset="0"/>
              <a:ea typeface="+mn-ea"/>
              <a:cs typeface="+mn-cs"/>
            </a:defRPr>
          </a:pPr>
          <a:endParaRPr lang="en-US"/>
        </a:p>
      </c:txPr>
    </c:title>
    <c:autoTitleDeleted val="0"/>
    <c:plotArea>
      <c:layout>
        <c:manualLayout>
          <c:layoutTarget val="inner"/>
          <c:xMode val="edge"/>
          <c:yMode val="edge"/>
          <c:x val="5.7038798645366769E-2"/>
          <c:y val="0.23591735786975174"/>
          <c:w val="0.92014884837256306"/>
          <c:h val="0.6081425542899721"/>
        </c:manualLayout>
      </c:layout>
      <c:areaChart>
        <c:grouping val="stacked"/>
        <c:varyColors val="0"/>
        <c:ser>
          <c:idx val="4"/>
          <c:order val="4"/>
          <c:tx>
            <c:strRef>
              <c:f>ChartData!$F$2</c:f>
              <c:strCache>
                <c:ptCount val="1"/>
                <c:pt idx="0">
                  <c:v>P25</c:v>
                </c:pt>
              </c:strCache>
            </c:strRef>
          </c:tx>
          <c:spPr>
            <a:noFill/>
            <a:ln>
              <a:noFill/>
            </a:ln>
            <a:effectLst/>
          </c:spPr>
          <c:val>
            <c:numRef>
              <c:f>ChartData!$F$3:$F$434</c:f>
              <c:numCache>
                <c:formatCode>0.00</c:formatCode>
                <c:ptCount val="432"/>
                <c:pt idx="0">
                  <c:v>0.78879172658876118</c:v>
                </c:pt>
                <c:pt idx="1">
                  <c:v>0.78879172658876118</c:v>
                </c:pt>
                <c:pt idx="2">
                  <c:v>0.78879172658876118</c:v>
                </c:pt>
                <c:pt idx="3">
                  <c:v>0.78879172658876118</c:v>
                </c:pt>
                <c:pt idx="4">
                  <c:v>0.78879172658876118</c:v>
                </c:pt>
                <c:pt idx="5">
                  <c:v>0.78879172658876118</c:v>
                </c:pt>
                <c:pt idx="6">
                  <c:v>0.78879172658876118</c:v>
                </c:pt>
                <c:pt idx="7">
                  <c:v>0.78879172658876118</c:v>
                </c:pt>
                <c:pt idx="8">
                  <c:v>0.78879172658876118</c:v>
                </c:pt>
                <c:pt idx="9">
                  <c:v>0.78879172658876118</c:v>
                </c:pt>
                <c:pt idx="10">
                  <c:v>0.78879172658876118</c:v>
                </c:pt>
                <c:pt idx="11">
                  <c:v>0.78879172658876118</c:v>
                </c:pt>
                <c:pt idx="12">
                  <c:v>0.78879172658876118</c:v>
                </c:pt>
                <c:pt idx="13">
                  <c:v>0.78879172658876118</c:v>
                </c:pt>
                <c:pt idx="14">
                  <c:v>0.78879172658876118</c:v>
                </c:pt>
                <c:pt idx="15">
                  <c:v>0.78879172658876118</c:v>
                </c:pt>
                <c:pt idx="16">
                  <c:v>0.78879172658876118</c:v>
                </c:pt>
                <c:pt idx="17">
                  <c:v>0.78879172658876118</c:v>
                </c:pt>
                <c:pt idx="18">
                  <c:v>0.78879172658876118</c:v>
                </c:pt>
                <c:pt idx="19">
                  <c:v>0.78879172658876118</c:v>
                </c:pt>
                <c:pt idx="20">
                  <c:v>0.78879172658876118</c:v>
                </c:pt>
                <c:pt idx="21">
                  <c:v>0.78879172658876118</c:v>
                </c:pt>
                <c:pt idx="22">
                  <c:v>0.78879172658876118</c:v>
                </c:pt>
                <c:pt idx="23">
                  <c:v>0.78879172658876118</c:v>
                </c:pt>
                <c:pt idx="24">
                  <c:v>0.78879172658876118</c:v>
                </c:pt>
                <c:pt idx="25">
                  <c:v>0.78879172658876118</c:v>
                </c:pt>
                <c:pt idx="26">
                  <c:v>0.78879172658876118</c:v>
                </c:pt>
                <c:pt idx="27">
                  <c:v>0.78879172658876118</c:v>
                </c:pt>
                <c:pt idx="28">
                  <c:v>0.78879172658876118</c:v>
                </c:pt>
                <c:pt idx="29">
                  <c:v>0.78879172658876118</c:v>
                </c:pt>
                <c:pt idx="30">
                  <c:v>0.78879172658876118</c:v>
                </c:pt>
                <c:pt idx="31">
                  <c:v>0.78879172658876118</c:v>
                </c:pt>
                <c:pt idx="32">
                  <c:v>0.78879172658876118</c:v>
                </c:pt>
                <c:pt idx="33">
                  <c:v>0.78879172658876118</c:v>
                </c:pt>
                <c:pt idx="34">
                  <c:v>0.78879172658876118</c:v>
                </c:pt>
                <c:pt idx="35">
                  <c:v>0.78879172658876118</c:v>
                </c:pt>
                <c:pt idx="36">
                  <c:v>0.78879172658876118</c:v>
                </c:pt>
                <c:pt idx="37">
                  <c:v>0.78879172658876118</c:v>
                </c:pt>
                <c:pt idx="38">
                  <c:v>0.78879172658876118</c:v>
                </c:pt>
                <c:pt idx="39">
                  <c:v>0.78879172658876118</c:v>
                </c:pt>
                <c:pt idx="40">
                  <c:v>0.78879172658876118</c:v>
                </c:pt>
                <c:pt idx="41">
                  <c:v>0.78879172658876118</c:v>
                </c:pt>
                <c:pt idx="42">
                  <c:v>0.78879172658876118</c:v>
                </c:pt>
                <c:pt idx="43">
                  <c:v>0.78879172658876118</c:v>
                </c:pt>
                <c:pt idx="44">
                  <c:v>0.78879172658876118</c:v>
                </c:pt>
                <c:pt idx="45">
                  <c:v>0.78879172658876118</c:v>
                </c:pt>
                <c:pt idx="46">
                  <c:v>0.78879172658876118</c:v>
                </c:pt>
                <c:pt idx="47">
                  <c:v>0.78879172658876118</c:v>
                </c:pt>
                <c:pt idx="48">
                  <c:v>0.78879172658876118</c:v>
                </c:pt>
                <c:pt idx="49">
                  <c:v>0.78879172658876118</c:v>
                </c:pt>
                <c:pt idx="50">
                  <c:v>0.78879172658876118</c:v>
                </c:pt>
                <c:pt idx="51">
                  <c:v>0.78879172658876118</c:v>
                </c:pt>
                <c:pt idx="52">
                  <c:v>0.78879172658876118</c:v>
                </c:pt>
                <c:pt idx="53">
                  <c:v>0.78879172658876118</c:v>
                </c:pt>
                <c:pt idx="54">
                  <c:v>0.78879172658876118</c:v>
                </c:pt>
                <c:pt idx="55">
                  <c:v>0.78879172658876118</c:v>
                </c:pt>
                <c:pt idx="56">
                  <c:v>0.78879172658876118</c:v>
                </c:pt>
                <c:pt idx="57">
                  <c:v>0.78879172658876118</c:v>
                </c:pt>
                <c:pt idx="58">
                  <c:v>0.78879172658876118</c:v>
                </c:pt>
                <c:pt idx="59">
                  <c:v>0.78879172658876118</c:v>
                </c:pt>
                <c:pt idx="60">
                  <c:v>0.78879172658876118</c:v>
                </c:pt>
                <c:pt idx="61">
                  <c:v>0.78879172658876118</c:v>
                </c:pt>
                <c:pt idx="62">
                  <c:v>0.78879172658876118</c:v>
                </c:pt>
                <c:pt idx="63">
                  <c:v>0.78879172658876118</c:v>
                </c:pt>
                <c:pt idx="64">
                  <c:v>0.78879172658876118</c:v>
                </c:pt>
                <c:pt idx="65">
                  <c:v>0.78879172658876118</c:v>
                </c:pt>
                <c:pt idx="66">
                  <c:v>0.78879172658876118</c:v>
                </c:pt>
                <c:pt idx="67">
                  <c:v>0.78879172658876118</c:v>
                </c:pt>
                <c:pt idx="68">
                  <c:v>0.78879172658876118</c:v>
                </c:pt>
                <c:pt idx="69">
                  <c:v>0.78879172658876118</c:v>
                </c:pt>
                <c:pt idx="70">
                  <c:v>0.78879172658876118</c:v>
                </c:pt>
                <c:pt idx="71">
                  <c:v>0.78879172658876118</c:v>
                </c:pt>
                <c:pt idx="72">
                  <c:v>0.78879172658876118</c:v>
                </c:pt>
                <c:pt idx="73">
                  <c:v>0.78879172658876118</c:v>
                </c:pt>
                <c:pt idx="74">
                  <c:v>0.78879172658876118</c:v>
                </c:pt>
                <c:pt idx="75">
                  <c:v>0.78879172658876118</c:v>
                </c:pt>
                <c:pt idx="76">
                  <c:v>0.78879172658876118</c:v>
                </c:pt>
                <c:pt idx="77">
                  <c:v>0.78879172658876118</c:v>
                </c:pt>
                <c:pt idx="78">
                  <c:v>0.78879172658876118</c:v>
                </c:pt>
                <c:pt idx="79">
                  <c:v>0.78879172658876118</c:v>
                </c:pt>
                <c:pt idx="80">
                  <c:v>0.78879172658876118</c:v>
                </c:pt>
                <c:pt idx="81">
                  <c:v>0.78879172658876118</c:v>
                </c:pt>
                <c:pt idx="82">
                  <c:v>0.78879172658876118</c:v>
                </c:pt>
                <c:pt idx="83">
                  <c:v>0.78879172658876118</c:v>
                </c:pt>
                <c:pt idx="84">
                  <c:v>0.78879172658876118</c:v>
                </c:pt>
                <c:pt idx="85">
                  <c:v>0.78879172658876118</c:v>
                </c:pt>
                <c:pt idx="86">
                  <c:v>0.78879172658876118</c:v>
                </c:pt>
                <c:pt idx="87">
                  <c:v>0.78879172658876118</c:v>
                </c:pt>
                <c:pt idx="88">
                  <c:v>0.78879172658876118</c:v>
                </c:pt>
                <c:pt idx="89">
                  <c:v>0.78879172658876118</c:v>
                </c:pt>
                <c:pt idx="90">
                  <c:v>0.78879172658876118</c:v>
                </c:pt>
                <c:pt idx="91">
                  <c:v>0.78879172658876118</c:v>
                </c:pt>
                <c:pt idx="92">
                  <c:v>0.78879172658876118</c:v>
                </c:pt>
                <c:pt idx="93">
                  <c:v>0.78879172658876118</c:v>
                </c:pt>
                <c:pt idx="94">
                  <c:v>0.78879172658876118</c:v>
                </c:pt>
                <c:pt idx="95">
                  <c:v>0.78879172658876118</c:v>
                </c:pt>
                <c:pt idx="96">
                  <c:v>0.78879172658876118</c:v>
                </c:pt>
                <c:pt idx="97">
                  <c:v>0.78879172658876118</c:v>
                </c:pt>
                <c:pt idx="98">
                  <c:v>0.78879172658876118</c:v>
                </c:pt>
                <c:pt idx="99">
                  <c:v>0.78879172658876118</c:v>
                </c:pt>
                <c:pt idx="100">
                  <c:v>0.78879172658876118</c:v>
                </c:pt>
                <c:pt idx="101">
                  <c:v>0.78879172658876118</c:v>
                </c:pt>
                <c:pt idx="102">
                  <c:v>0.78879172658876118</c:v>
                </c:pt>
                <c:pt idx="103">
                  <c:v>0.78879172658876118</c:v>
                </c:pt>
                <c:pt idx="104">
                  <c:v>0.78879172658876118</c:v>
                </c:pt>
                <c:pt idx="105">
                  <c:v>0.78879172658876118</c:v>
                </c:pt>
                <c:pt idx="106">
                  <c:v>0.78879172658876118</c:v>
                </c:pt>
                <c:pt idx="107">
                  <c:v>0.78879172658876118</c:v>
                </c:pt>
                <c:pt idx="108">
                  <c:v>0.78879172658876118</c:v>
                </c:pt>
                <c:pt idx="109">
                  <c:v>0.78879172658876118</c:v>
                </c:pt>
                <c:pt idx="110">
                  <c:v>0.78879172658876118</c:v>
                </c:pt>
                <c:pt idx="111">
                  <c:v>0.78879172658876118</c:v>
                </c:pt>
                <c:pt idx="112">
                  <c:v>0.78879172658876118</c:v>
                </c:pt>
                <c:pt idx="113">
                  <c:v>0.78879172658876118</c:v>
                </c:pt>
                <c:pt idx="114">
                  <c:v>0.78879172658876118</c:v>
                </c:pt>
                <c:pt idx="115">
                  <c:v>0.78879172658876118</c:v>
                </c:pt>
                <c:pt idx="116">
                  <c:v>0.78879172658876118</c:v>
                </c:pt>
                <c:pt idx="117">
                  <c:v>0.78879172658876118</c:v>
                </c:pt>
                <c:pt idx="118">
                  <c:v>0.78879172658876118</c:v>
                </c:pt>
                <c:pt idx="119">
                  <c:v>0.78879172658876118</c:v>
                </c:pt>
                <c:pt idx="120">
                  <c:v>0.78879172658876118</c:v>
                </c:pt>
                <c:pt idx="121">
                  <c:v>0.78879172658876118</c:v>
                </c:pt>
                <c:pt idx="122">
                  <c:v>0.78879172658876118</c:v>
                </c:pt>
                <c:pt idx="123">
                  <c:v>0.78879172658876118</c:v>
                </c:pt>
                <c:pt idx="124">
                  <c:v>0.78879172658876118</c:v>
                </c:pt>
                <c:pt idx="125">
                  <c:v>0.78879172658876118</c:v>
                </c:pt>
                <c:pt idx="126">
                  <c:v>0.78879172658876118</c:v>
                </c:pt>
                <c:pt idx="127">
                  <c:v>0.78879172658876118</c:v>
                </c:pt>
                <c:pt idx="128">
                  <c:v>0.78879172658876118</c:v>
                </c:pt>
                <c:pt idx="129">
                  <c:v>0.78879172658876118</c:v>
                </c:pt>
                <c:pt idx="130">
                  <c:v>0.78879172658876118</c:v>
                </c:pt>
                <c:pt idx="131">
                  <c:v>0.78879172658876118</c:v>
                </c:pt>
                <c:pt idx="132">
                  <c:v>0.78879172658876118</c:v>
                </c:pt>
                <c:pt idx="133">
                  <c:v>0.78879172658876118</c:v>
                </c:pt>
                <c:pt idx="134">
                  <c:v>0.78879172658876118</c:v>
                </c:pt>
                <c:pt idx="135">
                  <c:v>0.78879172658876118</c:v>
                </c:pt>
                <c:pt idx="136">
                  <c:v>0.78879172658876118</c:v>
                </c:pt>
                <c:pt idx="137">
                  <c:v>0.78879172658876118</c:v>
                </c:pt>
                <c:pt idx="138">
                  <c:v>0.78879172658876118</c:v>
                </c:pt>
                <c:pt idx="139">
                  <c:v>0.78879172658876118</c:v>
                </c:pt>
                <c:pt idx="140">
                  <c:v>0.78879172658876118</c:v>
                </c:pt>
                <c:pt idx="141">
                  <c:v>0.78879172658876118</c:v>
                </c:pt>
                <c:pt idx="142">
                  <c:v>0.78879172658876118</c:v>
                </c:pt>
                <c:pt idx="143">
                  <c:v>0.78879172658876118</c:v>
                </c:pt>
                <c:pt idx="144">
                  <c:v>0.78879172658876118</c:v>
                </c:pt>
                <c:pt idx="145">
                  <c:v>0.78879172658876118</c:v>
                </c:pt>
                <c:pt idx="146">
                  <c:v>0.78879172658876118</c:v>
                </c:pt>
                <c:pt idx="147">
                  <c:v>0.78879172658876118</c:v>
                </c:pt>
                <c:pt idx="148">
                  <c:v>0.78879172658876118</c:v>
                </c:pt>
                <c:pt idx="149">
                  <c:v>0.78879172658876118</c:v>
                </c:pt>
                <c:pt idx="150">
                  <c:v>0.78879172658876118</c:v>
                </c:pt>
                <c:pt idx="151">
                  <c:v>0.78879172658876118</c:v>
                </c:pt>
                <c:pt idx="152">
                  <c:v>0.78879172658876118</c:v>
                </c:pt>
                <c:pt idx="153">
                  <c:v>0.78879172658876118</c:v>
                </c:pt>
                <c:pt idx="154">
                  <c:v>0.78879172658876118</c:v>
                </c:pt>
                <c:pt idx="155">
                  <c:v>0.78879172658876118</c:v>
                </c:pt>
                <c:pt idx="156">
                  <c:v>0.78879172658876118</c:v>
                </c:pt>
                <c:pt idx="157">
                  <c:v>0.78879172658876118</c:v>
                </c:pt>
                <c:pt idx="158">
                  <c:v>0.78879172658876118</c:v>
                </c:pt>
                <c:pt idx="159">
                  <c:v>0.78879172658876118</c:v>
                </c:pt>
                <c:pt idx="160">
                  <c:v>0.78879172658876118</c:v>
                </c:pt>
                <c:pt idx="161">
                  <c:v>0.78879172658876118</c:v>
                </c:pt>
                <c:pt idx="162">
                  <c:v>0.78879172658876118</c:v>
                </c:pt>
                <c:pt idx="163">
                  <c:v>0.78879172658876118</c:v>
                </c:pt>
                <c:pt idx="164">
                  <c:v>0.78879172658876118</c:v>
                </c:pt>
                <c:pt idx="165">
                  <c:v>0.78879172658876118</c:v>
                </c:pt>
                <c:pt idx="166">
                  <c:v>0.78879172658876118</c:v>
                </c:pt>
                <c:pt idx="167">
                  <c:v>0.78879172658876118</c:v>
                </c:pt>
                <c:pt idx="168">
                  <c:v>0.78879172658876118</c:v>
                </c:pt>
                <c:pt idx="169">
                  <c:v>0.78879172658876118</c:v>
                </c:pt>
                <c:pt idx="170">
                  <c:v>0.78879172658876118</c:v>
                </c:pt>
                <c:pt idx="171">
                  <c:v>0.78879172658876118</c:v>
                </c:pt>
                <c:pt idx="172">
                  <c:v>0.78879172658876118</c:v>
                </c:pt>
                <c:pt idx="173">
                  <c:v>0.78879172658876118</c:v>
                </c:pt>
                <c:pt idx="174">
                  <c:v>0.78879172658876118</c:v>
                </c:pt>
                <c:pt idx="175">
                  <c:v>0.78879172658876118</c:v>
                </c:pt>
                <c:pt idx="176">
                  <c:v>0.78879172658876118</c:v>
                </c:pt>
                <c:pt idx="177">
                  <c:v>0.78879172658876118</c:v>
                </c:pt>
                <c:pt idx="178">
                  <c:v>0.78879172658876118</c:v>
                </c:pt>
                <c:pt idx="179">
                  <c:v>0.78879172658876118</c:v>
                </c:pt>
                <c:pt idx="180">
                  <c:v>0.78879172658876118</c:v>
                </c:pt>
                <c:pt idx="181">
                  <c:v>0.78879172658876118</c:v>
                </c:pt>
                <c:pt idx="182">
                  <c:v>0.78879172658876118</c:v>
                </c:pt>
                <c:pt idx="183">
                  <c:v>0.78879172658876118</c:v>
                </c:pt>
                <c:pt idx="184">
                  <c:v>0.78879172658876118</c:v>
                </c:pt>
                <c:pt idx="185">
                  <c:v>0.78879172658876118</c:v>
                </c:pt>
                <c:pt idx="186">
                  <c:v>0.78879172658876118</c:v>
                </c:pt>
                <c:pt idx="187">
                  <c:v>0.78879172658876118</c:v>
                </c:pt>
                <c:pt idx="188">
                  <c:v>0.78879172658876118</c:v>
                </c:pt>
                <c:pt idx="189">
                  <c:v>0.78879172658876118</c:v>
                </c:pt>
                <c:pt idx="190">
                  <c:v>0.78879172658876118</c:v>
                </c:pt>
                <c:pt idx="191">
                  <c:v>0.78879172658876118</c:v>
                </c:pt>
                <c:pt idx="192">
                  <c:v>0.78879172658876118</c:v>
                </c:pt>
                <c:pt idx="193">
                  <c:v>0.78879172658876118</c:v>
                </c:pt>
                <c:pt idx="194">
                  <c:v>0.78879172658876118</c:v>
                </c:pt>
                <c:pt idx="195">
                  <c:v>0.78879172658876118</c:v>
                </c:pt>
                <c:pt idx="196">
                  <c:v>0.78879172658876118</c:v>
                </c:pt>
                <c:pt idx="197">
                  <c:v>0.78879172658876118</c:v>
                </c:pt>
                <c:pt idx="198">
                  <c:v>0.78879172658876118</c:v>
                </c:pt>
                <c:pt idx="199">
                  <c:v>0.78879172658876118</c:v>
                </c:pt>
                <c:pt idx="200">
                  <c:v>0.78879172658876118</c:v>
                </c:pt>
                <c:pt idx="201">
                  <c:v>0.78879172658876118</c:v>
                </c:pt>
                <c:pt idx="202">
                  <c:v>0.78879172658876118</c:v>
                </c:pt>
                <c:pt idx="203">
                  <c:v>0.78879172658876118</c:v>
                </c:pt>
                <c:pt idx="204">
                  <c:v>0.78879172658876118</c:v>
                </c:pt>
                <c:pt idx="205">
                  <c:v>0.78879172658876118</c:v>
                </c:pt>
                <c:pt idx="206">
                  <c:v>0.78879172658876118</c:v>
                </c:pt>
                <c:pt idx="207">
                  <c:v>0.78879172658876118</c:v>
                </c:pt>
                <c:pt idx="208">
                  <c:v>0.78879172658876118</c:v>
                </c:pt>
                <c:pt idx="209">
                  <c:v>0.78879172658876118</c:v>
                </c:pt>
                <c:pt idx="210">
                  <c:v>0.78879172658876118</c:v>
                </c:pt>
                <c:pt idx="211">
                  <c:v>0.78879172658876118</c:v>
                </c:pt>
                <c:pt idx="212">
                  <c:v>0.78879172658876118</c:v>
                </c:pt>
                <c:pt idx="213">
                  <c:v>0.78879172658876118</c:v>
                </c:pt>
                <c:pt idx="214">
                  <c:v>0.78879172658876118</c:v>
                </c:pt>
                <c:pt idx="215">
                  <c:v>0.78879172658876118</c:v>
                </c:pt>
                <c:pt idx="216">
                  <c:v>0.78879172658876118</c:v>
                </c:pt>
                <c:pt idx="217">
                  <c:v>0.78879172658876118</c:v>
                </c:pt>
                <c:pt idx="218">
                  <c:v>0.78879172658876118</c:v>
                </c:pt>
                <c:pt idx="219">
                  <c:v>0.78879172658876118</c:v>
                </c:pt>
                <c:pt idx="220">
                  <c:v>0.78879172658876118</c:v>
                </c:pt>
                <c:pt idx="221">
                  <c:v>0.78879172658876118</c:v>
                </c:pt>
                <c:pt idx="222">
                  <c:v>0.78879172658876118</c:v>
                </c:pt>
                <c:pt idx="223">
                  <c:v>0.78879172658876118</c:v>
                </c:pt>
                <c:pt idx="224">
                  <c:v>0.78879172658876118</c:v>
                </c:pt>
                <c:pt idx="225">
                  <c:v>0.78879172658876118</c:v>
                </c:pt>
                <c:pt idx="226">
                  <c:v>0.78879172658876118</c:v>
                </c:pt>
                <c:pt idx="227">
                  <c:v>0.78879172658876118</c:v>
                </c:pt>
                <c:pt idx="228">
                  <c:v>0.78879172658876118</c:v>
                </c:pt>
                <c:pt idx="229">
                  <c:v>0.78879172658876118</c:v>
                </c:pt>
                <c:pt idx="230">
                  <c:v>0.78879172658876118</c:v>
                </c:pt>
                <c:pt idx="231">
                  <c:v>0.78879172658876118</c:v>
                </c:pt>
                <c:pt idx="232">
                  <c:v>0.78879172658876118</c:v>
                </c:pt>
                <c:pt idx="233">
                  <c:v>0.78879172658876118</c:v>
                </c:pt>
                <c:pt idx="234">
                  <c:v>0.78879172658876118</c:v>
                </c:pt>
                <c:pt idx="235">
                  <c:v>0.78879172658876118</c:v>
                </c:pt>
                <c:pt idx="236">
                  <c:v>0.78879172658876118</c:v>
                </c:pt>
                <c:pt idx="237">
                  <c:v>0.78879172658876118</c:v>
                </c:pt>
                <c:pt idx="238">
                  <c:v>0.78879172658876118</c:v>
                </c:pt>
                <c:pt idx="239">
                  <c:v>0.78879172658876118</c:v>
                </c:pt>
                <c:pt idx="240">
                  <c:v>0.78879172658876118</c:v>
                </c:pt>
                <c:pt idx="241">
                  <c:v>0.78879172658876118</c:v>
                </c:pt>
                <c:pt idx="242">
                  <c:v>0.78879172658876118</c:v>
                </c:pt>
                <c:pt idx="243">
                  <c:v>0.78879172658876118</c:v>
                </c:pt>
                <c:pt idx="244">
                  <c:v>0.78879172658876118</c:v>
                </c:pt>
                <c:pt idx="245">
                  <c:v>0.78879172658876118</c:v>
                </c:pt>
                <c:pt idx="246">
                  <c:v>0.78879172658876118</c:v>
                </c:pt>
                <c:pt idx="247">
                  <c:v>0.78879172658876118</c:v>
                </c:pt>
                <c:pt idx="248">
                  <c:v>0.78879172658876118</c:v>
                </c:pt>
                <c:pt idx="249">
                  <c:v>0.78879172658876118</c:v>
                </c:pt>
                <c:pt idx="250">
                  <c:v>0.78879172658876118</c:v>
                </c:pt>
                <c:pt idx="251">
                  <c:v>0.78879172658876118</c:v>
                </c:pt>
                <c:pt idx="252">
                  <c:v>0.78879172658876118</c:v>
                </c:pt>
                <c:pt idx="253">
                  <c:v>0.78879172658876118</c:v>
                </c:pt>
                <c:pt idx="254">
                  <c:v>0.78879172658876118</c:v>
                </c:pt>
                <c:pt idx="255">
                  <c:v>0.78879172658876118</c:v>
                </c:pt>
                <c:pt idx="256">
                  <c:v>0.78879172658876118</c:v>
                </c:pt>
                <c:pt idx="257">
                  <c:v>0.78879172658876118</c:v>
                </c:pt>
                <c:pt idx="258">
                  <c:v>0.78879172658876118</c:v>
                </c:pt>
                <c:pt idx="259">
                  <c:v>0.78879172658876118</c:v>
                </c:pt>
                <c:pt idx="260">
                  <c:v>0.78879172658876118</c:v>
                </c:pt>
                <c:pt idx="261">
                  <c:v>0.78879172658876118</c:v>
                </c:pt>
                <c:pt idx="262">
                  <c:v>0.78879172658876118</c:v>
                </c:pt>
                <c:pt idx="263">
                  <c:v>0.78879172658876118</c:v>
                </c:pt>
                <c:pt idx="264">
                  <c:v>0.78879172658876118</c:v>
                </c:pt>
                <c:pt idx="265">
                  <c:v>0.78879172658876118</c:v>
                </c:pt>
                <c:pt idx="266">
                  <c:v>0.78879172658876118</c:v>
                </c:pt>
                <c:pt idx="267">
                  <c:v>0.78879172658876118</c:v>
                </c:pt>
                <c:pt idx="268">
                  <c:v>0.78879172658876118</c:v>
                </c:pt>
                <c:pt idx="269">
                  <c:v>0.78879172658876118</c:v>
                </c:pt>
                <c:pt idx="270">
                  <c:v>0.78879172658876118</c:v>
                </c:pt>
                <c:pt idx="271">
                  <c:v>0.78879172658876118</c:v>
                </c:pt>
                <c:pt idx="272">
                  <c:v>0.78879172658876118</c:v>
                </c:pt>
                <c:pt idx="273">
                  <c:v>0.78879172658876118</c:v>
                </c:pt>
                <c:pt idx="274">
                  <c:v>0.78879172658876118</c:v>
                </c:pt>
                <c:pt idx="275">
                  <c:v>0.78879172658876118</c:v>
                </c:pt>
                <c:pt idx="276">
                  <c:v>0.78879172658876118</c:v>
                </c:pt>
                <c:pt idx="277">
                  <c:v>0.78879172658876118</c:v>
                </c:pt>
                <c:pt idx="278">
                  <c:v>0.78879172658876118</c:v>
                </c:pt>
                <c:pt idx="279">
                  <c:v>0.78879172658876118</c:v>
                </c:pt>
                <c:pt idx="280">
                  <c:v>0.78879172658876118</c:v>
                </c:pt>
                <c:pt idx="281">
                  <c:v>0.78879172658876118</c:v>
                </c:pt>
                <c:pt idx="282">
                  <c:v>0.78879172658876118</c:v>
                </c:pt>
                <c:pt idx="283">
                  <c:v>0.78879172658876118</c:v>
                </c:pt>
                <c:pt idx="284">
                  <c:v>0.78879172658876118</c:v>
                </c:pt>
                <c:pt idx="285">
                  <c:v>0.78879172658876118</c:v>
                </c:pt>
                <c:pt idx="286">
                  <c:v>0.78879172658876118</c:v>
                </c:pt>
                <c:pt idx="287">
                  <c:v>0.78879172658876118</c:v>
                </c:pt>
                <c:pt idx="288">
                  <c:v>0.78879172658876118</c:v>
                </c:pt>
                <c:pt idx="289">
                  <c:v>0.78879172658876118</c:v>
                </c:pt>
                <c:pt idx="290">
                  <c:v>0.78879172658876118</c:v>
                </c:pt>
                <c:pt idx="291">
                  <c:v>0.78879172658876118</c:v>
                </c:pt>
                <c:pt idx="292">
                  <c:v>0.78879172658876118</c:v>
                </c:pt>
                <c:pt idx="293">
                  <c:v>0.78879172658876118</c:v>
                </c:pt>
                <c:pt idx="294">
                  <c:v>0.78879172658876118</c:v>
                </c:pt>
                <c:pt idx="295">
                  <c:v>0.78879172658876118</c:v>
                </c:pt>
                <c:pt idx="296">
                  <c:v>0.78879172658876118</c:v>
                </c:pt>
                <c:pt idx="297">
                  <c:v>0.78879172658876118</c:v>
                </c:pt>
                <c:pt idx="298">
                  <c:v>0.78879172658876118</c:v>
                </c:pt>
                <c:pt idx="299">
                  <c:v>0.78879172658876118</c:v>
                </c:pt>
                <c:pt idx="300">
                  <c:v>0.78879172658876118</c:v>
                </c:pt>
                <c:pt idx="301">
                  <c:v>0.78879172658876118</c:v>
                </c:pt>
                <c:pt idx="302">
                  <c:v>0.78879172658876118</c:v>
                </c:pt>
                <c:pt idx="303">
                  <c:v>0.78879172658876118</c:v>
                </c:pt>
                <c:pt idx="304">
                  <c:v>0.78879172658876118</c:v>
                </c:pt>
                <c:pt idx="305">
                  <c:v>0.78879172658876118</c:v>
                </c:pt>
                <c:pt idx="306">
                  <c:v>0.78879172658876118</c:v>
                </c:pt>
                <c:pt idx="307">
                  <c:v>0.78879172658876118</c:v>
                </c:pt>
                <c:pt idx="308">
                  <c:v>0.78879172658876118</c:v>
                </c:pt>
                <c:pt idx="309">
                  <c:v>0.78879172658876118</c:v>
                </c:pt>
                <c:pt idx="310">
                  <c:v>0.78879172658876118</c:v>
                </c:pt>
                <c:pt idx="311">
                  <c:v>0.78879172658876118</c:v>
                </c:pt>
                <c:pt idx="312">
                  <c:v>0.78879172658876118</c:v>
                </c:pt>
                <c:pt idx="313">
                  <c:v>0.78879172658876118</c:v>
                </c:pt>
                <c:pt idx="314">
                  <c:v>0.78879172658876118</c:v>
                </c:pt>
                <c:pt idx="315">
                  <c:v>0.78879172658876118</c:v>
                </c:pt>
                <c:pt idx="316">
                  <c:v>0.78879172658876118</c:v>
                </c:pt>
                <c:pt idx="317">
                  <c:v>0.78879172658876118</c:v>
                </c:pt>
                <c:pt idx="318">
                  <c:v>0.78879172658876118</c:v>
                </c:pt>
                <c:pt idx="319">
                  <c:v>0.78879172658876118</c:v>
                </c:pt>
                <c:pt idx="320">
                  <c:v>0.78879172658876118</c:v>
                </c:pt>
                <c:pt idx="321">
                  <c:v>0.78879172658876118</c:v>
                </c:pt>
                <c:pt idx="322">
                  <c:v>0.78879172658876118</c:v>
                </c:pt>
                <c:pt idx="323">
                  <c:v>0.78879172658876118</c:v>
                </c:pt>
                <c:pt idx="324">
                  <c:v>0.78879172658876118</c:v>
                </c:pt>
                <c:pt idx="325">
                  <c:v>0.78879172658876118</c:v>
                </c:pt>
                <c:pt idx="326">
                  <c:v>0.78879172658876118</c:v>
                </c:pt>
                <c:pt idx="327">
                  <c:v>0.78879172658876118</c:v>
                </c:pt>
                <c:pt idx="328">
                  <c:v>0.78879172658876118</c:v>
                </c:pt>
                <c:pt idx="329">
                  <c:v>0.78879172658876118</c:v>
                </c:pt>
                <c:pt idx="330">
                  <c:v>0.78879172658876118</c:v>
                </c:pt>
                <c:pt idx="331">
                  <c:v>0.78879172658876118</c:v>
                </c:pt>
                <c:pt idx="332">
                  <c:v>0.78879172658876118</c:v>
                </c:pt>
                <c:pt idx="333">
                  <c:v>0.78879172658876118</c:v>
                </c:pt>
                <c:pt idx="334">
                  <c:v>0.78879172658876118</c:v>
                </c:pt>
                <c:pt idx="335">
                  <c:v>0.78879172658876118</c:v>
                </c:pt>
                <c:pt idx="336">
                  <c:v>0.78879172658876118</c:v>
                </c:pt>
                <c:pt idx="337">
                  <c:v>0.78879172658876118</c:v>
                </c:pt>
                <c:pt idx="338">
                  <c:v>0.78879172658876118</c:v>
                </c:pt>
                <c:pt idx="339">
                  <c:v>0.78879172658876118</c:v>
                </c:pt>
                <c:pt idx="340">
                  <c:v>0.78879172658876118</c:v>
                </c:pt>
                <c:pt idx="341">
                  <c:v>0.78879172658876118</c:v>
                </c:pt>
                <c:pt idx="342">
                  <c:v>0.78879172658876118</c:v>
                </c:pt>
                <c:pt idx="343">
                  <c:v>0.78879172658876118</c:v>
                </c:pt>
                <c:pt idx="344">
                  <c:v>0.78879172658876118</c:v>
                </c:pt>
                <c:pt idx="345">
                  <c:v>0.78879172658876118</c:v>
                </c:pt>
                <c:pt idx="346">
                  <c:v>0.78879172658876118</c:v>
                </c:pt>
                <c:pt idx="347">
                  <c:v>0.78879172658876118</c:v>
                </c:pt>
                <c:pt idx="348">
                  <c:v>0.78879172658876118</c:v>
                </c:pt>
                <c:pt idx="349">
                  <c:v>0.78879172658876118</c:v>
                </c:pt>
                <c:pt idx="350">
                  <c:v>0.78879172658876118</c:v>
                </c:pt>
                <c:pt idx="351">
                  <c:v>0.78879172658876118</c:v>
                </c:pt>
                <c:pt idx="352">
                  <c:v>0.78879172658876118</c:v>
                </c:pt>
                <c:pt idx="353">
                  <c:v>0.78879172658876118</c:v>
                </c:pt>
                <c:pt idx="354">
                  <c:v>0.78879172658876118</c:v>
                </c:pt>
                <c:pt idx="355">
                  <c:v>0.78879172658876118</c:v>
                </c:pt>
                <c:pt idx="356">
                  <c:v>0.78879172658876118</c:v>
                </c:pt>
                <c:pt idx="357">
                  <c:v>0.78879172658876118</c:v>
                </c:pt>
                <c:pt idx="358">
                  <c:v>0.78879172658876118</c:v>
                </c:pt>
                <c:pt idx="359">
                  <c:v>0.78879172658876118</c:v>
                </c:pt>
                <c:pt idx="360">
                  <c:v>0.78879172658876118</c:v>
                </c:pt>
                <c:pt idx="361">
                  <c:v>0.78879172658876118</c:v>
                </c:pt>
                <c:pt idx="362">
                  <c:v>0.78879172658876118</c:v>
                </c:pt>
                <c:pt idx="363">
                  <c:v>0.78879172658876118</c:v>
                </c:pt>
                <c:pt idx="364">
                  <c:v>0.78879172658876118</c:v>
                </c:pt>
                <c:pt idx="365">
                  <c:v>0.78879172658876118</c:v>
                </c:pt>
                <c:pt idx="366">
                  <c:v>0.78879172658876118</c:v>
                </c:pt>
                <c:pt idx="367">
                  <c:v>0.78879172658876118</c:v>
                </c:pt>
                <c:pt idx="368">
                  <c:v>0.78879172658876118</c:v>
                </c:pt>
                <c:pt idx="369">
                  <c:v>0.78879172658876118</c:v>
                </c:pt>
                <c:pt idx="370">
                  <c:v>0.78879172658876118</c:v>
                </c:pt>
                <c:pt idx="371">
                  <c:v>0.78879172658876118</c:v>
                </c:pt>
                <c:pt idx="372">
                  <c:v>0.78879172658876118</c:v>
                </c:pt>
                <c:pt idx="373">
                  <c:v>0.78879172658876118</c:v>
                </c:pt>
                <c:pt idx="374">
                  <c:v>0.78879172658876118</c:v>
                </c:pt>
                <c:pt idx="375">
                  <c:v>0.78879172658876118</c:v>
                </c:pt>
                <c:pt idx="376">
                  <c:v>0.78879172658876118</c:v>
                </c:pt>
                <c:pt idx="377">
                  <c:v>0.78879172658876118</c:v>
                </c:pt>
                <c:pt idx="378">
                  <c:v>0.78879172658876118</c:v>
                </c:pt>
                <c:pt idx="379">
                  <c:v>0.78879172658876118</c:v>
                </c:pt>
                <c:pt idx="380">
                  <c:v>0.78879172658876118</c:v>
                </c:pt>
                <c:pt idx="381">
                  <c:v>0.78879172658876118</c:v>
                </c:pt>
                <c:pt idx="382">
                  <c:v>0.78879172658876118</c:v>
                </c:pt>
                <c:pt idx="383">
                  <c:v>0.78879172658876118</c:v>
                </c:pt>
                <c:pt idx="384">
                  <c:v>0.78879172658876118</c:v>
                </c:pt>
                <c:pt idx="385">
                  <c:v>0.78879172658876118</c:v>
                </c:pt>
                <c:pt idx="386">
                  <c:v>0.78879172658876118</c:v>
                </c:pt>
                <c:pt idx="387">
                  <c:v>0.78879172658876118</c:v>
                </c:pt>
                <c:pt idx="388">
                  <c:v>0.78879172658876118</c:v>
                </c:pt>
                <c:pt idx="389">
                  <c:v>0.78879172658876118</c:v>
                </c:pt>
                <c:pt idx="390">
                  <c:v>0.78879172658876118</c:v>
                </c:pt>
                <c:pt idx="391">
                  <c:v>0.78879172658876118</c:v>
                </c:pt>
                <c:pt idx="392">
                  <c:v>0.78879172658876118</c:v>
                </c:pt>
                <c:pt idx="393">
                  <c:v>0.78879172658876118</c:v>
                </c:pt>
                <c:pt idx="394">
                  <c:v>0.78879172658876118</c:v>
                </c:pt>
                <c:pt idx="395">
                  <c:v>0.78879172658876118</c:v>
                </c:pt>
                <c:pt idx="396">
                  <c:v>0.78879172658876118</c:v>
                </c:pt>
                <c:pt idx="397">
                  <c:v>0.78879172658876118</c:v>
                </c:pt>
                <c:pt idx="398">
                  <c:v>0.78879172658876118</c:v>
                </c:pt>
                <c:pt idx="399">
                  <c:v>0.78879172658876118</c:v>
                </c:pt>
                <c:pt idx="400">
                  <c:v>0.78879172658876118</c:v>
                </c:pt>
                <c:pt idx="401">
                  <c:v>0.78879172658876118</c:v>
                </c:pt>
                <c:pt idx="402">
                  <c:v>0.78879172658876118</c:v>
                </c:pt>
                <c:pt idx="403">
                  <c:v>0.78879172658876118</c:v>
                </c:pt>
                <c:pt idx="404">
                  <c:v>0.78879172658876118</c:v>
                </c:pt>
                <c:pt idx="405">
                  <c:v>0.78879172658876118</c:v>
                </c:pt>
                <c:pt idx="406">
                  <c:v>0.78879172658876118</c:v>
                </c:pt>
                <c:pt idx="407">
                  <c:v>0.78879172658876118</c:v>
                </c:pt>
                <c:pt idx="408">
                  <c:v>0.78879172658876118</c:v>
                </c:pt>
                <c:pt idx="409">
                  <c:v>0.78879172658876118</c:v>
                </c:pt>
                <c:pt idx="410">
                  <c:v>0.78879172658876118</c:v>
                </c:pt>
                <c:pt idx="411">
                  <c:v>0.78879172658876118</c:v>
                </c:pt>
                <c:pt idx="412">
                  <c:v>0.78879172658876118</c:v>
                </c:pt>
                <c:pt idx="413">
                  <c:v>0.78879172658876118</c:v>
                </c:pt>
                <c:pt idx="414">
                  <c:v>0.78879172658876118</c:v>
                </c:pt>
                <c:pt idx="415">
                  <c:v>0.78879172658876118</c:v>
                </c:pt>
                <c:pt idx="416">
                  <c:v>0.78879172658876118</c:v>
                </c:pt>
                <c:pt idx="417">
                  <c:v>0.78879172658876118</c:v>
                </c:pt>
                <c:pt idx="418">
                  <c:v>0.78879172658876118</c:v>
                </c:pt>
                <c:pt idx="419">
                  <c:v>0.78879172658876118</c:v>
                </c:pt>
                <c:pt idx="420">
                  <c:v>0.78879172658876118</c:v>
                </c:pt>
                <c:pt idx="421">
                  <c:v>0.78879172658876118</c:v>
                </c:pt>
                <c:pt idx="422">
                  <c:v>0.78879172658876118</c:v>
                </c:pt>
                <c:pt idx="423">
                  <c:v>0.78879172658876118</c:v>
                </c:pt>
                <c:pt idx="424">
                  <c:v>0.78879172658876118</c:v>
                </c:pt>
                <c:pt idx="425">
                  <c:v>0.78879172658876118</c:v>
                </c:pt>
                <c:pt idx="426">
                  <c:v>0.78879172658876118</c:v>
                </c:pt>
                <c:pt idx="427">
                  <c:v>0.78879172658876118</c:v>
                </c:pt>
                <c:pt idx="428">
                  <c:v>0.78879172658876118</c:v>
                </c:pt>
                <c:pt idx="429">
                  <c:v>0.78879172658876118</c:v>
                </c:pt>
                <c:pt idx="430">
                  <c:v>0.78879172658876118</c:v>
                </c:pt>
                <c:pt idx="431">
                  <c:v>0.78879172658876118</c:v>
                </c:pt>
              </c:numCache>
            </c:numRef>
          </c:val>
          <c:extLst>
            <c:ext xmlns:c16="http://schemas.microsoft.com/office/drawing/2014/chart" uri="{C3380CC4-5D6E-409C-BE32-E72D297353CC}">
              <c16:uniqueId val="{00000002-0221-404E-B883-85349184D14E}"/>
            </c:ext>
          </c:extLst>
        </c:ser>
        <c:ser>
          <c:idx val="5"/>
          <c:order val="5"/>
          <c:tx>
            <c:strRef>
              <c:f>ChartData!$G$2</c:f>
              <c:strCache>
                <c:ptCount val="1"/>
                <c:pt idx="0">
                  <c:v>P75</c:v>
                </c:pt>
              </c:strCache>
            </c:strRef>
          </c:tx>
          <c:spPr>
            <a:solidFill>
              <a:schemeClr val="accent1">
                <a:lumMod val="40000"/>
                <a:lumOff val="60000"/>
              </a:schemeClr>
            </a:solidFill>
            <a:ln>
              <a:noFill/>
            </a:ln>
            <a:effectLst/>
          </c:spPr>
          <c:val>
            <c:numRef>
              <c:f>ChartData!$G$3:$G$434</c:f>
              <c:numCache>
                <c:formatCode>0.00</c:formatCode>
                <c:ptCount val="432"/>
                <c:pt idx="0">
                  <c:v>1.0596467334726134</c:v>
                </c:pt>
                <c:pt idx="1">
                  <c:v>1.0596467334726134</c:v>
                </c:pt>
                <c:pt idx="2">
                  <c:v>1.0596467334726134</c:v>
                </c:pt>
                <c:pt idx="3">
                  <c:v>1.0596467334726134</c:v>
                </c:pt>
                <c:pt idx="4">
                  <c:v>1.0596467334726134</c:v>
                </c:pt>
                <c:pt idx="5">
                  <c:v>1.0596467334726134</c:v>
                </c:pt>
                <c:pt idx="6">
                  <c:v>1.0596467334726134</c:v>
                </c:pt>
                <c:pt idx="7">
                  <c:v>1.0596467334726134</c:v>
                </c:pt>
                <c:pt idx="8">
                  <c:v>1.0596467334726134</c:v>
                </c:pt>
                <c:pt idx="9">
                  <c:v>1.0596467334726134</c:v>
                </c:pt>
                <c:pt idx="10">
                  <c:v>1.0596467334726134</c:v>
                </c:pt>
                <c:pt idx="11">
                  <c:v>1.0596467334726134</c:v>
                </c:pt>
                <c:pt idx="12">
                  <c:v>1.0596467334726134</c:v>
                </c:pt>
                <c:pt idx="13">
                  <c:v>1.0596467334726134</c:v>
                </c:pt>
                <c:pt idx="14">
                  <c:v>1.0596467334726134</c:v>
                </c:pt>
                <c:pt idx="15">
                  <c:v>1.0596467334726134</c:v>
                </c:pt>
                <c:pt idx="16">
                  <c:v>1.0596467334726134</c:v>
                </c:pt>
                <c:pt idx="17">
                  <c:v>1.0596467334726134</c:v>
                </c:pt>
                <c:pt idx="18">
                  <c:v>1.0596467334726134</c:v>
                </c:pt>
                <c:pt idx="19">
                  <c:v>1.0596467334726134</c:v>
                </c:pt>
                <c:pt idx="20">
                  <c:v>1.0596467334726134</c:v>
                </c:pt>
                <c:pt idx="21">
                  <c:v>1.0596467334726134</c:v>
                </c:pt>
                <c:pt idx="22">
                  <c:v>1.0596467334726134</c:v>
                </c:pt>
                <c:pt idx="23">
                  <c:v>1.0596467334726134</c:v>
                </c:pt>
                <c:pt idx="24">
                  <c:v>1.0596467334726134</c:v>
                </c:pt>
                <c:pt idx="25">
                  <c:v>1.0596467334726134</c:v>
                </c:pt>
                <c:pt idx="26">
                  <c:v>1.0596467334726134</c:v>
                </c:pt>
                <c:pt idx="27">
                  <c:v>1.0596467334726134</c:v>
                </c:pt>
                <c:pt idx="28">
                  <c:v>1.0596467334726134</c:v>
                </c:pt>
                <c:pt idx="29">
                  <c:v>1.0596467334726134</c:v>
                </c:pt>
                <c:pt idx="30">
                  <c:v>1.0596467334726134</c:v>
                </c:pt>
                <c:pt idx="31">
                  <c:v>1.0596467334726134</c:v>
                </c:pt>
                <c:pt idx="32">
                  <c:v>1.0596467334726134</c:v>
                </c:pt>
                <c:pt idx="33">
                  <c:v>1.0596467334726134</c:v>
                </c:pt>
                <c:pt idx="34">
                  <c:v>1.0596467334726134</c:v>
                </c:pt>
                <c:pt idx="35">
                  <c:v>1.0596467334726134</c:v>
                </c:pt>
                <c:pt idx="36">
                  <c:v>1.0596467334726134</c:v>
                </c:pt>
                <c:pt idx="37">
                  <c:v>1.0596467334726134</c:v>
                </c:pt>
                <c:pt idx="38">
                  <c:v>1.0596467334726134</c:v>
                </c:pt>
                <c:pt idx="39">
                  <c:v>1.0596467334726134</c:v>
                </c:pt>
                <c:pt idx="40">
                  <c:v>1.0596467334726134</c:v>
                </c:pt>
                <c:pt idx="41">
                  <c:v>1.0596467334726134</c:v>
                </c:pt>
                <c:pt idx="42">
                  <c:v>1.0596467334726134</c:v>
                </c:pt>
                <c:pt idx="43">
                  <c:v>1.0596467334726134</c:v>
                </c:pt>
                <c:pt idx="44">
                  <c:v>1.0596467334726134</c:v>
                </c:pt>
                <c:pt idx="45">
                  <c:v>1.0596467334726134</c:v>
                </c:pt>
                <c:pt idx="46">
                  <c:v>1.0596467334726134</c:v>
                </c:pt>
                <c:pt idx="47">
                  <c:v>1.0596467334726134</c:v>
                </c:pt>
                <c:pt idx="48">
                  <c:v>1.0596467334726134</c:v>
                </c:pt>
                <c:pt idx="49">
                  <c:v>1.0596467334726134</c:v>
                </c:pt>
                <c:pt idx="50">
                  <c:v>1.0596467334726134</c:v>
                </c:pt>
                <c:pt idx="51">
                  <c:v>1.0596467334726134</c:v>
                </c:pt>
                <c:pt idx="52">
                  <c:v>1.0596467334726134</c:v>
                </c:pt>
                <c:pt idx="53">
                  <c:v>1.0596467334726134</c:v>
                </c:pt>
                <c:pt idx="54">
                  <c:v>1.0596467334726134</c:v>
                </c:pt>
                <c:pt idx="55">
                  <c:v>1.0596467334726134</c:v>
                </c:pt>
                <c:pt idx="56">
                  <c:v>1.0596467334726134</c:v>
                </c:pt>
                <c:pt idx="57">
                  <c:v>1.0596467334726134</c:v>
                </c:pt>
                <c:pt idx="58">
                  <c:v>1.0596467334726134</c:v>
                </c:pt>
                <c:pt idx="59">
                  <c:v>1.0596467334726134</c:v>
                </c:pt>
                <c:pt idx="60">
                  <c:v>1.0596467334726134</c:v>
                </c:pt>
                <c:pt idx="61">
                  <c:v>1.0596467334726134</c:v>
                </c:pt>
                <c:pt idx="62">
                  <c:v>1.0596467334726134</c:v>
                </c:pt>
                <c:pt idx="63">
                  <c:v>1.0596467334726134</c:v>
                </c:pt>
                <c:pt idx="64">
                  <c:v>1.0596467334726134</c:v>
                </c:pt>
                <c:pt idx="65">
                  <c:v>1.0596467334726134</c:v>
                </c:pt>
                <c:pt idx="66">
                  <c:v>1.0596467334726134</c:v>
                </c:pt>
                <c:pt idx="67">
                  <c:v>1.0596467334726134</c:v>
                </c:pt>
                <c:pt idx="68">
                  <c:v>1.0596467334726134</c:v>
                </c:pt>
                <c:pt idx="69">
                  <c:v>1.0596467334726134</c:v>
                </c:pt>
                <c:pt idx="70">
                  <c:v>1.0596467334726134</c:v>
                </c:pt>
                <c:pt idx="71">
                  <c:v>1.0596467334726134</c:v>
                </c:pt>
                <c:pt idx="72">
                  <c:v>1.0596467334726134</c:v>
                </c:pt>
                <c:pt idx="73">
                  <c:v>1.0596467334726134</c:v>
                </c:pt>
                <c:pt idx="74">
                  <c:v>1.0596467334726134</c:v>
                </c:pt>
                <c:pt idx="75">
                  <c:v>1.0596467334726134</c:v>
                </c:pt>
                <c:pt idx="76">
                  <c:v>1.0596467334726134</c:v>
                </c:pt>
                <c:pt idx="77">
                  <c:v>1.0596467334726134</c:v>
                </c:pt>
                <c:pt idx="78">
                  <c:v>1.0596467334726134</c:v>
                </c:pt>
                <c:pt idx="79">
                  <c:v>1.0596467334726134</c:v>
                </c:pt>
                <c:pt idx="80">
                  <c:v>1.0596467334726134</c:v>
                </c:pt>
                <c:pt idx="81">
                  <c:v>1.0596467334726134</c:v>
                </c:pt>
                <c:pt idx="82">
                  <c:v>1.0596467334726134</c:v>
                </c:pt>
                <c:pt idx="83">
                  <c:v>1.0596467334726134</c:v>
                </c:pt>
                <c:pt idx="84">
                  <c:v>1.0596467334726134</c:v>
                </c:pt>
                <c:pt idx="85">
                  <c:v>1.0596467334726134</c:v>
                </c:pt>
                <c:pt idx="86">
                  <c:v>1.0596467334726134</c:v>
                </c:pt>
                <c:pt idx="87">
                  <c:v>1.0596467334726134</c:v>
                </c:pt>
                <c:pt idx="88">
                  <c:v>1.0596467334726134</c:v>
                </c:pt>
                <c:pt idx="89">
                  <c:v>1.0596467334726134</c:v>
                </c:pt>
                <c:pt idx="90">
                  <c:v>1.0596467334726134</c:v>
                </c:pt>
                <c:pt idx="91">
                  <c:v>1.0596467334726134</c:v>
                </c:pt>
                <c:pt idx="92">
                  <c:v>1.0596467334726134</c:v>
                </c:pt>
                <c:pt idx="93">
                  <c:v>1.0596467334726134</c:v>
                </c:pt>
                <c:pt idx="94">
                  <c:v>1.0596467334726134</c:v>
                </c:pt>
                <c:pt idx="95">
                  <c:v>1.0596467334726134</c:v>
                </c:pt>
                <c:pt idx="96">
                  <c:v>1.0596467334726134</c:v>
                </c:pt>
                <c:pt idx="97">
                  <c:v>1.0596467334726134</c:v>
                </c:pt>
                <c:pt idx="98">
                  <c:v>1.0596467334726134</c:v>
                </c:pt>
                <c:pt idx="99">
                  <c:v>1.0596467334726134</c:v>
                </c:pt>
                <c:pt idx="100">
                  <c:v>1.0596467334726134</c:v>
                </c:pt>
                <c:pt idx="101">
                  <c:v>1.0596467334726134</c:v>
                </c:pt>
                <c:pt idx="102">
                  <c:v>1.0596467334726134</c:v>
                </c:pt>
                <c:pt idx="103">
                  <c:v>1.0596467334726134</c:v>
                </c:pt>
                <c:pt idx="104">
                  <c:v>1.0596467334726134</c:v>
                </c:pt>
                <c:pt idx="105">
                  <c:v>1.0596467334726134</c:v>
                </c:pt>
                <c:pt idx="106">
                  <c:v>1.0596467334726134</c:v>
                </c:pt>
                <c:pt idx="107">
                  <c:v>1.0596467334726134</c:v>
                </c:pt>
                <c:pt idx="108">
                  <c:v>1.0596467334726134</c:v>
                </c:pt>
                <c:pt idx="109">
                  <c:v>1.0596467334726134</c:v>
                </c:pt>
                <c:pt idx="110">
                  <c:v>1.0596467334726134</c:v>
                </c:pt>
                <c:pt idx="111">
                  <c:v>1.0596467334726134</c:v>
                </c:pt>
                <c:pt idx="112">
                  <c:v>1.0596467334726134</c:v>
                </c:pt>
                <c:pt idx="113">
                  <c:v>1.0596467334726134</c:v>
                </c:pt>
                <c:pt idx="114">
                  <c:v>1.0596467334726134</c:v>
                </c:pt>
                <c:pt idx="115">
                  <c:v>1.0596467334726134</c:v>
                </c:pt>
                <c:pt idx="116">
                  <c:v>1.0596467334726134</c:v>
                </c:pt>
                <c:pt idx="117">
                  <c:v>1.0596467334726134</c:v>
                </c:pt>
                <c:pt idx="118">
                  <c:v>1.0596467334726134</c:v>
                </c:pt>
                <c:pt idx="119">
                  <c:v>1.0596467334726134</c:v>
                </c:pt>
                <c:pt idx="120">
                  <c:v>1.0596467334726134</c:v>
                </c:pt>
                <c:pt idx="121">
                  <c:v>1.0596467334726134</c:v>
                </c:pt>
                <c:pt idx="122">
                  <c:v>1.0596467334726134</c:v>
                </c:pt>
                <c:pt idx="123">
                  <c:v>1.0596467334726134</c:v>
                </c:pt>
                <c:pt idx="124">
                  <c:v>1.0596467334726134</c:v>
                </c:pt>
                <c:pt idx="125">
                  <c:v>1.0596467334726134</c:v>
                </c:pt>
                <c:pt idx="126">
                  <c:v>1.0596467334726134</c:v>
                </c:pt>
                <c:pt idx="127">
                  <c:v>1.0596467334726134</c:v>
                </c:pt>
                <c:pt idx="128">
                  <c:v>1.0596467334726134</c:v>
                </c:pt>
                <c:pt idx="129">
                  <c:v>1.0596467334726134</c:v>
                </c:pt>
                <c:pt idx="130">
                  <c:v>1.0596467334726134</c:v>
                </c:pt>
                <c:pt idx="131">
                  <c:v>1.0596467334726134</c:v>
                </c:pt>
                <c:pt idx="132">
                  <c:v>1.0596467334726134</c:v>
                </c:pt>
                <c:pt idx="133">
                  <c:v>1.0596467334726134</c:v>
                </c:pt>
                <c:pt idx="134">
                  <c:v>1.0596467334726134</c:v>
                </c:pt>
                <c:pt idx="135">
                  <c:v>1.0596467334726134</c:v>
                </c:pt>
                <c:pt idx="136">
                  <c:v>1.0596467334726134</c:v>
                </c:pt>
                <c:pt idx="137">
                  <c:v>1.0596467334726134</c:v>
                </c:pt>
                <c:pt idx="138">
                  <c:v>1.0596467334726134</c:v>
                </c:pt>
                <c:pt idx="139">
                  <c:v>1.0596467334726134</c:v>
                </c:pt>
                <c:pt idx="140">
                  <c:v>1.0596467334726134</c:v>
                </c:pt>
                <c:pt idx="141">
                  <c:v>1.0596467334726134</c:v>
                </c:pt>
                <c:pt idx="142">
                  <c:v>1.0596467334726134</c:v>
                </c:pt>
                <c:pt idx="143">
                  <c:v>1.0596467334726134</c:v>
                </c:pt>
                <c:pt idx="144">
                  <c:v>1.0596467334726134</c:v>
                </c:pt>
                <c:pt idx="145">
                  <c:v>1.0596467334726134</c:v>
                </c:pt>
                <c:pt idx="146">
                  <c:v>1.0596467334726134</c:v>
                </c:pt>
                <c:pt idx="147">
                  <c:v>1.0596467334726134</c:v>
                </c:pt>
                <c:pt idx="148">
                  <c:v>1.0596467334726134</c:v>
                </c:pt>
                <c:pt idx="149">
                  <c:v>1.0596467334726134</c:v>
                </c:pt>
                <c:pt idx="150">
                  <c:v>1.0596467334726134</c:v>
                </c:pt>
                <c:pt idx="151">
                  <c:v>1.0596467334726134</c:v>
                </c:pt>
                <c:pt idx="152">
                  <c:v>1.0596467334726134</c:v>
                </c:pt>
                <c:pt idx="153">
                  <c:v>1.0596467334726134</c:v>
                </c:pt>
                <c:pt idx="154">
                  <c:v>1.0596467334726134</c:v>
                </c:pt>
                <c:pt idx="155">
                  <c:v>1.0596467334726134</c:v>
                </c:pt>
                <c:pt idx="156">
                  <c:v>1.0596467334726134</c:v>
                </c:pt>
                <c:pt idx="157">
                  <c:v>1.0596467334726134</c:v>
                </c:pt>
                <c:pt idx="158">
                  <c:v>1.0596467334726134</c:v>
                </c:pt>
                <c:pt idx="159">
                  <c:v>1.0596467334726134</c:v>
                </c:pt>
                <c:pt idx="160">
                  <c:v>1.0596467334726134</c:v>
                </c:pt>
                <c:pt idx="161">
                  <c:v>1.0596467334726134</c:v>
                </c:pt>
                <c:pt idx="162">
                  <c:v>1.0596467334726134</c:v>
                </c:pt>
                <c:pt idx="163">
                  <c:v>1.0596467334726134</c:v>
                </c:pt>
                <c:pt idx="164">
                  <c:v>1.0596467334726134</c:v>
                </c:pt>
                <c:pt idx="165">
                  <c:v>1.0596467334726134</c:v>
                </c:pt>
                <c:pt idx="166">
                  <c:v>1.0596467334726134</c:v>
                </c:pt>
                <c:pt idx="167">
                  <c:v>1.0596467334726134</c:v>
                </c:pt>
                <c:pt idx="168">
                  <c:v>1.0596467334726134</c:v>
                </c:pt>
                <c:pt idx="169">
                  <c:v>1.0596467334726134</c:v>
                </c:pt>
                <c:pt idx="170">
                  <c:v>1.0596467334726134</c:v>
                </c:pt>
                <c:pt idx="171">
                  <c:v>1.0596467334726134</c:v>
                </c:pt>
                <c:pt idx="172">
                  <c:v>1.0596467334726134</c:v>
                </c:pt>
                <c:pt idx="173">
                  <c:v>1.0596467334726134</c:v>
                </c:pt>
                <c:pt idx="174">
                  <c:v>1.0596467334726134</c:v>
                </c:pt>
                <c:pt idx="175">
                  <c:v>1.0596467334726134</c:v>
                </c:pt>
                <c:pt idx="176">
                  <c:v>1.0596467334726134</c:v>
                </c:pt>
                <c:pt idx="177">
                  <c:v>1.0596467334726134</c:v>
                </c:pt>
                <c:pt idx="178">
                  <c:v>1.0596467334726134</c:v>
                </c:pt>
                <c:pt idx="179">
                  <c:v>1.0596467334726134</c:v>
                </c:pt>
                <c:pt idx="180">
                  <c:v>1.0596467334726134</c:v>
                </c:pt>
                <c:pt idx="181">
                  <c:v>1.0596467334726134</c:v>
                </c:pt>
                <c:pt idx="182">
                  <c:v>1.0596467334726134</c:v>
                </c:pt>
                <c:pt idx="183">
                  <c:v>1.0596467334726134</c:v>
                </c:pt>
                <c:pt idx="184">
                  <c:v>1.0596467334726134</c:v>
                </c:pt>
                <c:pt idx="185">
                  <c:v>1.0596467334726134</c:v>
                </c:pt>
                <c:pt idx="186">
                  <c:v>1.0596467334726134</c:v>
                </c:pt>
                <c:pt idx="187">
                  <c:v>1.0596467334726134</c:v>
                </c:pt>
                <c:pt idx="188">
                  <c:v>1.0596467334726134</c:v>
                </c:pt>
                <c:pt idx="189">
                  <c:v>1.0596467334726134</c:v>
                </c:pt>
                <c:pt idx="190">
                  <c:v>1.0596467334726134</c:v>
                </c:pt>
                <c:pt idx="191">
                  <c:v>1.0596467334726134</c:v>
                </c:pt>
                <c:pt idx="192">
                  <c:v>1.0596467334726134</c:v>
                </c:pt>
                <c:pt idx="193">
                  <c:v>1.0596467334726134</c:v>
                </c:pt>
                <c:pt idx="194">
                  <c:v>1.0596467334726134</c:v>
                </c:pt>
                <c:pt idx="195">
                  <c:v>1.0596467334726134</c:v>
                </c:pt>
                <c:pt idx="196">
                  <c:v>1.0596467334726134</c:v>
                </c:pt>
                <c:pt idx="197">
                  <c:v>1.0596467334726134</c:v>
                </c:pt>
                <c:pt idx="198">
                  <c:v>1.0596467334726134</c:v>
                </c:pt>
                <c:pt idx="199">
                  <c:v>1.0596467334726134</c:v>
                </c:pt>
                <c:pt idx="200">
                  <c:v>1.0596467334726134</c:v>
                </c:pt>
                <c:pt idx="201">
                  <c:v>1.0596467334726134</c:v>
                </c:pt>
                <c:pt idx="202">
                  <c:v>1.0596467334726134</c:v>
                </c:pt>
                <c:pt idx="203">
                  <c:v>1.0596467334726134</c:v>
                </c:pt>
                <c:pt idx="204">
                  <c:v>1.0596467334726134</c:v>
                </c:pt>
                <c:pt idx="205">
                  <c:v>1.0596467334726134</c:v>
                </c:pt>
                <c:pt idx="206">
                  <c:v>1.0596467334726134</c:v>
                </c:pt>
                <c:pt idx="207">
                  <c:v>1.0596467334726134</c:v>
                </c:pt>
                <c:pt idx="208">
                  <c:v>1.0596467334726134</c:v>
                </c:pt>
                <c:pt idx="209">
                  <c:v>1.0596467334726134</c:v>
                </c:pt>
                <c:pt idx="210">
                  <c:v>1.0596467334726134</c:v>
                </c:pt>
                <c:pt idx="211">
                  <c:v>1.0596467334726134</c:v>
                </c:pt>
                <c:pt idx="212">
                  <c:v>1.0596467334726134</c:v>
                </c:pt>
                <c:pt idx="213">
                  <c:v>1.0596467334726134</c:v>
                </c:pt>
                <c:pt idx="214">
                  <c:v>1.0596467334726134</c:v>
                </c:pt>
                <c:pt idx="215">
                  <c:v>1.0596467334726134</c:v>
                </c:pt>
                <c:pt idx="216">
                  <c:v>1.0596467334726134</c:v>
                </c:pt>
                <c:pt idx="217">
                  <c:v>1.0596467334726134</c:v>
                </c:pt>
                <c:pt idx="218">
                  <c:v>1.0596467334726134</c:v>
                </c:pt>
                <c:pt idx="219">
                  <c:v>1.0596467334726134</c:v>
                </c:pt>
                <c:pt idx="220">
                  <c:v>1.0596467334726134</c:v>
                </c:pt>
                <c:pt idx="221">
                  <c:v>1.0596467334726134</c:v>
                </c:pt>
                <c:pt idx="222">
                  <c:v>1.0596467334726134</c:v>
                </c:pt>
                <c:pt idx="223">
                  <c:v>1.0596467334726134</c:v>
                </c:pt>
                <c:pt idx="224">
                  <c:v>1.0596467334726134</c:v>
                </c:pt>
                <c:pt idx="225">
                  <c:v>1.0596467334726134</c:v>
                </c:pt>
                <c:pt idx="226">
                  <c:v>1.0596467334726134</c:v>
                </c:pt>
                <c:pt idx="227">
                  <c:v>1.0596467334726134</c:v>
                </c:pt>
                <c:pt idx="228">
                  <c:v>1.0596467334726134</c:v>
                </c:pt>
                <c:pt idx="229">
                  <c:v>1.0596467334726134</c:v>
                </c:pt>
                <c:pt idx="230">
                  <c:v>1.0596467334726134</c:v>
                </c:pt>
                <c:pt idx="231">
                  <c:v>1.0596467334726134</c:v>
                </c:pt>
                <c:pt idx="232">
                  <c:v>1.0596467334726134</c:v>
                </c:pt>
                <c:pt idx="233">
                  <c:v>1.0596467334726134</c:v>
                </c:pt>
                <c:pt idx="234">
                  <c:v>1.0596467334726134</c:v>
                </c:pt>
                <c:pt idx="235">
                  <c:v>1.0596467334726134</c:v>
                </c:pt>
                <c:pt idx="236">
                  <c:v>1.0596467334726134</c:v>
                </c:pt>
                <c:pt idx="237">
                  <c:v>1.0596467334726134</c:v>
                </c:pt>
                <c:pt idx="238">
                  <c:v>1.0596467334726134</c:v>
                </c:pt>
                <c:pt idx="239">
                  <c:v>1.0596467334726134</c:v>
                </c:pt>
                <c:pt idx="240">
                  <c:v>1.0596467334726134</c:v>
                </c:pt>
                <c:pt idx="241">
                  <c:v>1.0596467334726134</c:v>
                </c:pt>
                <c:pt idx="242">
                  <c:v>1.0596467334726134</c:v>
                </c:pt>
                <c:pt idx="243">
                  <c:v>1.0596467334726134</c:v>
                </c:pt>
                <c:pt idx="244">
                  <c:v>1.0596467334726134</c:v>
                </c:pt>
                <c:pt idx="245">
                  <c:v>1.0596467334726134</c:v>
                </c:pt>
                <c:pt idx="246">
                  <c:v>1.0596467334726134</c:v>
                </c:pt>
                <c:pt idx="247">
                  <c:v>1.0596467334726134</c:v>
                </c:pt>
                <c:pt idx="248">
                  <c:v>1.0596467334726134</c:v>
                </c:pt>
                <c:pt idx="249">
                  <c:v>1.0596467334726134</c:v>
                </c:pt>
                <c:pt idx="250">
                  <c:v>1.0596467334726134</c:v>
                </c:pt>
                <c:pt idx="251">
                  <c:v>1.0596467334726134</c:v>
                </c:pt>
                <c:pt idx="252">
                  <c:v>1.0596467334726134</c:v>
                </c:pt>
                <c:pt idx="253">
                  <c:v>1.0596467334726134</c:v>
                </c:pt>
                <c:pt idx="254">
                  <c:v>1.0596467334726134</c:v>
                </c:pt>
                <c:pt idx="255">
                  <c:v>1.0596467334726134</c:v>
                </c:pt>
                <c:pt idx="256">
                  <c:v>1.0596467334726134</c:v>
                </c:pt>
                <c:pt idx="257">
                  <c:v>1.0596467334726134</c:v>
                </c:pt>
                <c:pt idx="258">
                  <c:v>1.0596467334726134</c:v>
                </c:pt>
                <c:pt idx="259">
                  <c:v>1.0596467334726134</c:v>
                </c:pt>
                <c:pt idx="260">
                  <c:v>1.0596467334726134</c:v>
                </c:pt>
                <c:pt idx="261">
                  <c:v>1.0596467334726134</c:v>
                </c:pt>
                <c:pt idx="262">
                  <c:v>1.0596467334726134</c:v>
                </c:pt>
                <c:pt idx="263">
                  <c:v>1.0596467334726134</c:v>
                </c:pt>
                <c:pt idx="264">
                  <c:v>1.0596467334726134</c:v>
                </c:pt>
                <c:pt idx="265">
                  <c:v>1.0596467334726134</c:v>
                </c:pt>
                <c:pt idx="266">
                  <c:v>1.0596467334726134</c:v>
                </c:pt>
                <c:pt idx="267">
                  <c:v>1.0596467334726134</c:v>
                </c:pt>
                <c:pt idx="268">
                  <c:v>1.0596467334726134</c:v>
                </c:pt>
                <c:pt idx="269">
                  <c:v>1.0596467334726134</c:v>
                </c:pt>
                <c:pt idx="270">
                  <c:v>1.0596467334726134</c:v>
                </c:pt>
                <c:pt idx="271">
                  <c:v>1.0596467334726134</c:v>
                </c:pt>
                <c:pt idx="272">
                  <c:v>1.0596467334726134</c:v>
                </c:pt>
                <c:pt idx="273">
                  <c:v>1.0596467334726134</c:v>
                </c:pt>
                <c:pt idx="274">
                  <c:v>1.0596467334726134</c:v>
                </c:pt>
                <c:pt idx="275">
                  <c:v>1.0596467334726134</c:v>
                </c:pt>
                <c:pt idx="276">
                  <c:v>1.0596467334726134</c:v>
                </c:pt>
                <c:pt idx="277">
                  <c:v>1.0596467334726134</c:v>
                </c:pt>
                <c:pt idx="278">
                  <c:v>1.0596467334726134</c:v>
                </c:pt>
                <c:pt idx="279">
                  <c:v>1.0596467334726134</c:v>
                </c:pt>
                <c:pt idx="280">
                  <c:v>1.0596467334726134</c:v>
                </c:pt>
                <c:pt idx="281">
                  <c:v>1.0596467334726134</c:v>
                </c:pt>
                <c:pt idx="282">
                  <c:v>1.0596467334726134</c:v>
                </c:pt>
                <c:pt idx="283">
                  <c:v>1.0596467334726134</c:v>
                </c:pt>
                <c:pt idx="284">
                  <c:v>1.0596467334726134</c:v>
                </c:pt>
                <c:pt idx="285">
                  <c:v>1.0596467334726134</c:v>
                </c:pt>
                <c:pt idx="286">
                  <c:v>1.0596467334726134</c:v>
                </c:pt>
                <c:pt idx="287">
                  <c:v>1.0596467334726134</c:v>
                </c:pt>
                <c:pt idx="288">
                  <c:v>1.0596467334726134</c:v>
                </c:pt>
                <c:pt idx="289">
                  <c:v>1.0596467334726134</c:v>
                </c:pt>
                <c:pt idx="290">
                  <c:v>1.0596467334726134</c:v>
                </c:pt>
                <c:pt idx="291">
                  <c:v>1.0596467334726134</c:v>
                </c:pt>
                <c:pt idx="292">
                  <c:v>1.0596467334726134</c:v>
                </c:pt>
                <c:pt idx="293">
                  <c:v>1.0596467334726134</c:v>
                </c:pt>
                <c:pt idx="294">
                  <c:v>1.0596467334726134</c:v>
                </c:pt>
                <c:pt idx="295">
                  <c:v>1.0596467334726134</c:v>
                </c:pt>
                <c:pt idx="296">
                  <c:v>1.0596467334726134</c:v>
                </c:pt>
                <c:pt idx="297">
                  <c:v>1.0596467334726134</c:v>
                </c:pt>
                <c:pt idx="298">
                  <c:v>1.0596467334726134</c:v>
                </c:pt>
                <c:pt idx="299">
                  <c:v>1.0596467334726134</c:v>
                </c:pt>
                <c:pt idx="300">
                  <c:v>1.0596467334726134</c:v>
                </c:pt>
                <c:pt idx="301">
                  <c:v>1.0596467334726134</c:v>
                </c:pt>
                <c:pt idx="302">
                  <c:v>1.0596467334726134</c:v>
                </c:pt>
                <c:pt idx="303">
                  <c:v>1.0596467334726134</c:v>
                </c:pt>
                <c:pt idx="304">
                  <c:v>1.0596467334726134</c:v>
                </c:pt>
                <c:pt idx="305">
                  <c:v>1.0596467334726134</c:v>
                </c:pt>
                <c:pt idx="306">
                  <c:v>1.0596467334726134</c:v>
                </c:pt>
                <c:pt idx="307">
                  <c:v>1.0596467334726134</c:v>
                </c:pt>
                <c:pt idx="308">
                  <c:v>1.0596467334726134</c:v>
                </c:pt>
                <c:pt idx="309">
                  <c:v>1.0596467334726134</c:v>
                </c:pt>
                <c:pt idx="310">
                  <c:v>1.0596467334726134</c:v>
                </c:pt>
                <c:pt idx="311">
                  <c:v>1.0596467334726134</c:v>
                </c:pt>
                <c:pt idx="312">
                  <c:v>1.0596467334726134</c:v>
                </c:pt>
                <c:pt idx="313">
                  <c:v>1.0596467334726134</c:v>
                </c:pt>
                <c:pt idx="314">
                  <c:v>1.0596467334726134</c:v>
                </c:pt>
                <c:pt idx="315">
                  <c:v>1.0596467334726134</c:v>
                </c:pt>
                <c:pt idx="316">
                  <c:v>1.0596467334726134</c:v>
                </c:pt>
                <c:pt idx="317">
                  <c:v>1.0596467334726134</c:v>
                </c:pt>
                <c:pt idx="318">
                  <c:v>1.0596467334726134</c:v>
                </c:pt>
                <c:pt idx="319">
                  <c:v>1.0596467334726134</c:v>
                </c:pt>
                <c:pt idx="320">
                  <c:v>1.0596467334726134</c:v>
                </c:pt>
                <c:pt idx="321">
                  <c:v>1.0596467334726134</c:v>
                </c:pt>
                <c:pt idx="322">
                  <c:v>1.0596467334726134</c:v>
                </c:pt>
                <c:pt idx="323">
                  <c:v>1.0596467334726134</c:v>
                </c:pt>
                <c:pt idx="324">
                  <c:v>1.0596467334726134</c:v>
                </c:pt>
                <c:pt idx="325">
                  <c:v>1.0596467334726134</c:v>
                </c:pt>
                <c:pt idx="326">
                  <c:v>1.0596467334726134</c:v>
                </c:pt>
                <c:pt idx="327">
                  <c:v>1.0596467334726134</c:v>
                </c:pt>
                <c:pt idx="328">
                  <c:v>1.0596467334726134</c:v>
                </c:pt>
                <c:pt idx="329">
                  <c:v>1.0596467334726134</c:v>
                </c:pt>
                <c:pt idx="330">
                  <c:v>1.0596467334726134</c:v>
                </c:pt>
                <c:pt idx="331">
                  <c:v>1.0596467334726134</c:v>
                </c:pt>
                <c:pt idx="332">
                  <c:v>1.0596467334726134</c:v>
                </c:pt>
                <c:pt idx="333">
                  <c:v>1.0596467334726134</c:v>
                </c:pt>
                <c:pt idx="334">
                  <c:v>1.0596467334726134</c:v>
                </c:pt>
                <c:pt idx="335">
                  <c:v>1.0596467334726134</c:v>
                </c:pt>
                <c:pt idx="336">
                  <c:v>1.0596467334726134</c:v>
                </c:pt>
                <c:pt idx="337">
                  <c:v>1.0596467334726134</c:v>
                </c:pt>
                <c:pt idx="338">
                  <c:v>1.0596467334726134</c:v>
                </c:pt>
                <c:pt idx="339">
                  <c:v>1.0596467334726134</c:v>
                </c:pt>
                <c:pt idx="340">
                  <c:v>1.0596467334726134</c:v>
                </c:pt>
                <c:pt idx="341">
                  <c:v>1.0596467334726134</c:v>
                </c:pt>
                <c:pt idx="342">
                  <c:v>1.0596467334726134</c:v>
                </c:pt>
                <c:pt idx="343">
                  <c:v>1.0596467334726134</c:v>
                </c:pt>
                <c:pt idx="344">
                  <c:v>1.0596467334726134</c:v>
                </c:pt>
                <c:pt idx="345">
                  <c:v>1.0596467334726134</c:v>
                </c:pt>
                <c:pt idx="346">
                  <c:v>1.0596467334726134</c:v>
                </c:pt>
                <c:pt idx="347">
                  <c:v>1.0596467334726134</c:v>
                </c:pt>
                <c:pt idx="348">
                  <c:v>1.0596467334726134</c:v>
                </c:pt>
                <c:pt idx="349">
                  <c:v>1.0596467334726134</c:v>
                </c:pt>
                <c:pt idx="350">
                  <c:v>1.0596467334726134</c:v>
                </c:pt>
                <c:pt idx="351">
                  <c:v>1.0596467334726134</c:v>
                </c:pt>
                <c:pt idx="352">
                  <c:v>1.0596467334726134</c:v>
                </c:pt>
                <c:pt idx="353">
                  <c:v>1.0596467334726134</c:v>
                </c:pt>
                <c:pt idx="354">
                  <c:v>1.0596467334726134</c:v>
                </c:pt>
                <c:pt idx="355">
                  <c:v>1.0596467334726134</c:v>
                </c:pt>
                <c:pt idx="356">
                  <c:v>1.0596467334726134</c:v>
                </c:pt>
                <c:pt idx="357">
                  <c:v>1.0596467334726134</c:v>
                </c:pt>
                <c:pt idx="358">
                  <c:v>1.0596467334726134</c:v>
                </c:pt>
                <c:pt idx="359">
                  <c:v>1.0596467334726134</c:v>
                </c:pt>
                <c:pt idx="360">
                  <c:v>1.0596467334726134</c:v>
                </c:pt>
                <c:pt idx="361">
                  <c:v>1.0596467334726134</c:v>
                </c:pt>
                <c:pt idx="362">
                  <c:v>1.0596467334726134</c:v>
                </c:pt>
                <c:pt idx="363">
                  <c:v>1.0596467334726134</c:v>
                </c:pt>
                <c:pt idx="364">
                  <c:v>1.0596467334726134</c:v>
                </c:pt>
                <c:pt idx="365">
                  <c:v>1.0596467334726134</c:v>
                </c:pt>
                <c:pt idx="366">
                  <c:v>1.0596467334726134</c:v>
                </c:pt>
                <c:pt idx="367">
                  <c:v>1.0596467334726134</c:v>
                </c:pt>
                <c:pt idx="368">
                  <c:v>1.0596467334726134</c:v>
                </c:pt>
                <c:pt idx="369">
                  <c:v>1.0596467334726134</c:v>
                </c:pt>
                <c:pt idx="370">
                  <c:v>1.0596467334726134</c:v>
                </c:pt>
                <c:pt idx="371">
                  <c:v>1.0596467334726134</c:v>
                </c:pt>
                <c:pt idx="372">
                  <c:v>1.0596467334726134</c:v>
                </c:pt>
                <c:pt idx="373">
                  <c:v>1.0596467334726134</c:v>
                </c:pt>
                <c:pt idx="374">
                  <c:v>1.0596467334726134</c:v>
                </c:pt>
                <c:pt idx="375">
                  <c:v>1.0596467334726134</c:v>
                </c:pt>
                <c:pt idx="376">
                  <c:v>1.0596467334726134</c:v>
                </c:pt>
                <c:pt idx="377">
                  <c:v>1.0596467334726134</c:v>
                </c:pt>
                <c:pt idx="378">
                  <c:v>1.0596467334726134</c:v>
                </c:pt>
                <c:pt idx="379">
                  <c:v>1.0596467334726134</c:v>
                </c:pt>
                <c:pt idx="380">
                  <c:v>1.0596467334726134</c:v>
                </c:pt>
                <c:pt idx="381">
                  <c:v>1.0596467334726134</c:v>
                </c:pt>
                <c:pt idx="382">
                  <c:v>1.0596467334726134</c:v>
                </c:pt>
                <c:pt idx="383">
                  <c:v>1.0596467334726134</c:v>
                </c:pt>
                <c:pt idx="384">
                  <c:v>1.0596467334726134</c:v>
                </c:pt>
                <c:pt idx="385">
                  <c:v>1.0596467334726134</c:v>
                </c:pt>
                <c:pt idx="386">
                  <c:v>1.0596467334726134</c:v>
                </c:pt>
                <c:pt idx="387">
                  <c:v>1.0596467334726134</c:v>
                </c:pt>
                <c:pt idx="388">
                  <c:v>1.0596467334726134</c:v>
                </c:pt>
                <c:pt idx="389">
                  <c:v>1.0596467334726134</c:v>
                </c:pt>
                <c:pt idx="390">
                  <c:v>1.0596467334726134</c:v>
                </c:pt>
                <c:pt idx="391">
                  <c:v>1.0596467334726134</c:v>
                </c:pt>
                <c:pt idx="392">
                  <c:v>1.0596467334726134</c:v>
                </c:pt>
                <c:pt idx="393">
                  <c:v>1.0596467334726134</c:v>
                </c:pt>
                <c:pt idx="394">
                  <c:v>1.0596467334726134</c:v>
                </c:pt>
                <c:pt idx="395">
                  <c:v>1.0596467334726134</c:v>
                </c:pt>
                <c:pt idx="396">
                  <c:v>1.0596467334726134</c:v>
                </c:pt>
                <c:pt idx="397">
                  <c:v>1.0596467334726134</c:v>
                </c:pt>
                <c:pt idx="398">
                  <c:v>1.0596467334726134</c:v>
                </c:pt>
                <c:pt idx="399">
                  <c:v>1.0596467334726134</c:v>
                </c:pt>
                <c:pt idx="400">
                  <c:v>1.0596467334726134</c:v>
                </c:pt>
                <c:pt idx="401">
                  <c:v>1.0596467334726134</c:v>
                </c:pt>
                <c:pt idx="402">
                  <c:v>1.0596467334726134</c:v>
                </c:pt>
                <c:pt idx="403">
                  <c:v>1.0596467334726134</c:v>
                </c:pt>
                <c:pt idx="404">
                  <c:v>1.0596467334726134</c:v>
                </c:pt>
                <c:pt idx="405">
                  <c:v>1.0596467334726134</c:v>
                </c:pt>
                <c:pt idx="406">
                  <c:v>1.0596467334726134</c:v>
                </c:pt>
                <c:pt idx="407">
                  <c:v>1.0596467334726134</c:v>
                </c:pt>
                <c:pt idx="408">
                  <c:v>1.0596467334726134</c:v>
                </c:pt>
                <c:pt idx="409">
                  <c:v>1.0596467334726134</c:v>
                </c:pt>
                <c:pt idx="410">
                  <c:v>1.0596467334726134</c:v>
                </c:pt>
                <c:pt idx="411">
                  <c:v>1.0596467334726134</c:v>
                </c:pt>
                <c:pt idx="412">
                  <c:v>1.0596467334726134</c:v>
                </c:pt>
                <c:pt idx="413">
                  <c:v>1.0596467334726134</c:v>
                </c:pt>
                <c:pt idx="414">
                  <c:v>1.0596467334726134</c:v>
                </c:pt>
                <c:pt idx="415">
                  <c:v>1.0596467334726134</c:v>
                </c:pt>
                <c:pt idx="416">
                  <c:v>1.0596467334726134</c:v>
                </c:pt>
                <c:pt idx="417">
                  <c:v>1.0596467334726134</c:v>
                </c:pt>
                <c:pt idx="418">
                  <c:v>1.0596467334726134</c:v>
                </c:pt>
                <c:pt idx="419">
                  <c:v>1.0596467334726134</c:v>
                </c:pt>
                <c:pt idx="420">
                  <c:v>1.0596467334726134</c:v>
                </c:pt>
                <c:pt idx="421">
                  <c:v>1.0596467334726134</c:v>
                </c:pt>
                <c:pt idx="422">
                  <c:v>1.0596467334726134</c:v>
                </c:pt>
                <c:pt idx="423">
                  <c:v>1.0596467334726134</c:v>
                </c:pt>
                <c:pt idx="424">
                  <c:v>1.0596467334726134</c:v>
                </c:pt>
                <c:pt idx="425">
                  <c:v>1.0596467334726134</c:v>
                </c:pt>
                <c:pt idx="426">
                  <c:v>1.0596467334726134</c:v>
                </c:pt>
                <c:pt idx="427">
                  <c:v>1.0596467334726134</c:v>
                </c:pt>
                <c:pt idx="428">
                  <c:v>1.0596467334726134</c:v>
                </c:pt>
                <c:pt idx="429">
                  <c:v>1.0596467334726134</c:v>
                </c:pt>
                <c:pt idx="430">
                  <c:v>1.0596467334726134</c:v>
                </c:pt>
                <c:pt idx="431">
                  <c:v>1.0596467334726134</c:v>
                </c:pt>
              </c:numCache>
            </c:numRef>
          </c:val>
          <c:extLst>
            <c:ext xmlns:c16="http://schemas.microsoft.com/office/drawing/2014/chart" uri="{C3380CC4-5D6E-409C-BE32-E72D297353CC}">
              <c16:uniqueId val="{00000003-0221-404E-B883-85349184D14E}"/>
            </c:ext>
          </c:extLst>
        </c:ser>
        <c:dLbls>
          <c:showLegendKey val="0"/>
          <c:showVal val="0"/>
          <c:showCatName val="0"/>
          <c:showSerName val="0"/>
          <c:showPercent val="0"/>
          <c:showBubbleSize val="0"/>
        </c:dLbls>
        <c:axId val="1673926287"/>
        <c:axId val="1408992463"/>
      </c:areaChart>
      <c:barChart>
        <c:barDir val="col"/>
        <c:grouping val="clustered"/>
        <c:varyColors val="0"/>
        <c:ser>
          <c:idx val="3"/>
          <c:order val="0"/>
          <c:tx>
            <c:strRef>
              <c:f>ChartData!$I$2</c:f>
              <c:strCache>
                <c:ptCount val="1"/>
                <c:pt idx="0">
                  <c:v>Vertical line</c:v>
                </c:pt>
              </c:strCache>
            </c:strRef>
          </c:tx>
          <c:spPr>
            <a:noFill/>
            <a:ln>
              <a:solidFill>
                <a:schemeClr val="tx1"/>
              </a:solidFill>
              <a:prstDash val="dash"/>
            </a:ln>
            <a:effectLst/>
          </c:spPr>
          <c:invertIfNegative val="0"/>
          <c:dPt>
            <c:idx val="354"/>
            <c:invertIfNegative val="0"/>
            <c:bubble3D val="0"/>
            <c:spPr>
              <a:pattFill prst="lgCheck">
                <a:fgClr>
                  <a:schemeClr val="tx1"/>
                </a:fgClr>
                <a:bgClr>
                  <a:schemeClr val="bg1"/>
                </a:bgClr>
              </a:pattFill>
              <a:ln>
                <a:noFill/>
                <a:prstDash val="dash"/>
              </a:ln>
              <a:effectLst/>
            </c:spPr>
            <c:extLst>
              <c:ext xmlns:c16="http://schemas.microsoft.com/office/drawing/2014/chart" uri="{C3380CC4-5D6E-409C-BE32-E72D297353CC}">
                <c16:uniqueId val="{00000004-B890-487A-9EB5-758555157BC0}"/>
              </c:ext>
            </c:extLst>
          </c:dPt>
          <c:val>
            <c:numRef>
              <c:f>ChartData!$I$3:$I$434</c:f>
              <c:numCache>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1</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Cache>
            </c:numRef>
          </c:val>
          <c:extLst>
            <c:ext xmlns:c16="http://schemas.microsoft.com/office/drawing/2014/chart" uri="{C3380CC4-5D6E-409C-BE32-E72D297353CC}">
              <c16:uniqueId val="{00000003-B890-487A-9EB5-758555157BC0}"/>
            </c:ext>
          </c:extLst>
        </c:ser>
        <c:dLbls>
          <c:showLegendKey val="0"/>
          <c:showVal val="0"/>
          <c:showCatName val="0"/>
          <c:showSerName val="0"/>
          <c:showPercent val="0"/>
          <c:showBubbleSize val="0"/>
        </c:dLbls>
        <c:gapWidth val="150"/>
        <c:axId val="167574031"/>
        <c:axId val="836941647"/>
      </c:barChart>
      <c:lineChart>
        <c:grouping val="standard"/>
        <c:varyColors val="0"/>
        <c:ser>
          <c:idx val="0"/>
          <c:order val="1"/>
          <c:tx>
            <c:v>Actual 12-month inflation</c:v>
          </c:tx>
          <c:spPr>
            <a:ln w="28575" cap="rnd">
              <a:solidFill>
                <a:srgbClr val="0070C0"/>
              </a:solidFill>
              <a:round/>
            </a:ln>
            <a:effectLst/>
          </c:spPr>
          <c:marker>
            <c:symbol val="none"/>
          </c:marker>
          <c:cat>
            <c:numRef>
              <c:f>ChartData!$B$3:$B$434</c:f>
              <c:numCache>
                <c:formatCode>m/d/yyyy</c:formatCode>
                <c:ptCount val="432"/>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pt idx="386">
                  <c:v>44651</c:v>
                </c:pt>
                <c:pt idx="387">
                  <c:v>44681</c:v>
                </c:pt>
                <c:pt idx="388">
                  <c:v>44712</c:v>
                </c:pt>
                <c:pt idx="389">
                  <c:v>44742</c:v>
                </c:pt>
                <c:pt idx="390">
                  <c:v>44773</c:v>
                </c:pt>
                <c:pt idx="391">
                  <c:v>44804</c:v>
                </c:pt>
                <c:pt idx="392">
                  <c:v>44834</c:v>
                </c:pt>
                <c:pt idx="393">
                  <c:v>44865</c:v>
                </c:pt>
                <c:pt idx="394">
                  <c:v>44895</c:v>
                </c:pt>
                <c:pt idx="395">
                  <c:v>44926</c:v>
                </c:pt>
                <c:pt idx="396">
                  <c:v>44957</c:v>
                </c:pt>
                <c:pt idx="397">
                  <c:v>44985</c:v>
                </c:pt>
                <c:pt idx="398">
                  <c:v>45016</c:v>
                </c:pt>
                <c:pt idx="399">
                  <c:v>45046</c:v>
                </c:pt>
                <c:pt idx="400">
                  <c:v>45077</c:v>
                </c:pt>
                <c:pt idx="401">
                  <c:v>45107</c:v>
                </c:pt>
                <c:pt idx="402">
                  <c:v>45138</c:v>
                </c:pt>
                <c:pt idx="403">
                  <c:v>45169</c:v>
                </c:pt>
                <c:pt idx="404">
                  <c:v>45199</c:v>
                </c:pt>
                <c:pt idx="405">
                  <c:v>45230</c:v>
                </c:pt>
                <c:pt idx="406">
                  <c:v>45260</c:v>
                </c:pt>
                <c:pt idx="407">
                  <c:v>45291</c:v>
                </c:pt>
                <c:pt idx="408">
                  <c:v>45322</c:v>
                </c:pt>
                <c:pt idx="409">
                  <c:v>45351</c:v>
                </c:pt>
                <c:pt idx="410">
                  <c:v>45382</c:v>
                </c:pt>
                <c:pt idx="411">
                  <c:v>45412</c:v>
                </c:pt>
                <c:pt idx="412">
                  <c:v>45443</c:v>
                </c:pt>
                <c:pt idx="413">
                  <c:v>45473</c:v>
                </c:pt>
                <c:pt idx="414">
                  <c:v>45504</c:v>
                </c:pt>
                <c:pt idx="415">
                  <c:v>45535</c:v>
                </c:pt>
                <c:pt idx="416">
                  <c:v>45565</c:v>
                </c:pt>
                <c:pt idx="417">
                  <c:v>45596</c:v>
                </c:pt>
                <c:pt idx="418">
                  <c:v>45626</c:v>
                </c:pt>
                <c:pt idx="419">
                  <c:v>45657</c:v>
                </c:pt>
                <c:pt idx="420">
                  <c:v>45688</c:v>
                </c:pt>
                <c:pt idx="421">
                  <c:v>45716</c:v>
                </c:pt>
                <c:pt idx="422">
                  <c:v>45747</c:v>
                </c:pt>
                <c:pt idx="423">
                  <c:v>45777</c:v>
                </c:pt>
                <c:pt idx="424">
                  <c:v>45808</c:v>
                </c:pt>
                <c:pt idx="425">
                  <c:v>45838</c:v>
                </c:pt>
                <c:pt idx="426">
                  <c:v>45869</c:v>
                </c:pt>
                <c:pt idx="427">
                  <c:v>45900</c:v>
                </c:pt>
                <c:pt idx="428">
                  <c:v>45930</c:v>
                </c:pt>
                <c:pt idx="429">
                  <c:v>45961</c:v>
                </c:pt>
                <c:pt idx="430">
                  <c:v>45991</c:v>
                </c:pt>
                <c:pt idx="431">
                  <c:v>46022</c:v>
                </c:pt>
              </c:numCache>
            </c:numRef>
          </c:cat>
          <c:val>
            <c:numRef>
              <c:f>ChartData!$C$3:$C$434</c:f>
              <c:numCache>
                <c:formatCode>0.00</c:formatCode>
                <c:ptCount val="432"/>
                <c:pt idx="0">
                  <c:v>4.0857965845963795</c:v>
                </c:pt>
                <c:pt idx="1">
                  <c:v>4.2947721019260365</c:v>
                </c:pt>
                <c:pt idx="2">
                  <c:v>4.5809199318568528</c:v>
                </c:pt>
                <c:pt idx="3">
                  <c:v>4.5518599636665602</c:v>
                </c:pt>
                <c:pt idx="4">
                  <c:v>4.5646804046966194</c:v>
                </c:pt>
                <c:pt idx="5">
                  <c:v>4.6418270447146526</c:v>
                </c:pt>
                <c:pt idx="6">
                  <c:v>4.7021838172250696</c:v>
                </c:pt>
                <c:pt idx="7">
                  <c:v>4.9495813828626778</c:v>
                </c:pt>
                <c:pt idx="8">
                  <c:v>4.8297637742657384</c:v>
                </c:pt>
                <c:pt idx="9">
                  <c:v>4.7951815247412544</c:v>
                </c:pt>
                <c:pt idx="10">
                  <c:v>4.6457241425064355</c:v>
                </c:pt>
                <c:pt idx="11">
                  <c:v>4.5493633206548312</c:v>
                </c:pt>
                <c:pt idx="12">
                  <c:v>4.8083417068871315</c:v>
                </c:pt>
                <c:pt idx="13">
                  <c:v>4.6160652836495508</c:v>
                </c:pt>
                <c:pt idx="14">
                  <c:v>4.3216211373372726</c:v>
                </c:pt>
                <c:pt idx="15">
                  <c:v>4.2757388762584947</c:v>
                </c:pt>
                <c:pt idx="16">
                  <c:v>4.308782603067729</c:v>
                </c:pt>
                <c:pt idx="17">
                  <c:v>4.1393317106980909</c:v>
                </c:pt>
                <c:pt idx="18">
                  <c:v>4.0976236351958795</c:v>
                </c:pt>
                <c:pt idx="19">
                  <c:v>3.9263960608143744</c:v>
                </c:pt>
                <c:pt idx="20">
                  <c:v>4.0861208943568927</c:v>
                </c:pt>
                <c:pt idx="21">
                  <c:v>3.9740251492442535</c:v>
                </c:pt>
                <c:pt idx="22">
                  <c:v>3.9988588274451953</c:v>
                </c:pt>
                <c:pt idx="23">
                  <c:v>4.0429604087249826</c:v>
                </c:pt>
                <c:pt idx="24">
                  <c:v>3.7186056014837154</c:v>
                </c:pt>
                <c:pt idx="25">
                  <c:v>3.6715066647870831</c:v>
                </c:pt>
                <c:pt idx="26">
                  <c:v>3.6397988819837357</c:v>
                </c:pt>
                <c:pt idx="27">
                  <c:v>3.6877267842960748</c:v>
                </c:pt>
                <c:pt idx="28">
                  <c:v>3.4451734996199912</c:v>
                </c:pt>
                <c:pt idx="29">
                  <c:v>3.2999520175832631</c:v>
                </c:pt>
                <c:pt idx="30">
                  <c:v>3.3378578479763332</c:v>
                </c:pt>
                <c:pt idx="31">
                  <c:v>3.1150491485532283</c:v>
                </c:pt>
                <c:pt idx="32">
                  <c:v>2.8447629109059402</c:v>
                </c:pt>
                <c:pt idx="33">
                  <c:v>2.9899063936353443</c:v>
                </c:pt>
                <c:pt idx="34">
                  <c:v>3.038892952938288</c:v>
                </c:pt>
                <c:pt idx="35">
                  <c:v>2.9508794867506571</c:v>
                </c:pt>
                <c:pt idx="36">
                  <c:v>2.9306582616074328</c:v>
                </c:pt>
                <c:pt idx="37">
                  <c:v>2.7633825373562404</c:v>
                </c:pt>
                <c:pt idx="38">
                  <c:v>2.6772934777695268</c:v>
                </c:pt>
                <c:pt idx="39">
                  <c:v>2.6193658851623614</c:v>
                </c:pt>
                <c:pt idx="40">
                  <c:v>2.7741122840690302</c:v>
                </c:pt>
                <c:pt idx="41">
                  <c:v>2.7630021426751528</c:v>
                </c:pt>
                <c:pt idx="42">
                  <c:v>2.5897068481699925</c:v>
                </c:pt>
                <c:pt idx="43">
                  <c:v>2.7210884353741083</c:v>
                </c:pt>
                <c:pt idx="44">
                  <c:v>2.6335769900700745</c:v>
                </c:pt>
                <c:pt idx="45">
                  <c:v>2.373786047890869</c:v>
                </c:pt>
                <c:pt idx="46">
                  <c:v>2.3709510427451175</c:v>
                </c:pt>
                <c:pt idx="47">
                  <c:v>2.2342656309991105</c:v>
                </c:pt>
                <c:pt idx="48">
                  <c:v>1.9992344610310964</c:v>
                </c:pt>
                <c:pt idx="49">
                  <c:v>2.0862738179251661</c:v>
                </c:pt>
                <c:pt idx="50">
                  <c:v>2.2127659574467939</c:v>
                </c:pt>
                <c:pt idx="51">
                  <c:v>2.1251372118550993</c:v>
                </c:pt>
                <c:pt idx="52">
                  <c:v>2.0455805538533101</c:v>
                </c:pt>
                <c:pt idx="53">
                  <c:v>2.1929632707813562</c:v>
                </c:pt>
                <c:pt idx="54">
                  <c:v>2.1649619531215691</c:v>
                </c:pt>
                <c:pt idx="55">
                  <c:v>2.0564656674799453</c:v>
                </c:pt>
                <c:pt idx="56">
                  <c:v>2.0307513780098319</c:v>
                </c:pt>
                <c:pt idx="57">
                  <c:v>2.0913593835993005</c:v>
                </c:pt>
                <c:pt idx="58">
                  <c:v>1.9793969341019624</c:v>
                </c:pt>
                <c:pt idx="59">
                  <c:v>1.9673267755774049</c:v>
                </c:pt>
                <c:pt idx="60">
                  <c:v>2.293458807228177</c:v>
                </c:pt>
                <c:pt idx="61">
                  <c:v>2.2179016346222991</c:v>
                </c:pt>
                <c:pt idx="62">
                  <c:v>2.1217950558442444</c:v>
                </c:pt>
                <c:pt idx="63">
                  <c:v>2.1969990111354809</c:v>
                </c:pt>
                <c:pt idx="64">
                  <c:v>2.1103803259937326</c:v>
                </c:pt>
                <c:pt idx="65">
                  <c:v>1.9561402257194827</c:v>
                </c:pt>
                <c:pt idx="66">
                  <c:v>1.9367977328073938</c:v>
                </c:pt>
                <c:pt idx="67">
                  <c:v>2.0904485428051123</c:v>
                </c:pt>
                <c:pt idx="68">
                  <c:v>2.1524026158658227</c:v>
                </c:pt>
                <c:pt idx="69">
                  <c:v>2.1648460774578382</c:v>
                </c:pt>
                <c:pt idx="70">
                  <c:v>2.0543190286613111</c:v>
                </c:pt>
                <c:pt idx="71">
                  <c:v>2.1376057116144764</c:v>
                </c:pt>
                <c:pt idx="72">
                  <c:v>1.7947596404837007</c:v>
                </c:pt>
                <c:pt idx="73">
                  <c:v>1.7978161324410324</c:v>
                </c:pt>
                <c:pt idx="74">
                  <c:v>1.7740665766981634</c:v>
                </c:pt>
                <c:pt idx="75">
                  <c:v>1.6519422240919956</c:v>
                </c:pt>
                <c:pt idx="76">
                  <c:v>1.6550912960681119</c:v>
                </c:pt>
                <c:pt idx="77">
                  <c:v>1.6583167734893101</c:v>
                </c:pt>
                <c:pt idx="78">
                  <c:v>1.6233811592785585</c:v>
                </c:pt>
                <c:pt idx="79">
                  <c:v>1.4231750324082526</c:v>
                </c:pt>
                <c:pt idx="80">
                  <c:v>1.5406240431987017</c:v>
                </c:pt>
                <c:pt idx="81">
                  <c:v>1.5024439013552326</c:v>
                </c:pt>
                <c:pt idx="82">
                  <c:v>1.5687254452820154</c:v>
                </c:pt>
                <c:pt idx="83">
                  <c:v>1.4756872208815164</c:v>
                </c:pt>
                <c:pt idx="84">
                  <c:v>1.5649040127520886</c:v>
                </c:pt>
                <c:pt idx="85">
                  <c:v>1.5667603216564352</c:v>
                </c:pt>
                <c:pt idx="86">
                  <c:v>1.6229730103041629</c:v>
                </c:pt>
                <c:pt idx="87">
                  <c:v>1.6816576536806016</c:v>
                </c:pt>
                <c:pt idx="88">
                  <c:v>1.5716686410094161</c:v>
                </c:pt>
                <c:pt idx="89">
                  <c:v>1.6643035116941984</c:v>
                </c:pt>
                <c:pt idx="90">
                  <c:v>1.5562062660672726</c:v>
                </c:pt>
                <c:pt idx="91">
                  <c:v>1.4774195321733741</c:v>
                </c:pt>
                <c:pt idx="92">
                  <c:v>1.4048601307548036</c:v>
                </c:pt>
                <c:pt idx="93">
                  <c:v>1.2681605515882932</c:v>
                </c:pt>
                <c:pt idx="94">
                  <c:v>1.1795579732925221</c:v>
                </c:pt>
                <c:pt idx="95">
                  <c:v>1.2656151764480761</c:v>
                </c:pt>
                <c:pt idx="96">
                  <c:v>1.259655539481952</c:v>
                </c:pt>
                <c:pt idx="97">
                  <c:v>1.2169030974476192</c:v>
                </c:pt>
                <c:pt idx="98">
                  <c:v>1.0615307245864791</c:v>
                </c:pt>
                <c:pt idx="99">
                  <c:v>1.0121155385512948</c:v>
                </c:pt>
                <c:pt idx="100">
                  <c:v>1.0564287554753804</c:v>
                </c:pt>
                <c:pt idx="101">
                  <c:v>0.75556518442287945</c:v>
                </c:pt>
                <c:pt idx="102">
                  <c:v>1.0233779594709835</c:v>
                </c:pt>
                <c:pt idx="103">
                  <c:v>1.2812004821431078</c:v>
                </c:pt>
                <c:pt idx="104">
                  <c:v>1.0515502932987308</c:v>
                </c:pt>
                <c:pt idx="105">
                  <c:v>1.2009456264775453</c:v>
                </c:pt>
                <c:pt idx="106">
                  <c:v>1.2117364169346168</c:v>
                </c:pt>
                <c:pt idx="107">
                  <c:v>1.3051341575338826</c:v>
                </c:pt>
                <c:pt idx="108">
                  <c:v>1.3302424626332687</c:v>
                </c:pt>
                <c:pt idx="109">
                  <c:v>1.2090042544025348</c:v>
                </c:pt>
                <c:pt idx="110">
                  <c:v>1.1525943459665955</c:v>
                </c:pt>
                <c:pt idx="111">
                  <c:v>1.2638845983372171</c:v>
                </c:pt>
                <c:pt idx="112">
                  <c:v>1.2480206124694693</c:v>
                </c:pt>
                <c:pt idx="113">
                  <c:v>1.4299153339605075</c:v>
                </c:pt>
                <c:pt idx="114">
                  <c:v>1.2501842447306011</c:v>
                </c:pt>
                <c:pt idx="115">
                  <c:v>1.0202853589719618</c:v>
                </c:pt>
                <c:pt idx="116">
                  <c:v>1.2679899416831564</c:v>
                </c:pt>
                <c:pt idx="117">
                  <c:v>1.1973729876925576</c:v>
                </c:pt>
                <c:pt idx="118">
                  <c:v>1.2799807802677421</c:v>
                </c:pt>
                <c:pt idx="119">
                  <c:v>1.2110473094499197</c:v>
                </c:pt>
                <c:pt idx="120">
                  <c:v>1.303468823153886</c:v>
                </c:pt>
                <c:pt idx="121">
                  <c:v>1.4685928645542301</c:v>
                </c:pt>
                <c:pt idx="122">
                  <c:v>1.5968408876361195</c:v>
                </c:pt>
                <c:pt idx="123">
                  <c:v>1.3688091890601273</c:v>
                </c:pt>
                <c:pt idx="124">
                  <c:v>1.3612024175591264</c:v>
                </c:pt>
                <c:pt idx="125">
                  <c:v>1.3156848716114222</c:v>
                </c:pt>
                <c:pt idx="126">
                  <c:v>1.4901670151663771</c:v>
                </c:pt>
                <c:pt idx="127">
                  <c:v>1.6546210256003002</c:v>
                </c:pt>
                <c:pt idx="128">
                  <c:v>1.633822907861382</c:v>
                </c:pt>
                <c:pt idx="129">
                  <c:v>1.6686232868581063</c:v>
                </c:pt>
                <c:pt idx="130">
                  <c:v>1.7263646187501536</c:v>
                </c:pt>
                <c:pt idx="131">
                  <c:v>1.6401642796967097</c:v>
                </c:pt>
                <c:pt idx="132">
                  <c:v>1.6766451341841515</c:v>
                </c:pt>
                <c:pt idx="133">
                  <c:v>1.6951152363722244</c:v>
                </c:pt>
                <c:pt idx="134">
                  <c:v>1.6437208815369475</c:v>
                </c:pt>
                <c:pt idx="135">
                  <c:v>1.7925836757124669</c:v>
                </c:pt>
                <c:pt idx="136">
                  <c:v>1.7077476299444561</c:v>
                </c:pt>
                <c:pt idx="137">
                  <c:v>1.9393986948618602</c:v>
                </c:pt>
                <c:pt idx="138">
                  <c:v>1.876434383475889</c:v>
                </c:pt>
                <c:pt idx="139">
                  <c:v>1.7852492317308233</c:v>
                </c:pt>
                <c:pt idx="140">
                  <c:v>1.6712367932006922</c:v>
                </c:pt>
                <c:pt idx="141">
                  <c:v>1.6243707509471461</c:v>
                </c:pt>
                <c:pt idx="142">
                  <c:v>1.7242719452793098</c:v>
                </c:pt>
                <c:pt idx="143">
                  <c:v>1.7263708653871168</c:v>
                </c:pt>
                <c:pt idx="144">
                  <c:v>1.4501362327449252</c:v>
                </c:pt>
                <c:pt idx="145">
                  <c:v>1.4309471323046274</c:v>
                </c:pt>
                <c:pt idx="146">
                  <c:v>1.3673585002832667</c:v>
                </c:pt>
                <c:pt idx="147">
                  <c:v>1.447375186384936</c:v>
                </c:pt>
                <c:pt idx="148">
                  <c:v>1.5415075661151523</c:v>
                </c:pt>
                <c:pt idx="149">
                  <c:v>1.4368184733803968</c:v>
                </c:pt>
                <c:pt idx="150">
                  <c:v>1.3772447425346446</c:v>
                </c:pt>
                <c:pt idx="151">
                  <c:v>1.5287781288779501</c:v>
                </c:pt>
                <c:pt idx="152">
                  <c:v>1.6028631686585859</c:v>
                </c:pt>
                <c:pt idx="153">
                  <c:v>1.5498927586559352</c:v>
                </c:pt>
                <c:pt idx="154">
                  <c:v>1.4085045146008612</c:v>
                </c:pt>
                <c:pt idx="155">
                  <c:v>1.4768227939959688</c:v>
                </c:pt>
                <c:pt idx="156">
                  <c:v>1.5337813756937324</c:v>
                </c:pt>
                <c:pt idx="157">
                  <c:v>1.4743076473354488</c:v>
                </c:pt>
                <c:pt idx="158">
                  <c:v>1.5064143274482689</c:v>
                </c:pt>
                <c:pt idx="159">
                  <c:v>1.327893363067334</c:v>
                </c:pt>
                <c:pt idx="160">
                  <c:v>1.397822233476842</c:v>
                </c:pt>
                <c:pt idx="161">
                  <c:v>1.3317313772606587</c:v>
                </c:pt>
                <c:pt idx="162">
                  <c:v>1.4039872227062045</c:v>
                </c:pt>
                <c:pt idx="163">
                  <c:v>1.3003704543736339</c:v>
                </c:pt>
                <c:pt idx="164">
                  <c:v>1.1838115965731033</c:v>
                </c:pt>
                <c:pt idx="165">
                  <c:v>1.2810842070855921</c:v>
                </c:pt>
                <c:pt idx="166">
                  <c:v>1.2495447638423363</c:v>
                </c:pt>
                <c:pt idx="167">
                  <c:v>1.2407944095249146</c:v>
                </c:pt>
                <c:pt idx="168">
                  <c:v>1.4303802228936346</c:v>
                </c:pt>
                <c:pt idx="169">
                  <c:v>1.5380568880650758</c:v>
                </c:pt>
                <c:pt idx="170">
                  <c:v>1.6417238100005171</c:v>
                </c:pt>
                <c:pt idx="171">
                  <c:v>1.7694135300738267</c:v>
                </c:pt>
                <c:pt idx="172">
                  <c:v>1.7431696718446243</c:v>
                </c:pt>
                <c:pt idx="173">
                  <c:v>1.8521523158144815</c:v>
                </c:pt>
                <c:pt idx="174">
                  <c:v>1.7344207184212479</c:v>
                </c:pt>
                <c:pt idx="175">
                  <c:v>1.6817175411100616</c:v>
                </c:pt>
                <c:pt idx="176">
                  <c:v>1.7965933109536314</c:v>
                </c:pt>
                <c:pt idx="177">
                  <c:v>1.829669443030757</c:v>
                </c:pt>
                <c:pt idx="178">
                  <c:v>1.9373883707084927</c:v>
                </c:pt>
                <c:pt idx="179">
                  <c:v>1.9381381976802059</c:v>
                </c:pt>
                <c:pt idx="180">
                  <c:v>1.9688542825361477</c:v>
                </c:pt>
                <c:pt idx="181">
                  <c:v>1.9649927839248127</c:v>
                </c:pt>
                <c:pt idx="182">
                  <c:v>1.9796129413502728</c:v>
                </c:pt>
                <c:pt idx="183">
                  <c:v>1.8774958530441754</c:v>
                </c:pt>
                <c:pt idx="184">
                  <c:v>1.9599901816396592</c:v>
                </c:pt>
                <c:pt idx="185">
                  <c:v>1.8699376278995539</c:v>
                </c:pt>
                <c:pt idx="186">
                  <c:v>1.8492681255201537</c:v>
                </c:pt>
                <c:pt idx="187">
                  <c:v>1.8814376238593056</c:v>
                </c:pt>
                <c:pt idx="188">
                  <c:v>1.9529770992366746</c:v>
                </c:pt>
                <c:pt idx="189">
                  <c:v>1.9954897299933272</c:v>
                </c:pt>
                <c:pt idx="190">
                  <c:v>2.0757793298128879</c:v>
                </c:pt>
                <c:pt idx="191">
                  <c:v>2.0641867250182688</c:v>
                </c:pt>
                <c:pt idx="192">
                  <c:v>1.9793219640498405</c:v>
                </c:pt>
                <c:pt idx="193">
                  <c:v>1.9331736468994665</c:v>
                </c:pt>
                <c:pt idx="194">
                  <c:v>1.9955091988990814</c:v>
                </c:pt>
                <c:pt idx="195">
                  <c:v>2.1202947668037986</c:v>
                </c:pt>
                <c:pt idx="196">
                  <c:v>2.1750905786198649</c:v>
                </c:pt>
                <c:pt idx="197">
                  <c:v>2.3324071066844976</c:v>
                </c:pt>
                <c:pt idx="198">
                  <c:v>2.3504247828020297</c:v>
                </c:pt>
                <c:pt idx="199">
                  <c:v>2.4974785072763073</c:v>
                </c:pt>
                <c:pt idx="200">
                  <c:v>2.4151232719169968</c:v>
                </c:pt>
                <c:pt idx="201">
                  <c:v>2.3293335882971666</c:v>
                </c:pt>
                <c:pt idx="202">
                  <c:v>2.1050874934439801</c:v>
                </c:pt>
                <c:pt idx="203">
                  <c:v>2.1320183901474721</c:v>
                </c:pt>
                <c:pt idx="204">
                  <c:v>2.3259960064657248</c:v>
                </c:pt>
                <c:pt idx="205">
                  <c:v>2.399715167339167</c:v>
                </c:pt>
                <c:pt idx="206">
                  <c:v>2.1991028417900127</c:v>
                </c:pt>
                <c:pt idx="207">
                  <c:v>2.0904441898642601</c:v>
                </c:pt>
                <c:pt idx="208">
                  <c:v>1.9638565571839184</c:v>
                </c:pt>
                <c:pt idx="209">
                  <c:v>1.8819353018619589</c:v>
                </c:pt>
                <c:pt idx="210">
                  <c:v>1.8632227766363307</c:v>
                </c:pt>
                <c:pt idx="211">
                  <c:v>1.7501522890211341</c:v>
                </c:pt>
                <c:pt idx="212">
                  <c:v>1.8458299216282725</c:v>
                </c:pt>
                <c:pt idx="213">
                  <c:v>2.028707910442562</c:v>
                </c:pt>
                <c:pt idx="214">
                  <c:v>2.1795979359779727</c:v>
                </c:pt>
                <c:pt idx="215">
                  <c:v>2.3032607174511499</c:v>
                </c:pt>
                <c:pt idx="216">
                  <c:v>2.1569697884845418</c:v>
                </c:pt>
                <c:pt idx="217">
                  <c:v>2.0722746343385667</c:v>
                </c:pt>
                <c:pt idx="218">
                  <c:v>2.1969495176439535</c:v>
                </c:pt>
                <c:pt idx="219">
                  <c:v>2.2130701866012847</c:v>
                </c:pt>
                <c:pt idx="220">
                  <c:v>2.2680269436517131</c:v>
                </c:pt>
                <c:pt idx="221">
                  <c:v>2.3444440598571648</c:v>
                </c:pt>
                <c:pt idx="222">
                  <c:v>2.4584495516470239</c:v>
                </c:pt>
                <c:pt idx="223">
                  <c:v>2.5420801768403223</c:v>
                </c:pt>
                <c:pt idx="224">
                  <c:v>2.5037901410391639</c:v>
                </c:pt>
                <c:pt idx="225">
                  <c:v>2.3134687149430677</c:v>
                </c:pt>
                <c:pt idx="226">
                  <c:v>2.185661239645742</c:v>
                </c:pt>
                <c:pt idx="227">
                  <c:v>1.9698368728839011</c:v>
                </c:pt>
                <c:pt idx="228">
                  <c:v>1.943149516770859</c:v>
                </c:pt>
                <c:pt idx="229">
                  <c:v>2.0086294992619047</c:v>
                </c:pt>
                <c:pt idx="230">
                  <c:v>2.0352658537690749</c:v>
                </c:pt>
                <c:pt idx="231">
                  <c:v>2.1334631142902127</c:v>
                </c:pt>
                <c:pt idx="232">
                  <c:v>2.0369659036987953</c:v>
                </c:pt>
                <c:pt idx="233">
                  <c:v>1.9175920184882234</c:v>
                </c:pt>
                <c:pt idx="234">
                  <c:v>1.7290061308284921</c:v>
                </c:pt>
                <c:pt idx="235">
                  <c:v>1.6964947342420045</c:v>
                </c:pt>
                <c:pt idx="236">
                  <c:v>1.6280476873431038</c:v>
                </c:pt>
                <c:pt idx="237">
                  <c:v>1.7252374718893737</c:v>
                </c:pt>
                <c:pt idx="238">
                  <c:v>1.7106822603367711</c:v>
                </c:pt>
                <c:pt idx="239">
                  <c:v>1.7484432817967743</c:v>
                </c:pt>
                <c:pt idx="240">
                  <c:v>1.5659331467003046</c:v>
                </c:pt>
                <c:pt idx="241">
                  <c:v>1.4169792629036726</c:v>
                </c:pt>
                <c:pt idx="242">
                  <c:v>1.2716570413149775</c:v>
                </c:pt>
                <c:pt idx="243">
                  <c:v>1.0837886058134627</c:v>
                </c:pt>
                <c:pt idx="244">
                  <c:v>1.0972463655790632</c:v>
                </c:pt>
                <c:pt idx="245">
                  <c:v>1.0640886666814175</c:v>
                </c:pt>
                <c:pt idx="246">
                  <c:v>1.0593595187544214</c:v>
                </c:pt>
                <c:pt idx="247">
                  <c:v>0.98810956423815988</c:v>
                </c:pt>
                <c:pt idx="248">
                  <c:v>0.89855679650721054</c:v>
                </c:pt>
                <c:pt idx="249">
                  <c:v>0.70390778807976062</c:v>
                </c:pt>
                <c:pt idx="250">
                  <c:v>0.76950136311668693</c:v>
                </c:pt>
                <c:pt idx="251">
                  <c:v>0.73064879415478678</c:v>
                </c:pt>
                <c:pt idx="252">
                  <c:v>0.8378814666768708</c:v>
                </c:pt>
                <c:pt idx="253">
                  <c:v>0.98669769075421243</c:v>
                </c:pt>
                <c:pt idx="254">
                  <c:v>1.0418380216044021</c:v>
                </c:pt>
                <c:pt idx="255">
                  <c:v>1.2026267033557136</c:v>
                </c:pt>
                <c:pt idx="256">
                  <c:v>1.3197091163972274</c:v>
                </c:pt>
                <c:pt idx="257">
                  <c:v>1.4074949654145463</c:v>
                </c:pt>
                <c:pt idx="258">
                  <c:v>1.5275194222562405</c:v>
                </c:pt>
                <c:pt idx="259">
                  <c:v>1.6562445338464071</c:v>
                </c:pt>
                <c:pt idx="260">
                  <c:v>1.7035272520651956</c:v>
                </c:pt>
                <c:pt idx="261">
                  <c:v>1.7933399591528953</c:v>
                </c:pt>
                <c:pt idx="262">
                  <c:v>1.852336693284462</c:v>
                </c:pt>
                <c:pt idx="263">
                  <c:v>2.0593368237347365</c:v>
                </c:pt>
                <c:pt idx="264">
                  <c:v>2.0930891033041021</c:v>
                </c:pt>
                <c:pt idx="265">
                  <c:v>2.0432339611568429</c:v>
                </c:pt>
                <c:pt idx="266">
                  <c:v>2.0361426168122865</c:v>
                </c:pt>
                <c:pt idx="267">
                  <c:v>1.9693654266958571</c:v>
                </c:pt>
                <c:pt idx="268">
                  <c:v>1.8905451125787787</c:v>
                </c:pt>
                <c:pt idx="269">
                  <c:v>1.8585274246120331</c:v>
                </c:pt>
                <c:pt idx="270">
                  <c:v>1.7922962515896979</c:v>
                </c:pt>
                <c:pt idx="271">
                  <c:v>1.6389387763880991</c:v>
                </c:pt>
                <c:pt idx="272">
                  <c:v>1.6653236637120594</c:v>
                </c:pt>
                <c:pt idx="273">
                  <c:v>1.6512344023261294</c:v>
                </c:pt>
                <c:pt idx="274">
                  <c:v>1.5369620632778691</c:v>
                </c:pt>
                <c:pt idx="275">
                  <c:v>1.4011200410396718</c:v>
                </c:pt>
                <c:pt idx="276">
                  <c:v>1.4016299014378841</c:v>
                </c:pt>
                <c:pt idx="277">
                  <c:v>1.3600877613402673</c:v>
                </c:pt>
                <c:pt idx="278">
                  <c:v>1.2807011945410895</c:v>
                </c:pt>
                <c:pt idx="279">
                  <c:v>1.0612756554625458</c:v>
                </c:pt>
                <c:pt idx="280">
                  <c:v>1.0258640809658326</c:v>
                </c:pt>
                <c:pt idx="281">
                  <c:v>1.0987963041451332</c:v>
                </c:pt>
                <c:pt idx="282">
                  <c:v>1.1434742559476518</c:v>
                </c:pt>
                <c:pt idx="283">
                  <c:v>1.1332014262890322</c:v>
                </c:pt>
                <c:pt idx="284">
                  <c:v>1.1223249669749302</c:v>
                </c:pt>
                <c:pt idx="285">
                  <c:v>1.0882185303244585</c:v>
                </c:pt>
                <c:pt idx="286">
                  <c:v>1.1413381715382753</c:v>
                </c:pt>
                <c:pt idx="287">
                  <c:v>1.1667492279640479</c:v>
                </c:pt>
                <c:pt idx="288">
                  <c:v>1.0088152994887745</c:v>
                </c:pt>
                <c:pt idx="289">
                  <c:v>0.94254371217215027</c:v>
                </c:pt>
                <c:pt idx="290">
                  <c:v>1.0292495930262824</c:v>
                </c:pt>
                <c:pt idx="291">
                  <c:v>1.2414460060337751</c:v>
                </c:pt>
                <c:pt idx="292">
                  <c:v>1.2632706423463258</c:v>
                </c:pt>
                <c:pt idx="293">
                  <c:v>1.1665077085931452</c:v>
                </c:pt>
                <c:pt idx="294">
                  <c:v>1.192308094924055</c:v>
                </c:pt>
                <c:pt idx="295">
                  <c:v>1.1822309639890394</c:v>
                </c:pt>
                <c:pt idx="296">
                  <c:v>1.1861590393679178</c:v>
                </c:pt>
                <c:pt idx="297">
                  <c:v>1.1182692408089778</c:v>
                </c:pt>
                <c:pt idx="298">
                  <c:v>1.0679682529749712</c:v>
                </c:pt>
                <c:pt idx="299">
                  <c:v>1.0241076823703121</c:v>
                </c:pt>
                <c:pt idx="300">
                  <c:v>0.93521208902216379</c:v>
                </c:pt>
                <c:pt idx="301">
                  <c:v>1.0107739551345363</c:v>
                </c:pt>
                <c:pt idx="302">
                  <c:v>1.0156453038099755</c:v>
                </c:pt>
                <c:pt idx="303">
                  <c:v>1.0798239056400094</c:v>
                </c:pt>
                <c:pt idx="304">
                  <c:v>1.0224821635971715</c:v>
                </c:pt>
                <c:pt idx="305">
                  <c:v>0.98937073948988097</c:v>
                </c:pt>
                <c:pt idx="306">
                  <c:v>0.96619356974385617</c:v>
                </c:pt>
                <c:pt idx="307">
                  <c:v>0.96161799983454088</c:v>
                </c:pt>
                <c:pt idx="308">
                  <c:v>1.0390200574249775</c:v>
                </c:pt>
                <c:pt idx="309">
                  <c:v>1.0449795547478269</c:v>
                </c:pt>
                <c:pt idx="310">
                  <c:v>1.064938549330785</c:v>
                </c:pt>
                <c:pt idx="311">
                  <c:v>1.038476214047801</c:v>
                </c:pt>
                <c:pt idx="312">
                  <c:v>1.1937803733014229</c:v>
                </c:pt>
                <c:pt idx="313">
                  <c:v>1.2634486170081338</c:v>
                </c:pt>
                <c:pt idx="314">
                  <c:v>1.2215453011155564</c:v>
                </c:pt>
                <c:pt idx="315">
                  <c:v>1.2007971074040613</c:v>
                </c:pt>
                <c:pt idx="316">
                  <c:v>1.2841569319838042</c:v>
                </c:pt>
                <c:pt idx="317">
                  <c:v>1.3264123265046557</c:v>
                </c:pt>
                <c:pt idx="318">
                  <c:v>1.3421856109506303</c:v>
                </c:pt>
                <c:pt idx="319">
                  <c:v>1.4215194281149701</c:v>
                </c:pt>
                <c:pt idx="320">
                  <c:v>1.3278407000040904</c:v>
                </c:pt>
                <c:pt idx="321">
                  <c:v>1.3949068018312749</c:v>
                </c:pt>
                <c:pt idx="322">
                  <c:v>1.3539039606285552</c:v>
                </c:pt>
                <c:pt idx="323">
                  <c:v>1.4452518984240825</c:v>
                </c:pt>
                <c:pt idx="324">
                  <c:v>1.5661323871283273</c:v>
                </c:pt>
                <c:pt idx="325">
                  <c:v>1.5204249862611929</c:v>
                </c:pt>
                <c:pt idx="326">
                  <c:v>1.3155888124116721</c:v>
                </c:pt>
                <c:pt idx="327">
                  <c:v>1.2667350108098718</c:v>
                </c:pt>
                <c:pt idx="328">
                  <c:v>1.1361217809038315</c:v>
                </c:pt>
                <c:pt idx="329">
                  <c:v>1.1602243505375753</c:v>
                </c:pt>
                <c:pt idx="330">
                  <c:v>1.0312196700096754</c:v>
                </c:pt>
                <c:pt idx="331">
                  <c:v>1.0118146016358409</c:v>
                </c:pt>
                <c:pt idx="332">
                  <c:v>1.0289830217801166</c:v>
                </c:pt>
                <c:pt idx="333">
                  <c:v>1.2134527972908815</c:v>
                </c:pt>
                <c:pt idx="334">
                  <c:v>1.180677983176337</c:v>
                </c:pt>
                <c:pt idx="335">
                  <c:v>1.1409368963297029</c:v>
                </c:pt>
                <c:pt idx="336">
                  <c:v>1.1414287435248971</c:v>
                </c:pt>
                <c:pt idx="337">
                  <c:v>1.1949155940494949</c:v>
                </c:pt>
                <c:pt idx="338">
                  <c:v>1.5423519613057435</c:v>
                </c:pt>
                <c:pt idx="339">
                  <c:v>1.6237508644969978</c:v>
                </c:pt>
                <c:pt idx="340">
                  <c:v>1.7847479707385538</c:v>
                </c:pt>
                <c:pt idx="341">
                  <c:v>1.6933546837470059</c:v>
                </c:pt>
                <c:pt idx="342">
                  <c:v>1.8072289156626731</c:v>
                </c:pt>
                <c:pt idx="343">
                  <c:v>1.6834612923864789</c:v>
                </c:pt>
                <c:pt idx="344">
                  <c:v>1.7064914575574353</c:v>
                </c:pt>
                <c:pt idx="345">
                  <c:v>1.5623599701269919</c:v>
                </c:pt>
                <c:pt idx="346">
                  <c:v>1.7603074564154886</c:v>
                </c:pt>
                <c:pt idx="347">
                  <c:v>1.7995344487993226</c:v>
                </c:pt>
                <c:pt idx="348">
                  <c:v>1.7657743501176437</c:v>
                </c:pt>
                <c:pt idx="349">
                  <c:v>1.6345048936086126</c:v>
                </c:pt>
                <c:pt idx="350">
                  <c:v>1.4606186382053687</c:v>
                </c:pt>
                <c:pt idx="351">
                  <c:v>1.4656422294331728</c:v>
                </c:pt>
                <c:pt idx="352">
                  <c:v>1.3793307144755795</c:v>
                </c:pt>
                <c:pt idx="353">
                  <c:v>1.4998228555682447</c:v>
                </c:pt>
                <c:pt idx="354">
                  <c:v>1.4861703591578346</c:v>
                </c:pt>
                <c:pt idx="355">
                  <c:v>1.6152817649140783</c:v>
                </c:pt>
                <c:pt idx="356">
                  <c:v>1.5512095507382861</c:v>
                </c:pt>
                <c:pt idx="357">
                  <c:v>1.574602427593752</c:v>
                </c:pt>
                <c:pt idx="358">
                  <c:v>1.4294799667335045</c:v>
                </c:pt>
                <c:pt idx="359">
                  <c:v>1.4560023452386606</c:v>
                </c:pt>
                <c:pt idx="360">
                  <c:v>1.4269272784019682</c:v>
                </c:pt>
                <c:pt idx="361">
                  <c:v>1.5604592682118223</c:v>
                </c:pt>
                <c:pt idx="362">
                  <c:v>1.4561499201308781</c:v>
                </c:pt>
                <c:pt idx="363">
                  <c:v>1.0712029161603631</c:v>
                </c:pt>
                <c:pt idx="364">
                  <c:v>1.0828186303072806</c:v>
                </c:pt>
                <c:pt idx="365">
                  <c:v>1.0578265591064229</c:v>
                </c:pt>
                <c:pt idx="366">
                  <c:v>1.2125907990314655</c:v>
                </c:pt>
                <c:pt idx="367">
                  <c:v>1.3709497963408923</c:v>
                </c:pt>
                <c:pt idx="368">
                  <c:v>1.371862794384926</c:v>
                </c:pt>
                <c:pt idx="369">
                  <c:v>1.2471042471042582</c:v>
                </c:pt>
                <c:pt idx="370">
                  <c:v>1.2472749020894236</c:v>
                </c:pt>
                <c:pt idx="371">
                  <c:v>1.2829280038526347</c:v>
                </c:pt>
                <c:pt idx="372">
                  <c:v>1.3097287265244173</c:v>
                </c:pt>
                <c:pt idx="373">
                  <c:v>1.3503008666110095</c:v>
                </c:pt>
                <c:pt idx="374">
                  <c:v>1.749181571191305</c:v>
                </c:pt>
                <c:pt idx="375">
                  <c:v>2.4486184444636683</c:v>
                </c:pt>
                <c:pt idx="376">
                  <c:v>2.7726805460816406</c:v>
                </c:pt>
                <c:pt idx="377">
                  <c:v>3.0049795158644033</c:v>
                </c:pt>
                <c:pt idx="378">
                  <c:v>3.1788865284875012</c:v>
                </c:pt>
                <c:pt idx="379">
                  <c:v>3.1715278308009909</c:v>
                </c:pt>
                <c:pt idx="380">
                  <c:v>3.2492489628534793</c:v>
                </c:pt>
                <c:pt idx="381">
                  <c:v>3.7314571177973876</c:v>
                </c:pt>
                <c:pt idx="382">
                  <c:v>4.132089673110495</c:v>
                </c:pt>
                <c:pt idx="383">
                  <c:v>4.4780661296918378</c:v>
                </c:pt>
                <c:pt idx="384">
                  <c:v>4.7915104458345237</c:v>
                </c:pt>
                <c:pt idx="385">
                  <c:v>5.0603185425071029</c:v>
                </c:pt>
                <c:pt idx="386">
                  <c:v>5.0931735622965935</c:v>
                </c:pt>
                <c:pt idx="387">
                  <c:v>4.8609220543920584</c:v>
                </c:pt>
                <c:pt idx="388">
                  <c:v>4.8096248586092294</c:v>
                </c:pt>
                <c:pt idx="389">
                  <c:v>5.0820145493158941</c:v>
                </c:pt>
                <c:pt idx="390">
                  <c:v>4.9070707820151549</c:v>
                </c:pt>
                <c:pt idx="391">
                  <c:v>5.1517590356987775</c:v>
                </c:pt>
                <c:pt idx="392">
                  <c:v>5.4266501634922859</c:v>
                </c:pt>
                <c:pt idx="393">
                  <c:v>5.270849034060654</c:v>
                </c:pt>
                <c:pt idx="394">
                  <c:v>5.0129922412531336</c:v>
                </c:pt>
                <c:pt idx="395">
                  <c:v>4.8586459869295329</c:v>
                </c:pt>
                <c:pt idx="396">
                  <c:v>4.8187969311872303</c:v>
                </c:pt>
                <c:pt idx="397">
                  <c:v>4.7417755745831736</c:v>
                </c:pt>
                <c:pt idx="398">
                  <c:v>4.6919188745141005</c:v>
                </c:pt>
                <c:pt idx="399">
                  <c:v>4.6982569538321473</c:v>
                </c:pt>
                <c:pt idx="400">
                  <c:v>4.6263757826576102</c:v>
                </c:pt>
                <c:pt idx="401">
                  <c:v>4.09608651331832</c:v>
                </c:pt>
                <c:pt idx="402">
                  <c:v>4.0109622950095458</c:v>
                </c:pt>
                <c:pt idx="403">
                  <c:v>3.605236302213477</c:v>
                </c:pt>
                <c:pt idx="404">
                  <c:v>3.5001796087158699</c:v>
                </c:pt>
                <c:pt idx="405">
                  <c:v>3.363860975545907</c:v>
                </c:pt>
                <c:pt idx="406">
                  <c:v>3.2759747331736033</c:v>
                </c:pt>
                <c:pt idx="407">
                  <c:v>3.0198604215131875</c:v>
                </c:pt>
                <c:pt idx="408">
                  <c:v>2.9640255441968133</c:v>
                </c:pt>
                <c:pt idx="409">
                  <c:v>2.759635490616219</c:v>
                </c:pt>
                <c:pt idx="410">
                  <c:v>2.7150562992565019</c:v>
                </c:pt>
                <c:pt idx="411">
                  <c:v>2.6096845633566845</c:v>
                </c:pt>
                <c:pt idx="412">
                  <c:v>2.3784152423170113</c:v>
                </c:pt>
                <c:pt idx="413">
                  <c:v>2.4541026601723193</c:v>
                </c:pt>
                <c:pt idx="414">
                  <c:v>2.4266480807806134</c:v>
                </c:pt>
                <c:pt idx="415">
                  <c:v>2.5007217702902373</c:v>
                </c:pt>
                <c:pt idx="416">
                  <c:v>2.4193275319134511</c:v>
                </c:pt>
                <c:pt idx="417">
                  <c:v>2.4367788908221666</c:v>
                </c:pt>
                <c:pt idx="418">
                  <c:v>2.4364111865693872</c:v>
                </c:pt>
                <c:pt idx="419">
                  <c:v>2.446011644464674</c:v>
                </c:pt>
                <c:pt idx="420">
                  <c:v>2.2828176011951529</c:v>
                </c:pt>
                <c:pt idx="421">
                  <c:v>2.434306385971996</c:v>
                </c:pt>
                <c:pt idx="422">
                  <c:v>#N/A</c:v>
                </c:pt>
                <c:pt idx="423">
                  <c:v>#N/A</c:v>
                </c:pt>
                <c:pt idx="424">
                  <c:v>#N/A</c:v>
                </c:pt>
                <c:pt idx="425">
                  <c:v>#N/A</c:v>
                </c:pt>
                <c:pt idx="426">
                  <c:v>#N/A</c:v>
                </c:pt>
                <c:pt idx="427">
                  <c:v>#N/A</c:v>
                </c:pt>
                <c:pt idx="428">
                  <c:v>#N/A</c:v>
                </c:pt>
                <c:pt idx="429">
                  <c:v>#N/A</c:v>
                </c:pt>
                <c:pt idx="430">
                  <c:v>#N/A</c:v>
                </c:pt>
                <c:pt idx="431">
                  <c:v>#N/A</c:v>
                </c:pt>
              </c:numCache>
            </c:numRef>
          </c:val>
          <c:smooth val="0"/>
          <c:extLst>
            <c:ext xmlns:c16="http://schemas.microsoft.com/office/drawing/2014/chart" uri="{C3380CC4-5D6E-409C-BE32-E72D297353CC}">
              <c16:uniqueId val="{00000000-B890-487A-9EB5-758555157BC0}"/>
            </c:ext>
          </c:extLst>
        </c:ser>
        <c:ser>
          <c:idx val="1"/>
          <c:order val="2"/>
          <c:tx>
            <c:v>Target based on 2% core PCE</c:v>
          </c:tx>
          <c:spPr>
            <a:ln w="28575" cap="rnd">
              <a:solidFill>
                <a:srgbClr val="C00000"/>
              </a:solidFill>
              <a:round/>
            </a:ln>
            <a:effectLst/>
          </c:spPr>
          <c:marker>
            <c:symbol val="none"/>
          </c:marker>
          <c:cat>
            <c:numRef>
              <c:f>ChartData!$B$3:$B$434</c:f>
              <c:numCache>
                <c:formatCode>m/d/yyyy</c:formatCode>
                <c:ptCount val="432"/>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pt idx="386">
                  <c:v>44651</c:v>
                </c:pt>
                <c:pt idx="387">
                  <c:v>44681</c:v>
                </c:pt>
                <c:pt idx="388">
                  <c:v>44712</c:v>
                </c:pt>
                <c:pt idx="389">
                  <c:v>44742</c:v>
                </c:pt>
                <c:pt idx="390">
                  <c:v>44773</c:v>
                </c:pt>
                <c:pt idx="391">
                  <c:v>44804</c:v>
                </c:pt>
                <c:pt idx="392">
                  <c:v>44834</c:v>
                </c:pt>
                <c:pt idx="393">
                  <c:v>44865</c:v>
                </c:pt>
                <c:pt idx="394">
                  <c:v>44895</c:v>
                </c:pt>
                <c:pt idx="395">
                  <c:v>44926</c:v>
                </c:pt>
                <c:pt idx="396">
                  <c:v>44957</c:v>
                </c:pt>
                <c:pt idx="397">
                  <c:v>44985</c:v>
                </c:pt>
                <c:pt idx="398">
                  <c:v>45016</c:v>
                </c:pt>
                <c:pt idx="399">
                  <c:v>45046</c:v>
                </c:pt>
                <c:pt idx="400">
                  <c:v>45077</c:v>
                </c:pt>
                <c:pt idx="401">
                  <c:v>45107</c:v>
                </c:pt>
                <c:pt idx="402">
                  <c:v>45138</c:v>
                </c:pt>
                <c:pt idx="403">
                  <c:v>45169</c:v>
                </c:pt>
                <c:pt idx="404">
                  <c:v>45199</c:v>
                </c:pt>
                <c:pt idx="405">
                  <c:v>45230</c:v>
                </c:pt>
                <c:pt idx="406">
                  <c:v>45260</c:v>
                </c:pt>
                <c:pt idx="407">
                  <c:v>45291</c:v>
                </c:pt>
                <c:pt idx="408">
                  <c:v>45322</c:v>
                </c:pt>
                <c:pt idx="409">
                  <c:v>45351</c:v>
                </c:pt>
                <c:pt idx="410">
                  <c:v>45382</c:v>
                </c:pt>
                <c:pt idx="411">
                  <c:v>45412</c:v>
                </c:pt>
                <c:pt idx="412">
                  <c:v>45443</c:v>
                </c:pt>
                <c:pt idx="413">
                  <c:v>45473</c:v>
                </c:pt>
                <c:pt idx="414">
                  <c:v>45504</c:v>
                </c:pt>
                <c:pt idx="415">
                  <c:v>45535</c:v>
                </c:pt>
                <c:pt idx="416">
                  <c:v>45565</c:v>
                </c:pt>
                <c:pt idx="417">
                  <c:v>45596</c:v>
                </c:pt>
                <c:pt idx="418">
                  <c:v>45626</c:v>
                </c:pt>
                <c:pt idx="419">
                  <c:v>45657</c:v>
                </c:pt>
                <c:pt idx="420">
                  <c:v>45688</c:v>
                </c:pt>
                <c:pt idx="421">
                  <c:v>45716</c:v>
                </c:pt>
                <c:pt idx="422">
                  <c:v>45747</c:v>
                </c:pt>
                <c:pt idx="423">
                  <c:v>45777</c:v>
                </c:pt>
                <c:pt idx="424">
                  <c:v>45808</c:v>
                </c:pt>
                <c:pt idx="425">
                  <c:v>45838</c:v>
                </c:pt>
                <c:pt idx="426">
                  <c:v>45869</c:v>
                </c:pt>
                <c:pt idx="427">
                  <c:v>45900</c:v>
                </c:pt>
                <c:pt idx="428">
                  <c:v>45930</c:v>
                </c:pt>
                <c:pt idx="429">
                  <c:v>45961</c:v>
                </c:pt>
                <c:pt idx="430">
                  <c:v>45991</c:v>
                </c:pt>
                <c:pt idx="431">
                  <c:v>46022</c:v>
                </c:pt>
              </c:numCache>
            </c:numRef>
          </c:cat>
          <c:val>
            <c:numRef>
              <c:f>ChartData!$D$3:$D$434</c:f>
              <c:numCache>
                <c:formatCode>0.00</c:formatCode>
                <c:ptCount val="432"/>
                <c:pt idx="0">
                  <c:v>1.7955820777258822</c:v>
                </c:pt>
                <c:pt idx="1">
                  <c:v>1.7955820777258822</c:v>
                </c:pt>
                <c:pt idx="2">
                  <c:v>1.7955820777258822</c:v>
                </c:pt>
                <c:pt idx="3">
                  <c:v>1.7955820777258822</c:v>
                </c:pt>
                <c:pt idx="4">
                  <c:v>1.7955820777258822</c:v>
                </c:pt>
                <c:pt idx="5">
                  <c:v>1.7955820777258822</c:v>
                </c:pt>
                <c:pt idx="6">
                  <c:v>1.7955820777258822</c:v>
                </c:pt>
                <c:pt idx="7">
                  <c:v>1.7955820777258822</c:v>
                </c:pt>
                <c:pt idx="8">
                  <c:v>1.7955820777258822</c:v>
                </c:pt>
                <c:pt idx="9">
                  <c:v>1.7955820777258822</c:v>
                </c:pt>
                <c:pt idx="10">
                  <c:v>1.7955820777258822</c:v>
                </c:pt>
                <c:pt idx="11">
                  <c:v>1.7955820777258822</c:v>
                </c:pt>
                <c:pt idx="12">
                  <c:v>1.7955820777258822</c:v>
                </c:pt>
                <c:pt idx="13">
                  <c:v>1.7955820777258822</c:v>
                </c:pt>
                <c:pt idx="14">
                  <c:v>1.7955820777258822</c:v>
                </c:pt>
                <c:pt idx="15">
                  <c:v>1.7955820777258822</c:v>
                </c:pt>
                <c:pt idx="16">
                  <c:v>1.7955820777258822</c:v>
                </c:pt>
                <c:pt idx="17">
                  <c:v>1.7955820777258822</c:v>
                </c:pt>
                <c:pt idx="18">
                  <c:v>1.7955820777258822</c:v>
                </c:pt>
                <c:pt idx="19">
                  <c:v>1.7955820777258822</c:v>
                </c:pt>
                <c:pt idx="20">
                  <c:v>1.7955820777258822</c:v>
                </c:pt>
                <c:pt idx="21">
                  <c:v>1.7955820777258822</c:v>
                </c:pt>
                <c:pt idx="22">
                  <c:v>1.7955820777258822</c:v>
                </c:pt>
                <c:pt idx="23">
                  <c:v>1.7955820777258822</c:v>
                </c:pt>
                <c:pt idx="24">
                  <c:v>1.7955820777258822</c:v>
                </c:pt>
                <c:pt idx="25">
                  <c:v>1.7955820777258822</c:v>
                </c:pt>
                <c:pt idx="26">
                  <c:v>1.7955820777258822</c:v>
                </c:pt>
                <c:pt idx="27">
                  <c:v>1.7955820777258822</c:v>
                </c:pt>
                <c:pt idx="28">
                  <c:v>1.7955820777258822</c:v>
                </c:pt>
                <c:pt idx="29">
                  <c:v>1.7955820777258822</c:v>
                </c:pt>
                <c:pt idx="30">
                  <c:v>1.7955820777258822</c:v>
                </c:pt>
                <c:pt idx="31">
                  <c:v>1.7955820777258822</c:v>
                </c:pt>
                <c:pt idx="32">
                  <c:v>1.7955820777258822</c:v>
                </c:pt>
                <c:pt idx="33">
                  <c:v>1.7955820777258822</c:v>
                </c:pt>
                <c:pt idx="34">
                  <c:v>1.7955820777258822</c:v>
                </c:pt>
                <c:pt idx="35">
                  <c:v>1.7955820777258822</c:v>
                </c:pt>
                <c:pt idx="36">
                  <c:v>1.7955820777258822</c:v>
                </c:pt>
                <c:pt idx="37">
                  <c:v>1.7955820777258822</c:v>
                </c:pt>
                <c:pt idx="38">
                  <c:v>1.7955820777258822</c:v>
                </c:pt>
                <c:pt idx="39">
                  <c:v>1.7955820777258822</c:v>
                </c:pt>
                <c:pt idx="40">
                  <c:v>1.7955820777258822</c:v>
                </c:pt>
                <c:pt idx="41">
                  <c:v>1.7955820777258822</c:v>
                </c:pt>
                <c:pt idx="42">
                  <c:v>1.7955820777258822</c:v>
                </c:pt>
                <c:pt idx="43">
                  <c:v>1.7955820777258822</c:v>
                </c:pt>
                <c:pt idx="44">
                  <c:v>1.7955820777258822</c:v>
                </c:pt>
                <c:pt idx="45">
                  <c:v>1.7955820777258822</c:v>
                </c:pt>
                <c:pt idx="46">
                  <c:v>1.7955820777258822</c:v>
                </c:pt>
                <c:pt idx="47">
                  <c:v>1.7955820777258822</c:v>
                </c:pt>
                <c:pt idx="48">
                  <c:v>1.7955820777258822</c:v>
                </c:pt>
                <c:pt idx="49">
                  <c:v>1.7955820777258822</c:v>
                </c:pt>
                <c:pt idx="50">
                  <c:v>1.7955820777258822</c:v>
                </c:pt>
                <c:pt idx="51">
                  <c:v>1.7955820777258822</c:v>
                </c:pt>
                <c:pt idx="52">
                  <c:v>1.7955820777258822</c:v>
                </c:pt>
                <c:pt idx="53">
                  <c:v>1.7955820777258822</c:v>
                </c:pt>
                <c:pt idx="54">
                  <c:v>1.7955820777258822</c:v>
                </c:pt>
                <c:pt idx="55">
                  <c:v>1.7955820777258822</c:v>
                </c:pt>
                <c:pt idx="56">
                  <c:v>1.7955820777258822</c:v>
                </c:pt>
                <c:pt idx="57">
                  <c:v>1.7955820777258822</c:v>
                </c:pt>
                <c:pt idx="58">
                  <c:v>1.7955820777258822</c:v>
                </c:pt>
                <c:pt idx="59">
                  <c:v>1.7955820777258822</c:v>
                </c:pt>
                <c:pt idx="60">
                  <c:v>1.7955820777258822</c:v>
                </c:pt>
                <c:pt idx="61">
                  <c:v>1.7955820777258822</c:v>
                </c:pt>
                <c:pt idx="62">
                  <c:v>1.7955820777258822</c:v>
                </c:pt>
                <c:pt idx="63">
                  <c:v>1.7955820777258822</c:v>
                </c:pt>
                <c:pt idx="64">
                  <c:v>1.7955820777258822</c:v>
                </c:pt>
                <c:pt idx="65">
                  <c:v>1.7955820777258822</c:v>
                </c:pt>
                <c:pt idx="66">
                  <c:v>1.7955820777258822</c:v>
                </c:pt>
                <c:pt idx="67">
                  <c:v>1.7955820777258822</c:v>
                </c:pt>
                <c:pt idx="68">
                  <c:v>1.7955820777258822</c:v>
                </c:pt>
                <c:pt idx="69">
                  <c:v>1.7955820777258822</c:v>
                </c:pt>
                <c:pt idx="70">
                  <c:v>1.7955820777258822</c:v>
                </c:pt>
                <c:pt idx="71">
                  <c:v>1.7955820777258822</c:v>
                </c:pt>
                <c:pt idx="72">
                  <c:v>1.7955820777258822</c:v>
                </c:pt>
                <c:pt idx="73">
                  <c:v>1.7955820777258822</c:v>
                </c:pt>
                <c:pt idx="74">
                  <c:v>1.7955820777258822</c:v>
                </c:pt>
                <c:pt idx="75">
                  <c:v>1.7955820777258822</c:v>
                </c:pt>
                <c:pt idx="76">
                  <c:v>1.7955820777258822</c:v>
                </c:pt>
                <c:pt idx="77">
                  <c:v>1.7955820777258822</c:v>
                </c:pt>
                <c:pt idx="78">
                  <c:v>1.7955820777258822</c:v>
                </c:pt>
                <c:pt idx="79">
                  <c:v>1.7955820777258822</c:v>
                </c:pt>
                <c:pt idx="80">
                  <c:v>1.7955820777258822</c:v>
                </c:pt>
                <c:pt idx="81">
                  <c:v>1.7955820777258822</c:v>
                </c:pt>
                <c:pt idx="82">
                  <c:v>1.7955820777258822</c:v>
                </c:pt>
                <c:pt idx="83">
                  <c:v>1.7955820777258822</c:v>
                </c:pt>
                <c:pt idx="84">
                  <c:v>1.7955820777258822</c:v>
                </c:pt>
                <c:pt idx="85">
                  <c:v>1.7955820777258822</c:v>
                </c:pt>
                <c:pt idx="86">
                  <c:v>1.7955820777258822</c:v>
                </c:pt>
                <c:pt idx="87">
                  <c:v>1.7955820777258822</c:v>
                </c:pt>
                <c:pt idx="88">
                  <c:v>1.7955820777258822</c:v>
                </c:pt>
                <c:pt idx="89">
                  <c:v>1.7955820777258822</c:v>
                </c:pt>
                <c:pt idx="90">
                  <c:v>1.7955820777258822</c:v>
                </c:pt>
                <c:pt idx="91">
                  <c:v>1.7955820777258822</c:v>
                </c:pt>
                <c:pt idx="92">
                  <c:v>1.7955820777258822</c:v>
                </c:pt>
                <c:pt idx="93">
                  <c:v>1.7955820777258822</c:v>
                </c:pt>
                <c:pt idx="94">
                  <c:v>1.7955820777258822</c:v>
                </c:pt>
                <c:pt idx="95">
                  <c:v>1.7955820777258822</c:v>
                </c:pt>
                <c:pt idx="96">
                  <c:v>1.7955820777258822</c:v>
                </c:pt>
                <c:pt idx="97">
                  <c:v>1.7955820777258822</c:v>
                </c:pt>
                <c:pt idx="98">
                  <c:v>1.7955820777258822</c:v>
                </c:pt>
                <c:pt idx="99">
                  <c:v>1.7955820777258822</c:v>
                </c:pt>
                <c:pt idx="100">
                  <c:v>1.7955820777258822</c:v>
                </c:pt>
                <c:pt idx="101">
                  <c:v>1.7955820777258822</c:v>
                </c:pt>
                <c:pt idx="102">
                  <c:v>1.7955820777258822</c:v>
                </c:pt>
                <c:pt idx="103">
                  <c:v>1.7955820777258822</c:v>
                </c:pt>
                <c:pt idx="104">
                  <c:v>1.7955820777258822</c:v>
                </c:pt>
                <c:pt idx="105">
                  <c:v>1.7955820777258822</c:v>
                </c:pt>
                <c:pt idx="106">
                  <c:v>1.7955820777258822</c:v>
                </c:pt>
                <c:pt idx="107">
                  <c:v>1.7955820777258822</c:v>
                </c:pt>
                <c:pt idx="108">
                  <c:v>1.7955820777258822</c:v>
                </c:pt>
                <c:pt idx="109">
                  <c:v>1.7955820777258822</c:v>
                </c:pt>
                <c:pt idx="110">
                  <c:v>1.7955820777258822</c:v>
                </c:pt>
                <c:pt idx="111">
                  <c:v>1.7955820777258822</c:v>
                </c:pt>
                <c:pt idx="112">
                  <c:v>1.7955820777258822</c:v>
                </c:pt>
                <c:pt idx="113">
                  <c:v>1.7955820777258822</c:v>
                </c:pt>
                <c:pt idx="114">
                  <c:v>1.7955820777258822</c:v>
                </c:pt>
                <c:pt idx="115">
                  <c:v>1.7955820777258822</c:v>
                </c:pt>
                <c:pt idx="116">
                  <c:v>1.7955820777258822</c:v>
                </c:pt>
                <c:pt idx="117">
                  <c:v>1.7955820777258822</c:v>
                </c:pt>
                <c:pt idx="118">
                  <c:v>1.7955820777258822</c:v>
                </c:pt>
                <c:pt idx="119">
                  <c:v>1.7955820777258822</c:v>
                </c:pt>
                <c:pt idx="120">
                  <c:v>1.7955820777258822</c:v>
                </c:pt>
                <c:pt idx="121">
                  <c:v>1.7955820777258822</c:v>
                </c:pt>
                <c:pt idx="122">
                  <c:v>1.7955820777258822</c:v>
                </c:pt>
                <c:pt idx="123">
                  <c:v>1.7955820777258822</c:v>
                </c:pt>
                <c:pt idx="124">
                  <c:v>1.7955820777258822</c:v>
                </c:pt>
                <c:pt idx="125">
                  <c:v>1.7955820777258822</c:v>
                </c:pt>
                <c:pt idx="126">
                  <c:v>1.7955820777258822</c:v>
                </c:pt>
                <c:pt idx="127">
                  <c:v>1.7955820777258822</c:v>
                </c:pt>
                <c:pt idx="128">
                  <c:v>1.7955820777258822</c:v>
                </c:pt>
                <c:pt idx="129">
                  <c:v>1.7955820777258822</c:v>
                </c:pt>
                <c:pt idx="130">
                  <c:v>1.7955820777258822</c:v>
                </c:pt>
                <c:pt idx="131">
                  <c:v>1.7955820777258822</c:v>
                </c:pt>
                <c:pt idx="132">
                  <c:v>1.7955820777258822</c:v>
                </c:pt>
                <c:pt idx="133">
                  <c:v>1.7955820777258822</c:v>
                </c:pt>
                <c:pt idx="134">
                  <c:v>1.7955820777258822</c:v>
                </c:pt>
                <c:pt idx="135">
                  <c:v>1.7955820777258822</c:v>
                </c:pt>
                <c:pt idx="136">
                  <c:v>1.7955820777258822</c:v>
                </c:pt>
                <c:pt idx="137">
                  <c:v>1.7955820777258822</c:v>
                </c:pt>
                <c:pt idx="138">
                  <c:v>1.7955820777258822</c:v>
                </c:pt>
                <c:pt idx="139">
                  <c:v>1.7955820777258822</c:v>
                </c:pt>
                <c:pt idx="140">
                  <c:v>1.7955820777258822</c:v>
                </c:pt>
                <c:pt idx="141">
                  <c:v>1.7955820777258822</c:v>
                </c:pt>
                <c:pt idx="142">
                  <c:v>1.7955820777258822</c:v>
                </c:pt>
                <c:pt idx="143">
                  <c:v>1.7955820777258822</c:v>
                </c:pt>
                <c:pt idx="144">
                  <c:v>1.7955820777258822</c:v>
                </c:pt>
                <c:pt idx="145">
                  <c:v>1.7955820777258822</c:v>
                </c:pt>
                <c:pt idx="146">
                  <c:v>1.7955820777258822</c:v>
                </c:pt>
                <c:pt idx="147">
                  <c:v>1.7955820777258822</c:v>
                </c:pt>
                <c:pt idx="148">
                  <c:v>1.7955820777258822</c:v>
                </c:pt>
                <c:pt idx="149">
                  <c:v>1.7955820777258822</c:v>
                </c:pt>
                <c:pt idx="150">
                  <c:v>1.7955820777258822</c:v>
                </c:pt>
                <c:pt idx="151">
                  <c:v>1.7955820777258822</c:v>
                </c:pt>
                <c:pt idx="152">
                  <c:v>1.7955820777258822</c:v>
                </c:pt>
                <c:pt idx="153">
                  <c:v>1.7955820777258822</c:v>
                </c:pt>
                <c:pt idx="154">
                  <c:v>1.7955820777258822</c:v>
                </c:pt>
                <c:pt idx="155">
                  <c:v>1.7955820777258822</c:v>
                </c:pt>
                <c:pt idx="156">
                  <c:v>1.7955820777258822</c:v>
                </c:pt>
                <c:pt idx="157">
                  <c:v>1.7955820777258822</c:v>
                </c:pt>
                <c:pt idx="158">
                  <c:v>1.7955820777258822</c:v>
                </c:pt>
                <c:pt idx="159">
                  <c:v>1.7955820777258822</c:v>
                </c:pt>
                <c:pt idx="160">
                  <c:v>1.7955820777258822</c:v>
                </c:pt>
                <c:pt idx="161">
                  <c:v>1.7955820777258822</c:v>
                </c:pt>
                <c:pt idx="162">
                  <c:v>1.7955820777258822</c:v>
                </c:pt>
                <c:pt idx="163">
                  <c:v>1.7955820777258822</c:v>
                </c:pt>
                <c:pt idx="164">
                  <c:v>1.7955820777258822</c:v>
                </c:pt>
                <c:pt idx="165">
                  <c:v>1.7955820777258822</c:v>
                </c:pt>
                <c:pt idx="166">
                  <c:v>1.7955820777258822</c:v>
                </c:pt>
                <c:pt idx="167">
                  <c:v>1.7955820777258822</c:v>
                </c:pt>
                <c:pt idx="168">
                  <c:v>1.7955820777258822</c:v>
                </c:pt>
                <c:pt idx="169">
                  <c:v>1.7955820777258822</c:v>
                </c:pt>
                <c:pt idx="170">
                  <c:v>1.7955820777258822</c:v>
                </c:pt>
                <c:pt idx="171">
                  <c:v>1.7955820777258822</c:v>
                </c:pt>
                <c:pt idx="172">
                  <c:v>1.7955820777258822</c:v>
                </c:pt>
                <c:pt idx="173">
                  <c:v>1.7955820777258822</c:v>
                </c:pt>
                <c:pt idx="174">
                  <c:v>1.7955820777258822</c:v>
                </c:pt>
                <c:pt idx="175">
                  <c:v>1.7955820777258822</c:v>
                </c:pt>
                <c:pt idx="176">
                  <c:v>1.7955820777258822</c:v>
                </c:pt>
                <c:pt idx="177">
                  <c:v>1.7955820777258822</c:v>
                </c:pt>
                <c:pt idx="178">
                  <c:v>1.7955820777258822</c:v>
                </c:pt>
                <c:pt idx="179">
                  <c:v>1.7955820777258822</c:v>
                </c:pt>
                <c:pt idx="180">
                  <c:v>1.7955820777258822</c:v>
                </c:pt>
                <c:pt idx="181">
                  <c:v>1.7955820777258822</c:v>
                </c:pt>
                <c:pt idx="182">
                  <c:v>1.7955820777258822</c:v>
                </c:pt>
                <c:pt idx="183">
                  <c:v>1.7955820777258822</c:v>
                </c:pt>
                <c:pt idx="184">
                  <c:v>1.7955820777258822</c:v>
                </c:pt>
                <c:pt idx="185">
                  <c:v>1.7955820777258822</c:v>
                </c:pt>
                <c:pt idx="186">
                  <c:v>1.7955820777258822</c:v>
                </c:pt>
                <c:pt idx="187">
                  <c:v>1.7955820777258822</c:v>
                </c:pt>
                <c:pt idx="188">
                  <c:v>1.7955820777258822</c:v>
                </c:pt>
                <c:pt idx="189">
                  <c:v>1.7955820777258822</c:v>
                </c:pt>
                <c:pt idx="190">
                  <c:v>1.7955820777258822</c:v>
                </c:pt>
                <c:pt idx="191">
                  <c:v>1.7955820777258822</c:v>
                </c:pt>
                <c:pt idx="192">
                  <c:v>1.7955820777258822</c:v>
                </c:pt>
                <c:pt idx="193">
                  <c:v>1.7955820777258822</c:v>
                </c:pt>
                <c:pt idx="194">
                  <c:v>1.7955820777258822</c:v>
                </c:pt>
                <c:pt idx="195">
                  <c:v>1.7955820777258822</c:v>
                </c:pt>
                <c:pt idx="196">
                  <c:v>1.7955820777258822</c:v>
                </c:pt>
                <c:pt idx="197">
                  <c:v>1.7955820777258822</c:v>
                </c:pt>
                <c:pt idx="198">
                  <c:v>1.7955820777258822</c:v>
                </c:pt>
                <c:pt idx="199">
                  <c:v>1.7955820777258822</c:v>
                </c:pt>
                <c:pt idx="200">
                  <c:v>1.7955820777258822</c:v>
                </c:pt>
                <c:pt idx="201">
                  <c:v>1.7955820777258822</c:v>
                </c:pt>
                <c:pt idx="202">
                  <c:v>1.7955820777258822</c:v>
                </c:pt>
                <c:pt idx="203">
                  <c:v>1.7955820777258822</c:v>
                </c:pt>
                <c:pt idx="204">
                  <c:v>1.7955820777258822</c:v>
                </c:pt>
                <c:pt idx="205">
                  <c:v>1.7955820777258822</c:v>
                </c:pt>
                <c:pt idx="206">
                  <c:v>1.7955820777258822</c:v>
                </c:pt>
                <c:pt idx="207">
                  <c:v>1.7955820777258822</c:v>
                </c:pt>
                <c:pt idx="208">
                  <c:v>1.7955820777258822</c:v>
                </c:pt>
                <c:pt idx="209">
                  <c:v>1.7955820777258822</c:v>
                </c:pt>
                <c:pt idx="210">
                  <c:v>1.7955820777258822</c:v>
                </c:pt>
                <c:pt idx="211">
                  <c:v>1.7955820777258822</c:v>
                </c:pt>
                <c:pt idx="212">
                  <c:v>1.7955820777258822</c:v>
                </c:pt>
                <c:pt idx="213">
                  <c:v>1.7955820777258822</c:v>
                </c:pt>
                <c:pt idx="214">
                  <c:v>1.7955820777258822</c:v>
                </c:pt>
                <c:pt idx="215">
                  <c:v>1.7955820777258822</c:v>
                </c:pt>
                <c:pt idx="216">
                  <c:v>1.7955820777258822</c:v>
                </c:pt>
                <c:pt idx="217">
                  <c:v>1.7955820777258822</c:v>
                </c:pt>
                <c:pt idx="218">
                  <c:v>1.7955820777258822</c:v>
                </c:pt>
                <c:pt idx="219">
                  <c:v>1.7955820777258822</c:v>
                </c:pt>
                <c:pt idx="220">
                  <c:v>1.7955820777258822</c:v>
                </c:pt>
                <c:pt idx="221">
                  <c:v>1.7955820777258822</c:v>
                </c:pt>
                <c:pt idx="222">
                  <c:v>1.7955820777258822</c:v>
                </c:pt>
                <c:pt idx="223">
                  <c:v>1.7955820777258822</c:v>
                </c:pt>
                <c:pt idx="224">
                  <c:v>1.7955820777258822</c:v>
                </c:pt>
                <c:pt idx="225">
                  <c:v>1.7955820777258822</c:v>
                </c:pt>
                <c:pt idx="226">
                  <c:v>1.7955820777258822</c:v>
                </c:pt>
                <c:pt idx="227">
                  <c:v>1.7955820777258822</c:v>
                </c:pt>
                <c:pt idx="228">
                  <c:v>1.7955820777258822</c:v>
                </c:pt>
                <c:pt idx="229">
                  <c:v>1.7955820777258822</c:v>
                </c:pt>
                <c:pt idx="230">
                  <c:v>1.7955820777258822</c:v>
                </c:pt>
                <c:pt idx="231">
                  <c:v>1.7955820777258822</c:v>
                </c:pt>
                <c:pt idx="232">
                  <c:v>1.7955820777258822</c:v>
                </c:pt>
                <c:pt idx="233">
                  <c:v>1.7955820777258822</c:v>
                </c:pt>
                <c:pt idx="234">
                  <c:v>1.7955820777258822</c:v>
                </c:pt>
                <c:pt idx="235">
                  <c:v>1.7955820777258822</c:v>
                </c:pt>
                <c:pt idx="236">
                  <c:v>1.7955820777258822</c:v>
                </c:pt>
                <c:pt idx="237">
                  <c:v>1.7955820777258822</c:v>
                </c:pt>
                <c:pt idx="238">
                  <c:v>1.7955820777258822</c:v>
                </c:pt>
                <c:pt idx="239">
                  <c:v>1.7955820777258822</c:v>
                </c:pt>
                <c:pt idx="240">
                  <c:v>1.7955820777258822</c:v>
                </c:pt>
                <c:pt idx="241">
                  <c:v>1.7955820777258822</c:v>
                </c:pt>
                <c:pt idx="242">
                  <c:v>1.7955820777258822</c:v>
                </c:pt>
                <c:pt idx="243">
                  <c:v>1.7955820777258822</c:v>
                </c:pt>
                <c:pt idx="244">
                  <c:v>1.7955820777258822</c:v>
                </c:pt>
                <c:pt idx="245">
                  <c:v>1.7955820777258822</c:v>
                </c:pt>
                <c:pt idx="246">
                  <c:v>1.7955820777258822</c:v>
                </c:pt>
                <c:pt idx="247">
                  <c:v>1.7955820777258822</c:v>
                </c:pt>
                <c:pt idx="248">
                  <c:v>1.7955820777258822</c:v>
                </c:pt>
                <c:pt idx="249">
                  <c:v>1.7955820777258822</c:v>
                </c:pt>
                <c:pt idx="250">
                  <c:v>1.7955820777258822</c:v>
                </c:pt>
                <c:pt idx="251">
                  <c:v>1.7955820777258822</c:v>
                </c:pt>
                <c:pt idx="252">
                  <c:v>1.7955820777258822</c:v>
                </c:pt>
                <c:pt idx="253">
                  <c:v>1.7955820777258822</c:v>
                </c:pt>
                <c:pt idx="254">
                  <c:v>1.7955820777258822</c:v>
                </c:pt>
                <c:pt idx="255">
                  <c:v>1.7955820777258822</c:v>
                </c:pt>
                <c:pt idx="256">
                  <c:v>1.7955820777258822</c:v>
                </c:pt>
                <c:pt idx="257">
                  <c:v>1.7955820777258822</c:v>
                </c:pt>
                <c:pt idx="258">
                  <c:v>1.7955820777258822</c:v>
                </c:pt>
                <c:pt idx="259">
                  <c:v>1.7955820777258822</c:v>
                </c:pt>
                <c:pt idx="260">
                  <c:v>1.7955820777258822</c:v>
                </c:pt>
                <c:pt idx="261">
                  <c:v>1.7955820777258822</c:v>
                </c:pt>
                <c:pt idx="262">
                  <c:v>1.7955820777258822</c:v>
                </c:pt>
                <c:pt idx="263">
                  <c:v>1.7955820777258822</c:v>
                </c:pt>
                <c:pt idx="264">
                  <c:v>1.7955820777258822</c:v>
                </c:pt>
                <c:pt idx="265">
                  <c:v>1.7955820777258822</c:v>
                </c:pt>
                <c:pt idx="266">
                  <c:v>1.7955820777258822</c:v>
                </c:pt>
                <c:pt idx="267">
                  <c:v>1.7955820777258822</c:v>
                </c:pt>
                <c:pt idx="268">
                  <c:v>1.7955820777258822</c:v>
                </c:pt>
                <c:pt idx="269">
                  <c:v>1.7955820777258822</c:v>
                </c:pt>
                <c:pt idx="270">
                  <c:v>1.7955820777258822</c:v>
                </c:pt>
                <c:pt idx="271">
                  <c:v>1.7955820777258822</c:v>
                </c:pt>
                <c:pt idx="272">
                  <c:v>1.7955820777258822</c:v>
                </c:pt>
                <c:pt idx="273">
                  <c:v>1.7955820777258822</c:v>
                </c:pt>
                <c:pt idx="274">
                  <c:v>1.7955820777258822</c:v>
                </c:pt>
                <c:pt idx="275">
                  <c:v>1.7955820777258822</c:v>
                </c:pt>
                <c:pt idx="276">
                  <c:v>1.7955820777258822</c:v>
                </c:pt>
                <c:pt idx="277">
                  <c:v>1.7955820777258822</c:v>
                </c:pt>
                <c:pt idx="278">
                  <c:v>1.7955820777258822</c:v>
                </c:pt>
                <c:pt idx="279">
                  <c:v>1.7955820777258822</c:v>
                </c:pt>
                <c:pt idx="280">
                  <c:v>1.7955820777258822</c:v>
                </c:pt>
                <c:pt idx="281">
                  <c:v>1.7955820777258822</c:v>
                </c:pt>
                <c:pt idx="282">
                  <c:v>1.7955820777258822</c:v>
                </c:pt>
                <c:pt idx="283">
                  <c:v>1.7955820777258822</c:v>
                </c:pt>
                <c:pt idx="284">
                  <c:v>1.7955820777258822</c:v>
                </c:pt>
                <c:pt idx="285">
                  <c:v>1.7955820777258822</c:v>
                </c:pt>
                <c:pt idx="286">
                  <c:v>1.7955820777258822</c:v>
                </c:pt>
                <c:pt idx="287">
                  <c:v>1.7955820777258822</c:v>
                </c:pt>
                <c:pt idx="288">
                  <c:v>1.7955820777258822</c:v>
                </c:pt>
                <c:pt idx="289">
                  <c:v>1.7955820777258822</c:v>
                </c:pt>
                <c:pt idx="290">
                  <c:v>1.7955820777258822</c:v>
                </c:pt>
                <c:pt idx="291">
                  <c:v>1.7955820777258822</c:v>
                </c:pt>
                <c:pt idx="292">
                  <c:v>1.7955820777258822</c:v>
                </c:pt>
                <c:pt idx="293">
                  <c:v>1.7955820777258822</c:v>
                </c:pt>
                <c:pt idx="294">
                  <c:v>1.7955820777258822</c:v>
                </c:pt>
                <c:pt idx="295">
                  <c:v>1.7955820777258822</c:v>
                </c:pt>
                <c:pt idx="296">
                  <c:v>1.7955820777258822</c:v>
                </c:pt>
                <c:pt idx="297">
                  <c:v>1.7955820777258822</c:v>
                </c:pt>
                <c:pt idx="298">
                  <c:v>1.7955820777258822</c:v>
                </c:pt>
                <c:pt idx="299">
                  <c:v>1.7955820777258822</c:v>
                </c:pt>
                <c:pt idx="300">
                  <c:v>1.7955820777258822</c:v>
                </c:pt>
                <c:pt idx="301">
                  <c:v>1.7955820777258822</c:v>
                </c:pt>
                <c:pt idx="302">
                  <c:v>1.7955820777258822</c:v>
                </c:pt>
                <c:pt idx="303">
                  <c:v>1.7955820777258822</c:v>
                </c:pt>
                <c:pt idx="304">
                  <c:v>1.7955820777258822</c:v>
                </c:pt>
                <c:pt idx="305">
                  <c:v>1.7955820777258822</c:v>
                </c:pt>
                <c:pt idx="306">
                  <c:v>1.7955820777258822</c:v>
                </c:pt>
                <c:pt idx="307">
                  <c:v>1.7955820777258822</c:v>
                </c:pt>
                <c:pt idx="308">
                  <c:v>1.7955820777258822</c:v>
                </c:pt>
                <c:pt idx="309">
                  <c:v>1.7955820777258822</c:v>
                </c:pt>
                <c:pt idx="310">
                  <c:v>1.7955820777258822</c:v>
                </c:pt>
                <c:pt idx="311">
                  <c:v>1.7955820777258822</c:v>
                </c:pt>
                <c:pt idx="312">
                  <c:v>1.7955820777258822</c:v>
                </c:pt>
                <c:pt idx="313">
                  <c:v>1.7955820777258822</c:v>
                </c:pt>
                <c:pt idx="314">
                  <c:v>1.7955820777258822</c:v>
                </c:pt>
                <c:pt idx="315">
                  <c:v>1.7955820777258822</c:v>
                </c:pt>
                <c:pt idx="316">
                  <c:v>1.7955820777258822</c:v>
                </c:pt>
                <c:pt idx="317">
                  <c:v>1.7955820777258822</c:v>
                </c:pt>
                <c:pt idx="318">
                  <c:v>1.7955820777258822</c:v>
                </c:pt>
                <c:pt idx="319">
                  <c:v>1.7955820777258822</c:v>
                </c:pt>
                <c:pt idx="320">
                  <c:v>1.7955820777258822</c:v>
                </c:pt>
                <c:pt idx="321">
                  <c:v>1.7955820777258822</c:v>
                </c:pt>
                <c:pt idx="322">
                  <c:v>1.7955820777258822</c:v>
                </c:pt>
                <c:pt idx="323">
                  <c:v>1.7955820777258822</c:v>
                </c:pt>
                <c:pt idx="324">
                  <c:v>1.7955820777258822</c:v>
                </c:pt>
                <c:pt idx="325">
                  <c:v>1.7955820777258822</c:v>
                </c:pt>
                <c:pt idx="326">
                  <c:v>1.7955820777258822</c:v>
                </c:pt>
                <c:pt idx="327">
                  <c:v>1.7955820777258822</c:v>
                </c:pt>
                <c:pt idx="328">
                  <c:v>1.7955820777258822</c:v>
                </c:pt>
                <c:pt idx="329">
                  <c:v>1.7955820777258822</c:v>
                </c:pt>
                <c:pt idx="330">
                  <c:v>1.7955820777258822</c:v>
                </c:pt>
                <c:pt idx="331">
                  <c:v>1.7955820777258822</c:v>
                </c:pt>
                <c:pt idx="332">
                  <c:v>1.7955820777258822</c:v>
                </c:pt>
                <c:pt idx="333">
                  <c:v>1.7955820777258822</c:v>
                </c:pt>
                <c:pt idx="334">
                  <c:v>1.7955820777258822</c:v>
                </c:pt>
                <c:pt idx="335">
                  <c:v>1.7955820777258822</c:v>
                </c:pt>
                <c:pt idx="336">
                  <c:v>1.7955820777258822</c:v>
                </c:pt>
                <c:pt idx="337">
                  <c:v>1.7955820777258822</c:v>
                </c:pt>
                <c:pt idx="338">
                  <c:v>1.7955820777258822</c:v>
                </c:pt>
                <c:pt idx="339">
                  <c:v>1.7955820777258822</c:v>
                </c:pt>
                <c:pt idx="340">
                  <c:v>1.7955820777258822</c:v>
                </c:pt>
                <c:pt idx="341">
                  <c:v>1.7955820777258822</c:v>
                </c:pt>
                <c:pt idx="342">
                  <c:v>1.7955820777258822</c:v>
                </c:pt>
                <c:pt idx="343">
                  <c:v>1.7955820777258822</c:v>
                </c:pt>
                <c:pt idx="344">
                  <c:v>1.7955820777258822</c:v>
                </c:pt>
                <c:pt idx="345">
                  <c:v>1.7955820777258822</c:v>
                </c:pt>
                <c:pt idx="346">
                  <c:v>1.7955820777258822</c:v>
                </c:pt>
                <c:pt idx="347">
                  <c:v>1.7955820777258822</c:v>
                </c:pt>
                <c:pt idx="348">
                  <c:v>1.7955820777258822</c:v>
                </c:pt>
                <c:pt idx="349">
                  <c:v>1.7955820777258822</c:v>
                </c:pt>
                <c:pt idx="350">
                  <c:v>1.7955820777258822</c:v>
                </c:pt>
                <c:pt idx="351">
                  <c:v>1.7955820777258822</c:v>
                </c:pt>
                <c:pt idx="352">
                  <c:v>1.7955820777258822</c:v>
                </c:pt>
                <c:pt idx="353">
                  <c:v>1.7955820777258822</c:v>
                </c:pt>
                <c:pt idx="354">
                  <c:v>1.7955820777258822</c:v>
                </c:pt>
                <c:pt idx="355">
                  <c:v>1.7955820777258822</c:v>
                </c:pt>
                <c:pt idx="356">
                  <c:v>1.7955820777258822</c:v>
                </c:pt>
                <c:pt idx="357">
                  <c:v>1.7955820777258822</c:v>
                </c:pt>
                <c:pt idx="358">
                  <c:v>1.7955820777258822</c:v>
                </c:pt>
                <c:pt idx="359">
                  <c:v>1.7955820777258822</c:v>
                </c:pt>
                <c:pt idx="360">
                  <c:v>1.7955820777258822</c:v>
                </c:pt>
                <c:pt idx="361">
                  <c:v>1.7955820777258822</c:v>
                </c:pt>
                <c:pt idx="362">
                  <c:v>1.7955820777258822</c:v>
                </c:pt>
                <c:pt idx="363">
                  <c:v>1.7955820777258822</c:v>
                </c:pt>
                <c:pt idx="364">
                  <c:v>1.7955820777258822</c:v>
                </c:pt>
                <c:pt idx="365">
                  <c:v>1.7955820777258822</c:v>
                </c:pt>
                <c:pt idx="366">
                  <c:v>1.7955820777258822</c:v>
                </c:pt>
                <c:pt idx="367">
                  <c:v>1.7955820777258822</c:v>
                </c:pt>
                <c:pt idx="368">
                  <c:v>1.7955820777258822</c:v>
                </c:pt>
                <c:pt idx="369">
                  <c:v>1.7955820777258822</c:v>
                </c:pt>
                <c:pt idx="370">
                  <c:v>1.7955820777258822</c:v>
                </c:pt>
                <c:pt idx="371">
                  <c:v>1.7955820777258822</c:v>
                </c:pt>
                <c:pt idx="372">
                  <c:v>1.7955820777258822</c:v>
                </c:pt>
                <c:pt idx="373">
                  <c:v>1.7955820777258822</c:v>
                </c:pt>
                <c:pt idx="374">
                  <c:v>1.7955820777258822</c:v>
                </c:pt>
                <c:pt idx="375">
                  <c:v>1.7955820777258822</c:v>
                </c:pt>
                <c:pt idx="376">
                  <c:v>1.7955820777258822</c:v>
                </c:pt>
                <c:pt idx="377">
                  <c:v>1.7955820777258822</c:v>
                </c:pt>
                <c:pt idx="378">
                  <c:v>1.7955820777258822</c:v>
                </c:pt>
                <c:pt idx="379">
                  <c:v>1.7955820777258822</c:v>
                </c:pt>
                <c:pt idx="380">
                  <c:v>1.7955820777258822</c:v>
                </c:pt>
                <c:pt idx="381">
                  <c:v>1.7955820777258822</c:v>
                </c:pt>
                <c:pt idx="382">
                  <c:v>1.7955820777258822</c:v>
                </c:pt>
                <c:pt idx="383">
                  <c:v>1.7955820777258822</c:v>
                </c:pt>
                <c:pt idx="384">
                  <c:v>1.7955820777258822</c:v>
                </c:pt>
                <c:pt idx="385">
                  <c:v>1.7955820777258822</c:v>
                </c:pt>
                <c:pt idx="386">
                  <c:v>1.7955820777258822</c:v>
                </c:pt>
                <c:pt idx="387">
                  <c:v>1.7955820777258822</c:v>
                </c:pt>
                <c:pt idx="388">
                  <c:v>1.7955820777258822</c:v>
                </c:pt>
                <c:pt idx="389">
                  <c:v>1.7955820777258822</c:v>
                </c:pt>
                <c:pt idx="390">
                  <c:v>1.7955820777258822</c:v>
                </c:pt>
                <c:pt idx="391">
                  <c:v>1.7955820777258822</c:v>
                </c:pt>
                <c:pt idx="392">
                  <c:v>1.7955820777258822</c:v>
                </c:pt>
                <c:pt idx="393">
                  <c:v>1.7955820777258822</c:v>
                </c:pt>
                <c:pt idx="394">
                  <c:v>1.7955820777258822</c:v>
                </c:pt>
                <c:pt idx="395">
                  <c:v>1.7955820777258822</c:v>
                </c:pt>
                <c:pt idx="396">
                  <c:v>1.7955820777258822</c:v>
                </c:pt>
                <c:pt idx="397">
                  <c:v>1.7955820777258822</c:v>
                </c:pt>
                <c:pt idx="398">
                  <c:v>1.7955820777258822</c:v>
                </c:pt>
                <c:pt idx="399">
                  <c:v>1.7955820777258822</c:v>
                </c:pt>
                <c:pt idx="400">
                  <c:v>1.7955820777258822</c:v>
                </c:pt>
                <c:pt idx="401">
                  <c:v>1.7955820777258822</c:v>
                </c:pt>
                <c:pt idx="402">
                  <c:v>1.7955820777258822</c:v>
                </c:pt>
                <c:pt idx="403">
                  <c:v>1.7955820777258822</c:v>
                </c:pt>
                <c:pt idx="404">
                  <c:v>1.7955820777258822</c:v>
                </c:pt>
                <c:pt idx="405">
                  <c:v>1.7955820777258822</c:v>
                </c:pt>
                <c:pt idx="406">
                  <c:v>1.7955820777258822</c:v>
                </c:pt>
                <c:pt idx="407">
                  <c:v>1.7955820777258822</c:v>
                </c:pt>
                <c:pt idx="408">
                  <c:v>1.7955820777258822</c:v>
                </c:pt>
                <c:pt idx="409">
                  <c:v>1.7955820777258822</c:v>
                </c:pt>
                <c:pt idx="410">
                  <c:v>1.7955820777258822</c:v>
                </c:pt>
                <c:pt idx="411">
                  <c:v>1.7955820777258822</c:v>
                </c:pt>
                <c:pt idx="412">
                  <c:v>1.7955820777258822</c:v>
                </c:pt>
                <c:pt idx="413">
                  <c:v>1.7955820777258822</c:v>
                </c:pt>
                <c:pt idx="414">
                  <c:v>1.7955820777258822</c:v>
                </c:pt>
                <c:pt idx="415">
                  <c:v>1.7955820777258822</c:v>
                </c:pt>
                <c:pt idx="416">
                  <c:v>1.7955820777258822</c:v>
                </c:pt>
                <c:pt idx="417">
                  <c:v>1.7955820777258822</c:v>
                </c:pt>
                <c:pt idx="418">
                  <c:v>1.7955820777258822</c:v>
                </c:pt>
                <c:pt idx="419">
                  <c:v>1.7955820777258822</c:v>
                </c:pt>
                <c:pt idx="420">
                  <c:v>1.7955820777258822</c:v>
                </c:pt>
                <c:pt idx="421">
                  <c:v>1.7955820777258822</c:v>
                </c:pt>
                <c:pt idx="422">
                  <c:v>1.7955820777258822</c:v>
                </c:pt>
                <c:pt idx="423">
                  <c:v>1.7955820777258822</c:v>
                </c:pt>
                <c:pt idx="424">
                  <c:v>1.7955820777258822</c:v>
                </c:pt>
                <c:pt idx="425">
                  <c:v>1.7955820777258822</c:v>
                </c:pt>
                <c:pt idx="426">
                  <c:v>1.7955820777258822</c:v>
                </c:pt>
                <c:pt idx="427">
                  <c:v>1.7955820777258822</c:v>
                </c:pt>
                <c:pt idx="428">
                  <c:v>1.7955820777258822</c:v>
                </c:pt>
                <c:pt idx="429">
                  <c:v>1.7955820777258822</c:v>
                </c:pt>
                <c:pt idx="430">
                  <c:v>1.7955820777258822</c:v>
                </c:pt>
                <c:pt idx="431">
                  <c:v>1.7955820777258822</c:v>
                </c:pt>
              </c:numCache>
            </c:numRef>
          </c:val>
          <c:smooth val="0"/>
          <c:extLst>
            <c:ext xmlns:c16="http://schemas.microsoft.com/office/drawing/2014/chart" uri="{C3380CC4-5D6E-409C-BE32-E72D297353CC}">
              <c16:uniqueId val="{00000001-B890-487A-9EB5-758555157BC0}"/>
            </c:ext>
          </c:extLst>
        </c:ser>
        <c:ser>
          <c:idx val="2"/>
          <c:order val="3"/>
          <c:tx>
            <c:strRef>
              <c:f>ChartData!$H$2</c:f>
              <c:strCache>
                <c:ptCount val="1"/>
                <c:pt idx="0">
                  <c:v>ZERO</c:v>
                </c:pt>
              </c:strCache>
            </c:strRef>
          </c:tx>
          <c:spPr>
            <a:ln w="12700" cap="rnd">
              <a:solidFill>
                <a:schemeClr val="tx1"/>
              </a:solidFill>
              <a:prstDash val="sysDash"/>
              <a:round/>
            </a:ln>
            <a:effectLst/>
          </c:spPr>
          <c:marker>
            <c:symbol val="none"/>
          </c:marker>
          <c:cat>
            <c:numRef>
              <c:f>ChartData!$B$3:$B$434</c:f>
              <c:numCache>
                <c:formatCode>m/d/yyyy</c:formatCode>
                <c:ptCount val="432"/>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pt idx="386">
                  <c:v>44651</c:v>
                </c:pt>
                <c:pt idx="387">
                  <c:v>44681</c:v>
                </c:pt>
                <c:pt idx="388">
                  <c:v>44712</c:v>
                </c:pt>
                <c:pt idx="389">
                  <c:v>44742</c:v>
                </c:pt>
                <c:pt idx="390">
                  <c:v>44773</c:v>
                </c:pt>
                <c:pt idx="391">
                  <c:v>44804</c:v>
                </c:pt>
                <c:pt idx="392">
                  <c:v>44834</c:v>
                </c:pt>
                <c:pt idx="393">
                  <c:v>44865</c:v>
                </c:pt>
                <c:pt idx="394">
                  <c:v>44895</c:v>
                </c:pt>
                <c:pt idx="395">
                  <c:v>44926</c:v>
                </c:pt>
                <c:pt idx="396">
                  <c:v>44957</c:v>
                </c:pt>
                <c:pt idx="397">
                  <c:v>44985</c:v>
                </c:pt>
                <c:pt idx="398">
                  <c:v>45016</c:v>
                </c:pt>
                <c:pt idx="399">
                  <c:v>45046</c:v>
                </c:pt>
                <c:pt idx="400">
                  <c:v>45077</c:v>
                </c:pt>
                <c:pt idx="401">
                  <c:v>45107</c:v>
                </c:pt>
                <c:pt idx="402">
                  <c:v>45138</c:v>
                </c:pt>
                <c:pt idx="403">
                  <c:v>45169</c:v>
                </c:pt>
                <c:pt idx="404">
                  <c:v>45199</c:v>
                </c:pt>
                <c:pt idx="405">
                  <c:v>45230</c:v>
                </c:pt>
                <c:pt idx="406">
                  <c:v>45260</c:v>
                </c:pt>
                <c:pt idx="407">
                  <c:v>45291</c:v>
                </c:pt>
                <c:pt idx="408">
                  <c:v>45322</c:v>
                </c:pt>
                <c:pt idx="409">
                  <c:v>45351</c:v>
                </c:pt>
                <c:pt idx="410">
                  <c:v>45382</c:v>
                </c:pt>
                <c:pt idx="411">
                  <c:v>45412</c:v>
                </c:pt>
                <c:pt idx="412">
                  <c:v>45443</c:v>
                </c:pt>
                <c:pt idx="413">
                  <c:v>45473</c:v>
                </c:pt>
                <c:pt idx="414">
                  <c:v>45504</c:v>
                </c:pt>
                <c:pt idx="415">
                  <c:v>45535</c:v>
                </c:pt>
                <c:pt idx="416">
                  <c:v>45565</c:v>
                </c:pt>
                <c:pt idx="417">
                  <c:v>45596</c:v>
                </c:pt>
                <c:pt idx="418">
                  <c:v>45626</c:v>
                </c:pt>
                <c:pt idx="419">
                  <c:v>45657</c:v>
                </c:pt>
                <c:pt idx="420">
                  <c:v>45688</c:v>
                </c:pt>
                <c:pt idx="421">
                  <c:v>45716</c:v>
                </c:pt>
                <c:pt idx="422">
                  <c:v>45747</c:v>
                </c:pt>
                <c:pt idx="423">
                  <c:v>45777</c:v>
                </c:pt>
                <c:pt idx="424">
                  <c:v>45808</c:v>
                </c:pt>
                <c:pt idx="425">
                  <c:v>45838</c:v>
                </c:pt>
                <c:pt idx="426">
                  <c:v>45869</c:v>
                </c:pt>
                <c:pt idx="427">
                  <c:v>45900</c:v>
                </c:pt>
                <c:pt idx="428">
                  <c:v>45930</c:v>
                </c:pt>
                <c:pt idx="429">
                  <c:v>45961</c:v>
                </c:pt>
                <c:pt idx="430">
                  <c:v>45991</c:v>
                </c:pt>
                <c:pt idx="431">
                  <c:v>46022</c:v>
                </c:pt>
              </c:numCache>
            </c:numRef>
          </c:cat>
          <c:val>
            <c:numRef>
              <c:f>ChartData!$H$3:$H$434</c:f>
              <c:numCache>
                <c:formatCode>General</c:formatCode>
                <c:ptCount val="4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numCache>
            </c:numRef>
          </c:val>
          <c:smooth val="0"/>
          <c:extLst>
            <c:ext xmlns:c16="http://schemas.microsoft.com/office/drawing/2014/chart" uri="{C3380CC4-5D6E-409C-BE32-E72D297353CC}">
              <c16:uniqueId val="{00000002-B890-487A-9EB5-758555157BC0}"/>
            </c:ext>
          </c:extLst>
        </c:ser>
        <c:ser>
          <c:idx val="6"/>
          <c:order val="6"/>
          <c:tx>
            <c:v>Most recent 60-month moving average</c:v>
          </c:tx>
          <c:spPr>
            <a:ln w="28575" cap="rnd">
              <a:solidFill>
                <a:srgbClr val="00B050"/>
              </a:solidFill>
              <a:prstDash val="dash"/>
              <a:round/>
            </a:ln>
            <a:effectLst/>
          </c:spPr>
          <c:marker>
            <c:symbol val="none"/>
          </c:marker>
          <c:cat>
            <c:numRef>
              <c:f>ChartData!$B$3:$B$434</c:f>
              <c:numCache>
                <c:formatCode>m/d/yyyy</c:formatCode>
                <c:ptCount val="432"/>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pt idx="386">
                  <c:v>44651</c:v>
                </c:pt>
                <c:pt idx="387">
                  <c:v>44681</c:v>
                </c:pt>
                <c:pt idx="388">
                  <c:v>44712</c:v>
                </c:pt>
                <c:pt idx="389">
                  <c:v>44742</c:v>
                </c:pt>
                <c:pt idx="390">
                  <c:v>44773</c:v>
                </c:pt>
                <c:pt idx="391">
                  <c:v>44804</c:v>
                </c:pt>
                <c:pt idx="392">
                  <c:v>44834</c:v>
                </c:pt>
                <c:pt idx="393">
                  <c:v>44865</c:v>
                </c:pt>
                <c:pt idx="394">
                  <c:v>44895</c:v>
                </c:pt>
                <c:pt idx="395">
                  <c:v>44926</c:v>
                </c:pt>
                <c:pt idx="396">
                  <c:v>44957</c:v>
                </c:pt>
                <c:pt idx="397">
                  <c:v>44985</c:v>
                </c:pt>
                <c:pt idx="398">
                  <c:v>45016</c:v>
                </c:pt>
                <c:pt idx="399">
                  <c:v>45046</c:v>
                </c:pt>
                <c:pt idx="400">
                  <c:v>45077</c:v>
                </c:pt>
                <c:pt idx="401">
                  <c:v>45107</c:v>
                </c:pt>
                <c:pt idx="402">
                  <c:v>45138</c:v>
                </c:pt>
                <c:pt idx="403">
                  <c:v>45169</c:v>
                </c:pt>
                <c:pt idx="404">
                  <c:v>45199</c:v>
                </c:pt>
                <c:pt idx="405">
                  <c:v>45230</c:v>
                </c:pt>
                <c:pt idx="406">
                  <c:v>45260</c:v>
                </c:pt>
                <c:pt idx="407">
                  <c:v>45291</c:v>
                </c:pt>
                <c:pt idx="408">
                  <c:v>45322</c:v>
                </c:pt>
                <c:pt idx="409">
                  <c:v>45351</c:v>
                </c:pt>
                <c:pt idx="410">
                  <c:v>45382</c:v>
                </c:pt>
                <c:pt idx="411">
                  <c:v>45412</c:v>
                </c:pt>
                <c:pt idx="412">
                  <c:v>45443</c:v>
                </c:pt>
                <c:pt idx="413">
                  <c:v>45473</c:v>
                </c:pt>
                <c:pt idx="414">
                  <c:v>45504</c:v>
                </c:pt>
                <c:pt idx="415">
                  <c:v>45535</c:v>
                </c:pt>
                <c:pt idx="416">
                  <c:v>45565</c:v>
                </c:pt>
                <c:pt idx="417">
                  <c:v>45596</c:v>
                </c:pt>
                <c:pt idx="418">
                  <c:v>45626</c:v>
                </c:pt>
                <c:pt idx="419">
                  <c:v>45657</c:v>
                </c:pt>
                <c:pt idx="420">
                  <c:v>45688</c:v>
                </c:pt>
                <c:pt idx="421">
                  <c:v>45716</c:v>
                </c:pt>
                <c:pt idx="422">
                  <c:v>45747</c:v>
                </c:pt>
                <c:pt idx="423">
                  <c:v>45777</c:v>
                </c:pt>
                <c:pt idx="424">
                  <c:v>45808</c:v>
                </c:pt>
                <c:pt idx="425">
                  <c:v>45838</c:v>
                </c:pt>
                <c:pt idx="426">
                  <c:v>45869</c:v>
                </c:pt>
                <c:pt idx="427">
                  <c:v>45900</c:v>
                </c:pt>
                <c:pt idx="428">
                  <c:v>45930</c:v>
                </c:pt>
                <c:pt idx="429">
                  <c:v>45961</c:v>
                </c:pt>
                <c:pt idx="430">
                  <c:v>45991</c:v>
                </c:pt>
                <c:pt idx="431">
                  <c:v>46022</c:v>
                </c:pt>
              </c:numCache>
            </c:numRef>
          </c:cat>
          <c:val>
            <c:numRef>
              <c:f>ChartData!$E$3:$E$434</c:f>
              <c:numCache>
                <c:formatCode>0.00</c:formatCode>
                <c:ptCount val="432"/>
                <c:pt idx="0">
                  <c:v>3.2772394565983687</c:v>
                </c:pt>
                <c:pt idx="1">
                  <c:v>3.2772394565983687</c:v>
                </c:pt>
                <c:pt idx="2">
                  <c:v>3.2772394565983687</c:v>
                </c:pt>
                <c:pt idx="3">
                  <c:v>3.2772394565983687</c:v>
                </c:pt>
                <c:pt idx="4">
                  <c:v>3.2772394565983687</c:v>
                </c:pt>
                <c:pt idx="5">
                  <c:v>3.2772394565983687</c:v>
                </c:pt>
                <c:pt idx="6">
                  <c:v>3.2772394565983687</c:v>
                </c:pt>
                <c:pt idx="7">
                  <c:v>3.2772394565983687</c:v>
                </c:pt>
                <c:pt idx="8">
                  <c:v>3.2772394565983687</c:v>
                </c:pt>
                <c:pt idx="9">
                  <c:v>3.2772394565983687</c:v>
                </c:pt>
                <c:pt idx="10">
                  <c:v>3.2772394565983687</c:v>
                </c:pt>
                <c:pt idx="11">
                  <c:v>3.2772394565983687</c:v>
                </c:pt>
                <c:pt idx="12">
                  <c:v>3.2772394565983687</c:v>
                </c:pt>
                <c:pt idx="13">
                  <c:v>3.2772394565983687</c:v>
                </c:pt>
                <c:pt idx="14">
                  <c:v>3.2772394565983687</c:v>
                </c:pt>
                <c:pt idx="15">
                  <c:v>3.2772394565983687</c:v>
                </c:pt>
                <c:pt idx="16">
                  <c:v>3.2772394565983687</c:v>
                </c:pt>
                <c:pt idx="17">
                  <c:v>3.2772394565983687</c:v>
                </c:pt>
                <c:pt idx="18">
                  <c:v>3.2772394565983687</c:v>
                </c:pt>
                <c:pt idx="19">
                  <c:v>3.2772394565983687</c:v>
                </c:pt>
                <c:pt idx="20">
                  <c:v>3.2772394565983687</c:v>
                </c:pt>
                <c:pt idx="21">
                  <c:v>3.2772394565983687</c:v>
                </c:pt>
                <c:pt idx="22">
                  <c:v>3.2772394565983687</c:v>
                </c:pt>
                <c:pt idx="23">
                  <c:v>3.2772394565983687</c:v>
                </c:pt>
                <c:pt idx="24">
                  <c:v>3.2772394565983687</c:v>
                </c:pt>
                <c:pt idx="25">
                  <c:v>3.2772394565983687</c:v>
                </c:pt>
                <c:pt idx="26">
                  <c:v>3.2772394565983687</c:v>
                </c:pt>
                <c:pt idx="27">
                  <c:v>3.2772394565983687</c:v>
                </c:pt>
                <c:pt idx="28">
                  <c:v>3.2772394565983687</c:v>
                </c:pt>
                <c:pt idx="29">
                  <c:v>3.2772394565983687</c:v>
                </c:pt>
                <c:pt idx="30">
                  <c:v>3.2772394565983687</c:v>
                </c:pt>
                <c:pt idx="31">
                  <c:v>3.2772394565983687</c:v>
                </c:pt>
                <c:pt idx="32">
                  <c:v>3.2772394565983687</c:v>
                </c:pt>
                <c:pt idx="33">
                  <c:v>3.2772394565983687</c:v>
                </c:pt>
                <c:pt idx="34">
                  <c:v>3.2772394565983687</c:v>
                </c:pt>
                <c:pt idx="35">
                  <c:v>3.2772394565983687</c:v>
                </c:pt>
                <c:pt idx="36">
                  <c:v>3.2772394565983687</c:v>
                </c:pt>
                <c:pt idx="37">
                  <c:v>3.2772394565983687</c:v>
                </c:pt>
                <c:pt idx="38">
                  <c:v>3.2772394565983687</c:v>
                </c:pt>
                <c:pt idx="39">
                  <c:v>3.2772394565983687</c:v>
                </c:pt>
                <c:pt idx="40">
                  <c:v>3.2772394565983687</c:v>
                </c:pt>
                <c:pt idx="41">
                  <c:v>3.2772394565983687</c:v>
                </c:pt>
                <c:pt idx="42">
                  <c:v>3.2772394565983687</c:v>
                </c:pt>
                <c:pt idx="43">
                  <c:v>3.2772394565983687</c:v>
                </c:pt>
                <c:pt idx="44">
                  <c:v>3.2772394565983687</c:v>
                </c:pt>
                <c:pt idx="45">
                  <c:v>3.2772394565983687</c:v>
                </c:pt>
                <c:pt idx="46">
                  <c:v>3.2772394565983687</c:v>
                </c:pt>
                <c:pt idx="47">
                  <c:v>3.2772394565983687</c:v>
                </c:pt>
                <c:pt idx="48">
                  <c:v>3.2772394565983687</c:v>
                </c:pt>
                <c:pt idx="49">
                  <c:v>3.2772394565983687</c:v>
                </c:pt>
                <c:pt idx="50">
                  <c:v>3.2772394565983687</c:v>
                </c:pt>
                <c:pt idx="51">
                  <c:v>3.2772394565983687</c:v>
                </c:pt>
                <c:pt idx="52">
                  <c:v>3.2772394565983687</c:v>
                </c:pt>
                <c:pt idx="53">
                  <c:v>3.2772394565983687</c:v>
                </c:pt>
                <c:pt idx="54">
                  <c:v>3.2772394565983687</c:v>
                </c:pt>
                <c:pt idx="55">
                  <c:v>3.2772394565983687</c:v>
                </c:pt>
                <c:pt idx="56">
                  <c:v>3.2772394565983687</c:v>
                </c:pt>
                <c:pt idx="57">
                  <c:v>3.2772394565983687</c:v>
                </c:pt>
                <c:pt idx="58">
                  <c:v>3.2772394565983687</c:v>
                </c:pt>
                <c:pt idx="59">
                  <c:v>3.2772394565983687</c:v>
                </c:pt>
                <c:pt idx="60">
                  <c:v>3.2772394565983687</c:v>
                </c:pt>
                <c:pt idx="61">
                  <c:v>3.2772394565983687</c:v>
                </c:pt>
                <c:pt idx="62">
                  <c:v>3.2772394565983687</c:v>
                </c:pt>
                <c:pt idx="63">
                  <c:v>3.2772394565983687</c:v>
                </c:pt>
                <c:pt idx="64">
                  <c:v>3.2772394565983687</c:v>
                </c:pt>
                <c:pt idx="65">
                  <c:v>3.2772394565983687</c:v>
                </c:pt>
                <c:pt idx="66">
                  <c:v>3.2772394565983687</c:v>
                </c:pt>
                <c:pt idx="67">
                  <c:v>3.2772394565983687</c:v>
                </c:pt>
                <c:pt idx="68">
                  <c:v>3.2772394565983687</c:v>
                </c:pt>
                <c:pt idx="69">
                  <c:v>3.2772394565983687</c:v>
                </c:pt>
                <c:pt idx="70">
                  <c:v>3.2772394565983687</c:v>
                </c:pt>
                <c:pt idx="71">
                  <c:v>3.2772394565983687</c:v>
                </c:pt>
                <c:pt idx="72">
                  <c:v>3.2772394565983687</c:v>
                </c:pt>
                <c:pt idx="73">
                  <c:v>3.2772394565983687</c:v>
                </c:pt>
                <c:pt idx="74">
                  <c:v>3.2772394565983687</c:v>
                </c:pt>
                <c:pt idx="75">
                  <c:v>3.2772394565983687</c:v>
                </c:pt>
                <c:pt idx="76">
                  <c:v>3.2772394565983687</c:v>
                </c:pt>
                <c:pt idx="77">
                  <c:v>3.2772394565983687</c:v>
                </c:pt>
                <c:pt idx="78">
                  <c:v>3.2772394565983687</c:v>
                </c:pt>
                <c:pt idx="79">
                  <c:v>3.2772394565983687</c:v>
                </c:pt>
                <c:pt idx="80">
                  <c:v>3.2772394565983687</c:v>
                </c:pt>
                <c:pt idx="81">
                  <c:v>3.2772394565983687</c:v>
                </c:pt>
                <c:pt idx="82">
                  <c:v>3.2772394565983687</c:v>
                </c:pt>
                <c:pt idx="83">
                  <c:v>3.2772394565983687</c:v>
                </c:pt>
                <c:pt idx="84">
                  <c:v>3.2772394565983687</c:v>
                </c:pt>
                <c:pt idx="85">
                  <c:v>3.2772394565983687</c:v>
                </c:pt>
                <c:pt idx="86">
                  <c:v>3.2772394565983687</c:v>
                </c:pt>
                <c:pt idx="87">
                  <c:v>3.2772394565983687</c:v>
                </c:pt>
                <c:pt idx="88">
                  <c:v>3.2772394565983687</c:v>
                </c:pt>
                <c:pt idx="89">
                  <c:v>3.2772394565983687</c:v>
                </c:pt>
                <c:pt idx="90">
                  <c:v>3.2772394565983687</c:v>
                </c:pt>
                <c:pt idx="91">
                  <c:v>3.2772394565983687</c:v>
                </c:pt>
                <c:pt idx="92">
                  <c:v>3.2772394565983687</c:v>
                </c:pt>
                <c:pt idx="93">
                  <c:v>3.2772394565983687</c:v>
                </c:pt>
                <c:pt idx="94">
                  <c:v>3.2772394565983687</c:v>
                </c:pt>
                <c:pt idx="95">
                  <c:v>3.2772394565983687</c:v>
                </c:pt>
                <c:pt idx="96">
                  <c:v>3.2772394565983687</c:v>
                </c:pt>
                <c:pt idx="97">
                  <c:v>3.2772394565983687</c:v>
                </c:pt>
                <c:pt idx="98">
                  <c:v>3.2772394565983687</c:v>
                </c:pt>
                <c:pt idx="99">
                  <c:v>3.2772394565983687</c:v>
                </c:pt>
                <c:pt idx="100">
                  <c:v>3.2772394565983687</c:v>
                </c:pt>
                <c:pt idx="101">
                  <c:v>3.2772394565983687</c:v>
                </c:pt>
                <c:pt idx="102">
                  <c:v>3.2772394565983687</c:v>
                </c:pt>
                <c:pt idx="103">
                  <c:v>3.2772394565983687</c:v>
                </c:pt>
                <c:pt idx="104">
                  <c:v>3.2772394565983687</c:v>
                </c:pt>
                <c:pt idx="105">
                  <c:v>3.2772394565983687</c:v>
                </c:pt>
                <c:pt idx="106">
                  <c:v>3.2772394565983687</c:v>
                </c:pt>
                <c:pt idx="107">
                  <c:v>3.2772394565983687</c:v>
                </c:pt>
                <c:pt idx="108">
                  <c:v>3.2772394565983687</c:v>
                </c:pt>
                <c:pt idx="109">
                  <c:v>3.2772394565983687</c:v>
                </c:pt>
                <c:pt idx="110">
                  <c:v>3.2772394565983687</c:v>
                </c:pt>
                <c:pt idx="111">
                  <c:v>3.2772394565983687</c:v>
                </c:pt>
                <c:pt idx="112">
                  <c:v>3.2772394565983687</c:v>
                </c:pt>
                <c:pt idx="113">
                  <c:v>3.2772394565983687</c:v>
                </c:pt>
                <c:pt idx="114">
                  <c:v>3.2772394565983687</c:v>
                </c:pt>
                <c:pt idx="115">
                  <c:v>3.2772394565983687</c:v>
                </c:pt>
                <c:pt idx="116">
                  <c:v>3.2772394565983687</c:v>
                </c:pt>
                <c:pt idx="117">
                  <c:v>3.2772394565983687</c:v>
                </c:pt>
                <c:pt idx="118">
                  <c:v>3.2772394565983687</c:v>
                </c:pt>
                <c:pt idx="119">
                  <c:v>3.2772394565983687</c:v>
                </c:pt>
                <c:pt idx="120">
                  <c:v>3.2772394565983687</c:v>
                </c:pt>
                <c:pt idx="121">
                  <c:v>3.2772394565983687</c:v>
                </c:pt>
                <c:pt idx="122">
                  <c:v>3.2772394565983687</c:v>
                </c:pt>
                <c:pt idx="123">
                  <c:v>3.2772394565983687</c:v>
                </c:pt>
                <c:pt idx="124">
                  <c:v>3.2772394565983687</c:v>
                </c:pt>
                <c:pt idx="125">
                  <c:v>3.2772394565983687</c:v>
                </c:pt>
                <c:pt idx="126">
                  <c:v>3.2772394565983687</c:v>
                </c:pt>
                <c:pt idx="127">
                  <c:v>3.2772394565983687</c:v>
                </c:pt>
                <c:pt idx="128">
                  <c:v>3.2772394565983687</c:v>
                </c:pt>
                <c:pt idx="129">
                  <c:v>3.2772394565983687</c:v>
                </c:pt>
                <c:pt idx="130">
                  <c:v>3.2772394565983687</c:v>
                </c:pt>
                <c:pt idx="131">
                  <c:v>3.2772394565983687</c:v>
                </c:pt>
                <c:pt idx="132">
                  <c:v>3.2772394565983687</c:v>
                </c:pt>
                <c:pt idx="133">
                  <c:v>3.2772394565983687</c:v>
                </c:pt>
                <c:pt idx="134">
                  <c:v>3.2772394565983687</c:v>
                </c:pt>
                <c:pt idx="135">
                  <c:v>3.2772394565983687</c:v>
                </c:pt>
                <c:pt idx="136">
                  <c:v>3.2772394565983687</c:v>
                </c:pt>
                <c:pt idx="137">
                  <c:v>3.2772394565983687</c:v>
                </c:pt>
                <c:pt idx="138">
                  <c:v>3.2772394565983687</c:v>
                </c:pt>
                <c:pt idx="139">
                  <c:v>3.2772394565983687</c:v>
                </c:pt>
                <c:pt idx="140">
                  <c:v>3.2772394565983687</c:v>
                </c:pt>
                <c:pt idx="141">
                  <c:v>3.2772394565983687</c:v>
                </c:pt>
                <c:pt idx="142">
                  <c:v>3.2772394565983687</c:v>
                </c:pt>
                <c:pt idx="143">
                  <c:v>3.2772394565983687</c:v>
                </c:pt>
                <c:pt idx="144">
                  <c:v>3.2772394565983687</c:v>
                </c:pt>
                <c:pt idx="145">
                  <c:v>3.2772394565983687</c:v>
                </c:pt>
                <c:pt idx="146">
                  <c:v>3.2772394565983687</c:v>
                </c:pt>
                <c:pt idx="147">
                  <c:v>3.2772394565983687</c:v>
                </c:pt>
                <c:pt idx="148">
                  <c:v>3.2772394565983687</c:v>
                </c:pt>
                <c:pt idx="149">
                  <c:v>3.2772394565983687</c:v>
                </c:pt>
                <c:pt idx="150">
                  <c:v>3.2772394565983687</c:v>
                </c:pt>
                <c:pt idx="151">
                  <c:v>3.2772394565983687</c:v>
                </c:pt>
                <c:pt idx="152">
                  <c:v>3.2772394565983687</c:v>
                </c:pt>
                <c:pt idx="153">
                  <c:v>3.2772394565983687</c:v>
                </c:pt>
                <c:pt idx="154">
                  <c:v>3.2772394565983687</c:v>
                </c:pt>
                <c:pt idx="155">
                  <c:v>3.2772394565983687</c:v>
                </c:pt>
                <c:pt idx="156">
                  <c:v>3.2772394565983687</c:v>
                </c:pt>
                <c:pt idx="157">
                  <c:v>3.2772394565983687</c:v>
                </c:pt>
                <c:pt idx="158">
                  <c:v>3.2772394565983687</c:v>
                </c:pt>
                <c:pt idx="159">
                  <c:v>3.2772394565983687</c:v>
                </c:pt>
                <c:pt idx="160">
                  <c:v>3.2772394565983687</c:v>
                </c:pt>
                <c:pt idx="161">
                  <c:v>3.2772394565983687</c:v>
                </c:pt>
                <c:pt idx="162">
                  <c:v>3.2772394565983687</c:v>
                </c:pt>
                <c:pt idx="163">
                  <c:v>3.2772394565983687</c:v>
                </c:pt>
                <c:pt idx="164">
                  <c:v>3.2772394565983687</c:v>
                </c:pt>
                <c:pt idx="165">
                  <c:v>3.2772394565983687</c:v>
                </c:pt>
                <c:pt idx="166">
                  <c:v>3.2772394565983687</c:v>
                </c:pt>
                <c:pt idx="167">
                  <c:v>3.2772394565983687</c:v>
                </c:pt>
                <c:pt idx="168">
                  <c:v>3.2772394565983687</c:v>
                </c:pt>
                <c:pt idx="169">
                  <c:v>3.2772394565983687</c:v>
                </c:pt>
                <c:pt idx="170">
                  <c:v>3.2772394565983687</c:v>
                </c:pt>
                <c:pt idx="171">
                  <c:v>3.2772394565983687</c:v>
                </c:pt>
                <c:pt idx="172">
                  <c:v>3.2772394565983687</c:v>
                </c:pt>
                <c:pt idx="173">
                  <c:v>3.2772394565983687</c:v>
                </c:pt>
                <c:pt idx="174">
                  <c:v>3.2772394565983687</c:v>
                </c:pt>
                <c:pt idx="175">
                  <c:v>3.2772394565983687</c:v>
                </c:pt>
                <c:pt idx="176">
                  <c:v>3.2772394565983687</c:v>
                </c:pt>
                <c:pt idx="177">
                  <c:v>3.2772394565983687</c:v>
                </c:pt>
                <c:pt idx="178">
                  <c:v>3.2772394565983687</c:v>
                </c:pt>
                <c:pt idx="179">
                  <c:v>3.2772394565983687</c:v>
                </c:pt>
                <c:pt idx="180">
                  <c:v>3.2772394565983687</c:v>
                </c:pt>
                <c:pt idx="181">
                  <c:v>3.2772394565983687</c:v>
                </c:pt>
                <c:pt idx="182">
                  <c:v>3.2772394565983687</c:v>
                </c:pt>
                <c:pt idx="183">
                  <c:v>3.2772394565983687</c:v>
                </c:pt>
                <c:pt idx="184">
                  <c:v>3.2772394565983687</c:v>
                </c:pt>
                <c:pt idx="185">
                  <c:v>3.2772394565983687</c:v>
                </c:pt>
                <c:pt idx="186">
                  <c:v>3.2772394565983687</c:v>
                </c:pt>
                <c:pt idx="187">
                  <c:v>3.2772394565983687</c:v>
                </c:pt>
                <c:pt idx="188">
                  <c:v>3.2772394565983687</c:v>
                </c:pt>
                <c:pt idx="189">
                  <c:v>3.2772394565983687</c:v>
                </c:pt>
                <c:pt idx="190">
                  <c:v>3.2772394565983687</c:v>
                </c:pt>
                <c:pt idx="191">
                  <c:v>3.2772394565983687</c:v>
                </c:pt>
                <c:pt idx="192">
                  <c:v>3.2772394565983687</c:v>
                </c:pt>
                <c:pt idx="193">
                  <c:v>3.2772394565983687</c:v>
                </c:pt>
                <c:pt idx="194">
                  <c:v>3.2772394565983687</c:v>
                </c:pt>
                <c:pt idx="195">
                  <c:v>3.2772394565983687</c:v>
                </c:pt>
                <c:pt idx="196">
                  <c:v>3.2772394565983687</c:v>
                </c:pt>
                <c:pt idx="197">
                  <c:v>3.2772394565983687</c:v>
                </c:pt>
                <c:pt idx="198">
                  <c:v>3.2772394565983687</c:v>
                </c:pt>
                <c:pt idx="199">
                  <c:v>3.2772394565983687</c:v>
                </c:pt>
                <c:pt idx="200">
                  <c:v>3.2772394565983687</c:v>
                </c:pt>
                <c:pt idx="201">
                  <c:v>3.2772394565983687</c:v>
                </c:pt>
                <c:pt idx="202">
                  <c:v>3.2772394565983687</c:v>
                </c:pt>
                <c:pt idx="203">
                  <c:v>3.2772394565983687</c:v>
                </c:pt>
                <c:pt idx="204">
                  <c:v>3.2772394565983687</c:v>
                </c:pt>
                <c:pt idx="205">
                  <c:v>3.2772394565983687</c:v>
                </c:pt>
                <c:pt idx="206">
                  <c:v>3.2772394565983687</c:v>
                </c:pt>
                <c:pt idx="207">
                  <c:v>3.2772394565983687</c:v>
                </c:pt>
                <c:pt idx="208">
                  <c:v>3.2772394565983687</c:v>
                </c:pt>
                <c:pt idx="209">
                  <c:v>3.2772394565983687</c:v>
                </c:pt>
                <c:pt idx="210">
                  <c:v>3.2772394565983687</c:v>
                </c:pt>
                <c:pt idx="211">
                  <c:v>3.2772394565983687</c:v>
                </c:pt>
                <c:pt idx="212">
                  <c:v>3.2772394565983687</c:v>
                </c:pt>
                <c:pt idx="213">
                  <c:v>3.2772394565983687</c:v>
                </c:pt>
                <c:pt idx="214">
                  <c:v>3.2772394565983687</c:v>
                </c:pt>
                <c:pt idx="215">
                  <c:v>3.2772394565983687</c:v>
                </c:pt>
                <c:pt idx="216">
                  <c:v>3.2772394565983687</c:v>
                </c:pt>
                <c:pt idx="217">
                  <c:v>3.2772394565983687</c:v>
                </c:pt>
                <c:pt idx="218">
                  <c:v>3.2772394565983687</c:v>
                </c:pt>
                <c:pt idx="219">
                  <c:v>3.2772394565983687</c:v>
                </c:pt>
                <c:pt idx="220">
                  <c:v>3.2772394565983687</c:v>
                </c:pt>
                <c:pt idx="221">
                  <c:v>3.2772394565983687</c:v>
                </c:pt>
                <c:pt idx="222">
                  <c:v>3.2772394565983687</c:v>
                </c:pt>
                <c:pt idx="223">
                  <c:v>3.2772394565983687</c:v>
                </c:pt>
                <c:pt idx="224">
                  <c:v>3.2772394565983687</c:v>
                </c:pt>
                <c:pt idx="225">
                  <c:v>3.2772394565983687</c:v>
                </c:pt>
                <c:pt idx="226">
                  <c:v>3.2772394565983687</c:v>
                </c:pt>
                <c:pt idx="227">
                  <c:v>3.2772394565983687</c:v>
                </c:pt>
                <c:pt idx="228">
                  <c:v>3.2772394565983687</c:v>
                </c:pt>
                <c:pt idx="229">
                  <c:v>3.2772394565983687</c:v>
                </c:pt>
                <c:pt idx="230">
                  <c:v>3.2772394565983687</c:v>
                </c:pt>
                <c:pt idx="231">
                  <c:v>3.2772394565983687</c:v>
                </c:pt>
                <c:pt idx="232">
                  <c:v>3.2772394565983687</c:v>
                </c:pt>
                <c:pt idx="233">
                  <c:v>3.2772394565983687</c:v>
                </c:pt>
                <c:pt idx="234">
                  <c:v>3.2772394565983687</c:v>
                </c:pt>
                <c:pt idx="235">
                  <c:v>3.2772394565983687</c:v>
                </c:pt>
                <c:pt idx="236">
                  <c:v>3.2772394565983687</c:v>
                </c:pt>
                <c:pt idx="237">
                  <c:v>3.2772394565983687</c:v>
                </c:pt>
                <c:pt idx="238">
                  <c:v>3.2772394565983687</c:v>
                </c:pt>
                <c:pt idx="239">
                  <c:v>3.2772394565983687</c:v>
                </c:pt>
                <c:pt idx="240">
                  <c:v>3.2772394565983687</c:v>
                </c:pt>
                <c:pt idx="241">
                  <c:v>3.2772394565983687</c:v>
                </c:pt>
                <c:pt idx="242">
                  <c:v>3.2772394565983687</c:v>
                </c:pt>
                <c:pt idx="243">
                  <c:v>3.2772394565983687</c:v>
                </c:pt>
                <c:pt idx="244">
                  <c:v>3.2772394565983687</c:v>
                </c:pt>
                <c:pt idx="245">
                  <c:v>3.2772394565983687</c:v>
                </c:pt>
                <c:pt idx="246">
                  <c:v>3.2772394565983687</c:v>
                </c:pt>
                <c:pt idx="247">
                  <c:v>3.2772394565983687</c:v>
                </c:pt>
                <c:pt idx="248">
                  <c:v>3.2772394565983687</c:v>
                </c:pt>
                <c:pt idx="249">
                  <c:v>3.2772394565983687</c:v>
                </c:pt>
                <c:pt idx="250">
                  <c:v>3.2772394565983687</c:v>
                </c:pt>
                <c:pt idx="251">
                  <c:v>3.2772394565983687</c:v>
                </c:pt>
                <c:pt idx="252">
                  <c:v>3.2772394565983687</c:v>
                </c:pt>
                <c:pt idx="253">
                  <c:v>3.2772394565983687</c:v>
                </c:pt>
                <c:pt idx="254">
                  <c:v>3.2772394565983687</c:v>
                </c:pt>
                <c:pt idx="255">
                  <c:v>3.2772394565983687</c:v>
                </c:pt>
                <c:pt idx="256">
                  <c:v>3.2772394565983687</c:v>
                </c:pt>
                <c:pt idx="257">
                  <c:v>3.2772394565983687</c:v>
                </c:pt>
                <c:pt idx="258">
                  <c:v>3.2772394565983687</c:v>
                </c:pt>
                <c:pt idx="259">
                  <c:v>3.2772394565983687</c:v>
                </c:pt>
                <c:pt idx="260">
                  <c:v>3.2772394565983687</c:v>
                </c:pt>
                <c:pt idx="261">
                  <c:v>3.2772394565983687</c:v>
                </c:pt>
                <c:pt idx="262">
                  <c:v>3.2772394565983687</c:v>
                </c:pt>
                <c:pt idx="263">
                  <c:v>3.2772394565983687</c:v>
                </c:pt>
                <c:pt idx="264">
                  <c:v>3.2772394565983687</c:v>
                </c:pt>
                <c:pt idx="265">
                  <c:v>3.2772394565983687</c:v>
                </c:pt>
                <c:pt idx="266">
                  <c:v>3.2772394565983687</c:v>
                </c:pt>
                <c:pt idx="267">
                  <c:v>3.2772394565983687</c:v>
                </c:pt>
                <c:pt idx="268">
                  <c:v>3.2772394565983687</c:v>
                </c:pt>
                <c:pt idx="269">
                  <c:v>3.2772394565983687</c:v>
                </c:pt>
                <c:pt idx="270">
                  <c:v>3.2772394565983687</c:v>
                </c:pt>
                <c:pt idx="271">
                  <c:v>3.2772394565983687</c:v>
                </c:pt>
                <c:pt idx="272">
                  <c:v>3.2772394565983687</c:v>
                </c:pt>
                <c:pt idx="273">
                  <c:v>3.2772394565983687</c:v>
                </c:pt>
                <c:pt idx="274">
                  <c:v>3.2772394565983687</c:v>
                </c:pt>
                <c:pt idx="275">
                  <c:v>3.2772394565983687</c:v>
                </c:pt>
                <c:pt idx="276">
                  <c:v>3.2772394565983687</c:v>
                </c:pt>
                <c:pt idx="277">
                  <c:v>3.2772394565983687</c:v>
                </c:pt>
                <c:pt idx="278">
                  <c:v>3.2772394565983687</c:v>
                </c:pt>
                <c:pt idx="279">
                  <c:v>3.2772394565983687</c:v>
                </c:pt>
                <c:pt idx="280">
                  <c:v>3.2772394565983687</c:v>
                </c:pt>
                <c:pt idx="281">
                  <c:v>3.2772394565983687</c:v>
                </c:pt>
                <c:pt idx="282">
                  <c:v>3.2772394565983687</c:v>
                </c:pt>
                <c:pt idx="283">
                  <c:v>3.2772394565983687</c:v>
                </c:pt>
                <c:pt idx="284">
                  <c:v>3.2772394565983687</c:v>
                </c:pt>
                <c:pt idx="285">
                  <c:v>3.2772394565983687</c:v>
                </c:pt>
                <c:pt idx="286">
                  <c:v>3.2772394565983687</c:v>
                </c:pt>
                <c:pt idx="287">
                  <c:v>3.2772394565983687</c:v>
                </c:pt>
                <c:pt idx="288">
                  <c:v>3.2772394565983687</c:v>
                </c:pt>
                <c:pt idx="289">
                  <c:v>3.2772394565983687</c:v>
                </c:pt>
                <c:pt idx="290">
                  <c:v>3.2772394565983687</c:v>
                </c:pt>
                <c:pt idx="291">
                  <c:v>3.2772394565983687</c:v>
                </c:pt>
                <c:pt idx="292">
                  <c:v>3.2772394565983687</c:v>
                </c:pt>
                <c:pt idx="293">
                  <c:v>3.2772394565983687</c:v>
                </c:pt>
                <c:pt idx="294">
                  <c:v>3.2772394565983687</c:v>
                </c:pt>
                <c:pt idx="295">
                  <c:v>3.2772394565983687</c:v>
                </c:pt>
                <c:pt idx="296">
                  <c:v>3.2772394565983687</c:v>
                </c:pt>
                <c:pt idx="297">
                  <c:v>3.2772394565983687</c:v>
                </c:pt>
                <c:pt idx="298">
                  <c:v>3.2772394565983687</c:v>
                </c:pt>
                <c:pt idx="299">
                  <c:v>3.2772394565983687</c:v>
                </c:pt>
                <c:pt idx="300">
                  <c:v>3.2772394565983687</c:v>
                </c:pt>
                <c:pt idx="301">
                  <c:v>3.2772394565983687</c:v>
                </c:pt>
                <c:pt idx="302">
                  <c:v>3.2772394565983687</c:v>
                </c:pt>
                <c:pt idx="303">
                  <c:v>3.2772394565983687</c:v>
                </c:pt>
                <c:pt idx="304">
                  <c:v>3.2772394565983687</c:v>
                </c:pt>
                <c:pt idx="305">
                  <c:v>3.2772394565983687</c:v>
                </c:pt>
                <c:pt idx="306">
                  <c:v>3.2772394565983687</c:v>
                </c:pt>
                <c:pt idx="307">
                  <c:v>3.2772394565983687</c:v>
                </c:pt>
                <c:pt idx="308">
                  <c:v>3.2772394565983687</c:v>
                </c:pt>
                <c:pt idx="309">
                  <c:v>3.2772394565983687</c:v>
                </c:pt>
                <c:pt idx="310">
                  <c:v>3.2772394565983687</c:v>
                </c:pt>
                <c:pt idx="311">
                  <c:v>3.2772394565983687</c:v>
                </c:pt>
                <c:pt idx="312">
                  <c:v>3.2772394565983687</c:v>
                </c:pt>
                <c:pt idx="313">
                  <c:v>3.2772394565983687</c:v>
                </c:pt>
                <c:pt idx="314">
                  <c:v>3.2772394565983687</c:v>
                </c:pt>
                <c:pt idx="315">
                  <c:v>3.2772394565983687</c:v>
                </c:pt>
                <c:pt idx="316">
                  <c:v>3.2772394565983687</c:v>
                </c:pt>
                <c:pt idx="317">
                  <c:v>3.2772394565983687</c:v>
                </c:pt>
                <c:pt idx="318">
                  <c:v>3.2772394565983687</c:v>
                </c:pt>
                <c:pt idx="319">
                  <c:v>3.2772394565983687</c:v>
                </c:pt>
                <c:pt idx="320">
                  <c:v>3.2772394565983687</c:v>
                </c:pt>
                <c:pt idx="321">
                  <c:v>3.2772394565983687</c:v>
                </c:pt>
                <c:pt idx="322">
                  <c:v>3.2772394565983687</c:v>
                </c:pt>
                <c:pt idx="323">
                  <c:v>3.2772394565983687</c:v>
                </c:pt>
                <c:pt idx="324">
                  <c:v>3.2772394565983687</c:v>
                </c:pt>
                <c:pt idx="325">
                  <c:v>3.2772394565983687</c:v>
                </c:pt>
                <c:pt idx="326">
                  <c:v>3.2772394565983687</c:v>
                </c:pt>
                <c:pt idx="327">
                  <c:v>3.2772394565983687</c:v>
                </c:pt>
                <c:pt idx="328">
                  <c:v>3.2772394565983687</c:v>
                </c:pt>
                <c:pt idx="329">
                  <c:v>3.2772394565983687</c:v>
                </c:pt>
                <c:pt idx="330">
                  <c:v>3.2772394565983687</c:v>
                </c:pt>
                <c:pt idx="331">
                  <c:v>3.2772394565983687</c:v>
                </c:pt>
                <c:pt idx="332">
                  <c:v>3.2772394565983687</c:v>
                </c:pt>
                <c:pt idx="333">
                  <c:v>3.2772394565983687</c:v>
                </c:pt>
                <c:pt idx="334">
                  <c:v>3.2772394565983687</c:v>
                </c:pt>
                <c:pt idx="335">
                  <c:v>3.2772394565983687</c:v>
                </c:pt>
                <c:pt idx="336">
                  <c:v>3.2772394565983687</c:v>
                </c:pt>
                <c:pt idx="337">
                  <c:v>3.2772394565983687</c:v>
                </c:pt>
                <c:pt idx="338">
                  <c:v>3.2772394565983687</c:v>
                </c:pt>
                <c:pt idx="339">
                  <c:v>3.2772394565983687</c:v>
                </c:pt>
                <c:pt idx="340">
                  <c:v>3.2772394565983687</c:v>
                </c:pt>
                <c:pt idx="341">
                  <c:v>3.2772394565983687</c:v>
                </c:pt>
                <c:pt idx="342">
                  <c:v>3.2772394565983687</c:v>
                </c:pt>
                <c:pt idx="343">
                  <c:v>3.2772394565983687</c:v>
                </c:pt>
                <c:pt idx="344">
                  <c:v>3.2772394565983687</c:v>
                </c:pt>
                <c:pt idx="345">
                  <c:v>3.2772394565983687</c:v>
                </c:pt>
                <c:pt idx="346">
                  <c:v>3.2772394565983687</c:v>
                </c:pt>
                <c:pt idx="347">
                  <c:v>3.2772394565983687</c:v>
                </c:pt>
                <c:pt idx="348">
                  <c:v>3.2772394565983687</c:v>
                </c:pt>
                <c:pt idx="349">
                  <c:v>3.2772394565983687</c:v>
                </c:pt>
                <c:pt idx="350">
                  <c:v>3.2772394565983687</c:v>
                </c:pt>
                <c:pt idx="351">
                  <c:v>3.2772394565983687</c:v>
                </c:pt>
                <c:pt idx="352">
                  <c:v>3.2772394565983687</c:v>
                </c:pt>
                <c:pt idx="353">
                  <c:v>3.2772394565983687</c:v>
                </c:pt>
                <c:pt idx="354">
                  <c:v>3.2772394565983687</c:v>
                </c:pt>
                <c:pt idx="355">
                  <c:v>3.2772394565983687</c:v>
                </c:pt>
                <c:pt idx="356">
                  <c:v>3.2772394565983687</c:v>
                </c:pt>
                <c:pt idx="357">
                  <c:v>3.2772394565983687</c:v>
                </c:pt>
                <c:pt idx="358">
                  <c:v>3.2772394565983687</c:v>
                </c:pt>
                <c:pt idx="359">
                  <c:v>3.2772394565983687</c:v>
                </c:pt>
                <c:pt idx="360">
                  <c:v>3.2772394565983687</c:v>
                </c:pt>
                <c:pt idx="361">
                  <c:v>3.2772394565983687</c:v>
                </c:pt>
                <c:pt idx="362">
                  <c:v>3.2772394565983687</c:v>
                </c:pt>
                <c:pt idx="363">
                  <c:v>3.2772394565983687</c:v>
                </c:pt>
                <c:pt idx="364">
                  <c:v>3.2772394565983687</c:v>
                </c:pt>
                <c:pt idx="365">
                  <c:v>3.2772394565983687</c:v>
                </c:pt>
                <c:pt idx="366">
                  <c:v>3.2772394565983687</c:v>
                </c:pt>
                <c:pt idx="367">
                  <c:v>3.2772394565983687</c:v>
                </c:pt>
                <c:pt idx="368">
                  <c:v>3.2772394565983687</c:v>
                </c:pt>
                <c:pt idx="369">
                  <c:v>3.2772394565983687</c:v>
                </c:pt>
                <c:pt idx="370">
                  <c:v>3.2772394565983687</c:v>
                </c:pt>
                <c:pt idx="371">
                  <c:v>3.2772394565983687</c:v>
                </c:pt>
                <c:pt idx="372">
                  <c:v>3.2772394565983687</c:v>
                </c:pt>
                <c:pt idx="373">
                  <c:v>3.2772394565983687</c:v>
                </c:pt>
                <c:pt idx="374">
                  <c:v>3.2772394565983687</c:v>
                </c:pt>
                <c:pt idx="375">
                  <c:v>3.2772394565983687</c:v>
                </c:pt>
                <c:pt idx="376">
                  <c:v>3.2772394565983687</c:v>
                </c:pt>
                <c:pt idx="377">
                  <c:v>3.2772394565983687</c:v>
                </c:pt>
                <c:pt idx="378">
                  <c:v>3.2772394565983687</c:v>
                </c:pt>
                <c:pt idx="379">
                  <c:v>3.2772394565983687</c:v>
                </c:pt>
                <c:pt idx="380">
                  <c:v>3.2772394565983687</c:v>
                </c:pt>
                <c:pt idx="381">
                  <c:v>3.2772394565983687</c:v>
                </c:pt>
                <c:pt idx="382">
                  <c:v>3.2772394565983687</c:v>
                </c:pt>
                <c:pt idx="383">
                  <c:v>3.2772394565983687</c:v>
                </c:pt>
                <c:pt idx="384">
                  <c:v>3.2772394565983687</c:v>
                </c:pt>
                <c:pt idx="385">
                  <c:v>3.2772394565983687</c:v>
                </c:pt>
                <c:pt idx="386">
                  <c:v>3.2772394565983687</c:v>
                </c:pt>
                <c:pt idx="387">
                  <c:v>3.2772394565983687</c:v>
                </c:pt>
                <c:pt idx="388">
                  <c:v>3.2772394565983687</c:v>
                </c:pt>
                <c:pt idx="389">
                  <c:v>3.2772394565983687</c:v>
                </c:pt>
                <c:pt idx="390">
                  <c:v>3.2772394565983687</c:v>
                </c:pt>
                <c:pt idx="391">
                  <c:v>3.2772394565983687</c:v>
                </c:pt>
                <c:pt idx="392">
                  <c:v>3.2772394565983687</c:v>
                </c:pt>
                <c:pt idx="393">
                  <c:v>3.2772394565983687</c:v>
                </c:pt>
                <c:pt idx="394">
                  <c:v>3.2772394565983687</c:v>
                </c:pt>
                <c:pt idx="395">
                  <c:v>3.2772394565983687</c:v>
                </c:pt>
                <c:pt idx="396">
                  <c:v>3.2772394565983687</c:v>
                </c:pt>
                <c:pt idx="397">
                  <c:v>3.2772394565983687</c:v>
                </c:pt>
                <c:pt idx="398">
                  <c:v>3.2772394565983687</c:v>
                </c:pt>
                <c:pt idx="399">
                  <c:v>3.2772394565983687</c:v>
                </c:pt>
                <c:pt idx="400">
                  <c:v>3.2772394565983687</c:v>
                </c:pt>
                <c:pt idx="401">
                  <c:v>3.2772394565983687</c:v>
                </c:pt>
                <c:pt idx="402">
                  <c:v>3.2772394565983687</c:v>
                </c:pt>
                <c:pt idx="403">
                  <c:v>3.2772394565983687</c:v>
                </c:pt>
                <c:pt idx="404">
                  <c:v>3.2772394565983687</c:v>
                </c:pt>
                <c:pt idx="405">
                  <c:v>3.2772394565983687</c:v>
                </c:pt>
                <c:pt idx="406">
                  <c:v>3.2772394565983687</c:v>
                </c:pt>
                <c:pt idx="407">
                  <c:v>3.2772394565983687</c:v>
                </c:pt>
                <c:pt idx="408">
                  <c:v>3.2772394565983687</c:v>
                </c:pt>
                <c:pt idx="409">
                  <c:v>3.2772394565983687</c:v>
                </c:pt>
                <c:pt idx="410">
                  <c:v>3.2772394565983687</c:v>
                </c:pt>
                <c:pt idx="411">
                  <c:v>3.2772394565983687</c:v>
                </c:pt>
                <c:pt idx="412">
                  <c:v>3.2772394565983687</c:v>
                </c:pt>
                <c:pt idx="413">
                  <c:v>3.2772394565983687</c:v>
                </c:pt>
                <c:pt idx="414">
                  <c:v>3.2772394565983687</c:v>
                </c:pt>
                <c:pt idx="415">
                  <c:v>3.2772394565983687</c:v>
                </c:pt>
                <c:pt idx="416">
                  <c:v>3.2772394565983687</c:v>
                </c:pt>
                <c:pt idx="417">
                  <c:v>3.2772394565983687</c:v>
                </c:pt>
                <c:pt idx="418">
                  <c:v>3.2772394565983687</c:v>
                </c:pt>
                <c:pt idx="419">
                  <c:v>3.2772394565983687</c:v>
                </c:pt>
                <c:pt idx="420">
                  <c:v>3.2772394565983687</c:v>
                </c:pt>
                <c:pt idx="421">
                  <c:v>3.2772394565983687</c:v>
                </c:pt>
                <c:pt idx="422">
                  <c:v>3.2772394565983687</c:v>
                </c:pt>
                <c:pt idx="423">
                  <c:v>3.2772394565983687</c:v>
                </c:pt>
                <c:pt idx="424">
                  <c:v>3.2772394565983687</c:v>
                </c:pt>
                <c:pt idx="425">
                  <c:v>3.2772394565983687</c:v>
                </c:pt>
                <c:pt idx="426">
                  <c:v>3.2772394565983687</c:v>
                </c:pt>
                <c:pt idx="427">
                  <c:v>3.2772394565983687</c:v>
                </c:pt>
                <c:pt idx="428">
                  <c:v>3.2772394565983687</c:v>
                </c:pt>
                <c:pt idx="429">
                  <c:v>3.2772394565983687</c:v>
                </c:pt>
                <c:pt idx="430">
                  <c:v>3.2772394565983687</c:v>
                </c:pt>
                <c:pt idx="431">
                  <c:v>3.2772394565983687</c:v>
                </c:pt>
              </c:numCache>
            </c:numRef>
          </c:val>
          <c:smooth val="0"/>
          <c:extLst>
            <c:ext xmlns:c16="http://schemas.microsoft.com/office/drawing/2014/chart" uri="{C3380CC4-5D6E-409C-BE32-E72D297353CC}">
              <c16:uniqueId val="{00000002-6A47-4493-9B2A-9178F4F97BDF}"/>
            </c:ext>
          </c:extLst>
        </c:ser>
        <c:dLbls>
          <c:showLegendKey val="0"/>
          <c:showVal val="0"/>
          <c:showCatName val="0"/>
          <c:showSerName val="0"/>
          <c:showPercent val="0"/>
          <c:showBubbleSize val="0"/>
        </c:dLbls>
        <c:marker val="1"/>
        <c:smooth val="0"/>
        <c:axId val="1673926287"/>
        <c:axId val="1408992463"/>
      </c:lineChart>
      <c:dateAx>
        <c:axId val="1673926287"/>
        <c:scaling>
          <c:orientation val="minMax"/>
        </c:scaling>
        <c:delete val="0"/>
        <c:axPos val="b"/>
        <c:numFmt formatCode="\'yy" sourceLinked="0"/>
        <c:majorTickMark val="out"/>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mn-cs"/>
              </a:defRPr>
            </a:pPr>
            <a:endParaRPr lang="en-US"/>
          </a:p>
        </c:txPr>
        <c:crossAx val="1408992463"/>
        <c:crossesAt val="-10"/>
        <c:auto val="1"/>
        <c:lblOffset val="100"/>
        <c:baseTimeUnit val="months"/>
        <c:majorUnit val="24"/>
        <c:majorTimeUnit val="months"/>
        <c:minorUnit val="12"/>
        <c:minorTimeUnit val="months"/>
      </c:dateAx>
      <c:valAx>
        <c:axId val="1408992463"/>
        <c:scaling>
          <c:orientation val="minMax"/>
        </c:scaling>
        <c:delete val="0"/>
        <c:axPos val="l"/>
        <c:numFmt formatCode="0.0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mn-cs"/>
              </a:defRPr>
            </a:pPr>
            <a:endParaRPr lang="en-US"/>
          </a:p>
        </c:txPr>
        <c:crossAx val="1673926287"/>
        <c:crosses val="autoZero"/>
        <c:crossBetween val="between"/>
      </c:valAx>
      <c:valAx>
        <c:axId val="836941647"/>
        <c:scaling>
          <c:orientation val="minMax"/>
          <c:max val="1"/>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Calibri" panose="020F0502020204030204" pitchFamily="34" charset="0"/>
                <a:ea typeface="+mn-ea"/>
                <a:cs typeface="+mn-cs"/>
              </a:defRPr>
            </a:pPr>
            <a:endParaRPr lang="en-US"/>
          </a:p>
        </c:txPr>
        <c:crossAx val="167574031"/>
        <c:crosses val="max"/>
        <c:crossBetween val="between"/>
      </c:valAx>
      <c:catAx>
        <c:axId val="167574031"/>
        <c:scaling>
          <c:orientation val="minMax"/>
        </c:scaling>
        <c:delete val="1"/>
        <c:axPos val="b"/>
        <c:majorTickMark val="out"/>
        <c:minorTickMark val="none"/>
        <c:tickLblPos val="nextTo"/>
        <c:crossAx val="836941647"/>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5"/>
        <c:delete val="1"/>
      </c:legendEntry>
      <c:layout>
        <c:manualLayout>
          <c:xMode val="edge"/>
          <c:yMode val="edge"/>
          <c:x val="6.8454584202615881E-4"/>
          <c:y val="0.88798767776262344"/>
          <c:w val="0.99931545415797385"/>
          <c:h val="4.3539996786271865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Calibri" panose="020F0502020204030204" pitchFamily="34" charset="0"/>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prstDash val="dash"/>
      <a:round/>
    </a:ln>
    <a:effectLst/>
  </c:spPr>
  <c:txPr>
    <a:bodyPr/>
    <a:lstStyle/>
    <a:p>
      <a:pPr>
        <a:defRPr sz="1200" baseline="0">
          <a:solidFill>
            <a:sysClr val="windowText" lastClr="000000"/>
          </a:solidFill>
          <a:latin typeface="Calibri" panose="020F050202020403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609599</xdr:colOff>
      <xdr:row>23</xdr:row>
      <xdr:rowOff>76200</xdr:rowOff>
    </xdr:from>
    <xdr:to>
      <xdr:col>9</xdr:col>
      <xdr:colOff>333374</xdr:colOff>
      <xdr:row>56</xdr:row>
      <xdr:rowOff>82713</xdr:rowOff>
    </xdr:to>
    <xdr:graphicFrame macro="">
      <xdr:nvGraphicFramePr>
        <xdr:cNvPr id="2" name="Chart 3">
          <a:extLst>
            <a:ext uri="{FF2B5EF4-FFF2-40B4-BE49-F238E27FC236}">
              <a16:creationId xmlns:a16="http://schemas.microsoft.com/office/drawing/2014/main" id="{BDD2F142-42B4-4B1C-AFB0-E19F82A1D4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0.05608</cdr:x>
      <cdr:y>0.09233</cdr:y>
    </cdr:from>
    <cdr:to>
      <cdr:x>0.95227</cdr:x>
      <cdr:y>0.20131</cdr:y>
    </cdr:to>
    <cdr:sp macro="" textlink="ChartData!$J$4">
      <cdr:nvSpPr>
        <cdr:cNvPr id="2" name="TextBox 1">
          <a:extLst xmlns:a="http://schemas.openxmlformats.org/drawingml/2006/main">
            <a:ext uri="{FF2B5EF4-FFF2-40B4-BE49-F238E27FC236}">
              <a16:creationId xmlns:a16="http://schemas.microsoft.com/office/drawing/2014/main" id="{7B10FDC3-5E69-4301-B265-3BC18BB8A2C9}"/>
            </a:ext>
          </a:extLst>
        </cdr:cNvPr>
        <cdr:cNvSpPr txBox="1"/>
      </cdr:nvSpPr>
      <cdr:spPr>
        <a:xfrm xmlns:a="http://schemas.openxmlformats.org/drawingml/2006/main">
          <a:off x="485775" y="581025"/>
          <a:ext cx="7762875" cy="685800"/>
        </a:xfrm>
        <a:prstGeom xmlns:a="http://schemas.openxmlformats.org/drawingml/2006/main" prst="rect">
          <a:avLst/>
        </a:prstGeom>
      </cdr:spPr>
      <cdr:txBody>
        <a:bodyPr xmlns:a="http://schemas.openxmlformats.org/drawingml/2006/main" vertOverflow="clip" wrap="square" rtlCol="0">
          <a:noAutofit/>
        </a:bodyPr>
        <a:lstStyle xmlns:a="http://schemas.openxmlformats.org/drawingml/2006/main"/>
        <a:p xmlns:a="http://schemas.openxmlformats.org/drawingml/2006/main">
          <a:pPr algn="l"/>
          <a:fld id="{E15BAD49-711B-4896-A92C-35B8034E3B39}" type="TxLink">
            <a:rPr lang="en-US" sz="1100" b="1" i="0" u="none" strike="noStrike">
              <a:solidFill>
                <a:srgbClr val="000000"/>
              </a:solidFill>
              <a:latin typeface="Calibri"/>
              <a:cs typeface="Calibri"/>
            </a:rPr>
            <a:pPr algn="l"/>
            <a:t>Key Features: Variant of core PCE that excludes most imputed prices</a:t>
          </a:fld>
          <a:endParaRPr lang="en-US" sz="1100" b="1"/>
        </a:p>
      </cdr:txBody>
    </cdr:sp>
  </cdr:relSizeAnchor>
  <cdr:absSizeAnchor xmlns:cdr="http://schemas.openxmlformats.org/drawingml/2006/chartDrawing">
    <cdr:from>
      <cdr:x>0.05498</cdr:x>
      <cdr:y>0.05298</cdr:y>
    </cdr:from>
    <cdr:ext cx="8023876" cy="304799"/>
    <cdr:sp macro="" textlink="ChartData!$J$5">
      <cdr:nvSpPr>
        <cdr:cNvPr id="3" name="TextBox 2">
          <a:extLst xmlns:a="http://schemas.openxmlformats.org/drawingml/2006/main">
            <a:ext uri="{FF2B5EF4-FFF2-40B4-BE49-F238E27FC236}">
              <a16:creationId xmlns:a16="http://schemas.microsoft.com/office/drawing/2014/main" id="{0A0B1DA4-22C5-4D3F-B1FE-B11927AD7797}"/>
            </a:ext>
          </a:extLst>
        </cdr:cNvPr>
        <cdr:cNvSpPr txBox="1"/>
      </cdr:nvSpPr>
      <cdr:spPr>
        <a:xfrm xmlns:a="http://schemas.openxmlformats.org/drawingml/2006/main">
          <a:off x="476250" y="333375"/>
          <a:ext cx="8023876" cy="304799"/>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fld id="{B65CC1F1-76C5-4A62-96EC-2CBF9291267D}" type="TxLink">
            <a:rPr lang="en-US" sz="1100" b="0" i="0" u="none" strike="noStrike">
              <a:solidFill>
                <a:srgbClr val="000000"/>
              </a:solidFill>
              <a:latin typeface="Calibri"/>
              <a:cs typeface="Calibri"/>
            </a:rPr>
            <a:pPr/>
            <a:t>https://www.bea.gov/help/faq/83</a:t>
          </a:fld>
          <a:endParaRPr lang="en-US" sz="1100" b="1"/>
        </a:p>
      </cdr:txBody>
    </cdr:sp>
  </cdr:absSizeAnchor>
  <cdr:relSizeAnchor xmlns:cdr="http://schemas.openxmlformats.org/drawingml/2006/chartDrawing">
    <cdr:from>
      <cdr:x>0.01869</cdr:x>
      <cdr:y>0.95156</cdr:y>
    </cdr:from>
    <cdr:to>
      <cdr:x>0.94502</cdr:x>
      <cdr:y>1</cdr:y>
    </cdr:to>
    <cdr:sp macro="" textlink="ChartData!$J$6">
      <cdr:nvSpPr>
        <cdr:cNvPr id="5" name="TextBox 1">
          <a:extLst xmlns:a="http://schemas.openxmlformats.org/drawingml/2006/main">
            <a:ext uri="{FF2B5EF4-FFF2-40B4-BE49-F238E27FC236}">
              <a16:creationId xmlns:a16="http://schemas.microsoft.com/office/drawing/2014/main" id="{6F533694-2905-4619-867B-01F87208231D}"/>
            </a:ext>
          </a:extLst>
        </cdr:cNvPr>
        <cdr:cNvSpPr txBox="1"/>
      </cdr:nvSpPr>
      <cdr:spPr>
        <a:xfrm xmlns:a="http://schemas.openxmlformats.org/drawingml/2006/main">
          <a:off x="161890" y="5988179"/>
          <a:ext cx="8023918" cy="30483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B6990E6-8A71-4FD7-9DED-D00BEF52E7AE}" type="TxLink">
            <a:rPr lang="en-US" sz="1100" b="0" i="0" u="none" strike="noStrike">
              <a:solidFill>
                <a:srgbClr val="000000"/>
              </a:solidFill>
              <a:latin typeface="Calibri"/>
              <a:cs typeface="Calibri"/>
            </a:rPr>
            <a:pPr/>
            <a:t>SOURCE: Bureau of Economic Analysis</a:t>
          </a:fld>
          <a:endParaRPr lang="en-US" sz="1100" b="1"/>
        </a:p>
      </cdr:txBody>
    </cdr:sp>
  </cdr:relSizeAnchor>
  <cdr:relSizeAnchor xmlns:cdr="http://schemas.openxmlformats.org/drawingml/2006/chartDrawing">
    <cdr:from>
      <cdr:x>0.01649</cdr:x>
      <cdr:y>0.91875</cdr:y>
    </cdr:from>
    <cdr:to>
      <cdr:x>0.62239</cdr:x>
      <cdr:y>0.96567</cdr:y>
    </cdr:to>
    <cdr:sp macro="" textlink="">
      <cdr:nvSpPr>
        <cdr:cNvPr id="4" name="TextBox 3">
          <a:extLst xmlns:a="http://schemas.openxmlformats.org/drawingml/2006/main">
            <a:ext uri="{FF2B5EF4-FFF2-40B4-BE49-F238E27FC236}">
              <a16:creationId xmlns:a16="http://schemas.microsoft.com/office/drawing/2014/main" id="{5F8604FE-DB6E-451A-9950-B139EF66E707}"/>
            </a:ext>
          </a:extLst>
        </cdr:cNvPr>
        <cdr:cNvSpPr txBox="1"/>
      </cdr:nvSpPr>
      <cdr:spPr>
        <a:xfrm xmlns:a="http://schemas.openxmlformats.org/drawingml/2006/main">
          <a:off x="142874" y="5781675"/>
          <a:ext cx="52482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NOTE:</a:t>
          </a:r>
          <a:r>
            <a:rPr lang="en-US" sz="1100" baseline="0"/>
            <a:t> Shaded range indicates 25th to 75th percentile of the 1-month growth rates computed over the past 10 full calendar years.</a:t>
          </a:r>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f1egm02\Dropbox%2520(ATL%2520FRB)\UID\data_forweb\UID_11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1AMJ02\ATL%20FRB%20Dropbox\UserArchives\Stephanie%20Sezen&#8217;s%20files\Shared\UID\data_extended_version\dataforweb_extended\UID-2025-04-10_extended.xlsx" TargetMode="External"/><Relationship Id="rId1" Type="http://schemas.openxmlformats.org/officeDocument/2006/relationships/externalLinkPath" Target="/Users/F1AMJ02/ATL%20FRB%20Dropbox/UserArchives/Stephanie%20Sezen&#8217;s%20files/Shared/UID/data_extended_version/dataforweb_extended/UID-2025-04-10_ext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Data"/>
      <sheetName val="color_coding"/>
      <sheetName val="Data Descriptions"/>
      <sheetName val="ChartData"/>
    </sheetNames>
    <sheetDataSet>
      <sheetData sheetId="0">
        <row r="3">
          <cell r="C3">
            <v>43738</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Data Extended"/>
      <sheetName val="TableData 1M"/>
      <sheetName val="TableData 3M"/>
      <sheetName val="TableData 6M"/>
      <sheetName val="TableData 12M"/>
      <sheetName val="TableData 24M"/>
      <sheetName val="TableData 36M"/>
      <sheetName val="TableData 48M"/>
      <sheetName val="TableData 60M"/>
      <sheetName val="TableData 72M"/>
      <sheetName val="TableData 84M"/>
      <sheetName val="TableData 96M"/>
      <sheetName val="HAVER_DATA"/>
      <sheetName val="1M"/>
      <sheetName val="1M (extended)"/>
      <sheetName val="CSI1M"/>
      <sheetName val="CSI3M"/>
      <sheetName val="CSI6M"/>
      <sheetName val="CSI12M"/>
      <sheetName val="CSI24M"/>
      <sheetName val="CSI36M"/>
      <sheetName val="CSI48M"/>
      <sheetName val="CSI60M"/>
      <sheetName val="CSI72M"/>
      <sheetName val="CSI84M"/>
      <sheetName val="CSI96M"/>
      <sheetName val="Housing ex gas &amp; el ut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help/faq/83" TargetMode="External"/><Relationship Id="rId7" Type="http://schemas.openxmlformats.org/officeDocument/2006/relationships/printerSettings" Target="../printerSettings/printerSettings3.bin"/><Relationship Id="rId2" Type="http://schemas.openxmlformats.org/officeDocument/2006/relationships/hyperlink" Target="https://www.bea.gov/data/personal-consumption-expenditures-price-index-excluding-food-and-energy" TargetMode="External"/><Relationship Id="rId1" Type="http://schemas.openxmlformats.org/officeDocument/2006/relationships/hyperlink" Target="https://www.frbatlanta.org/research/inflationproject/stickyprice" TargetMode="External"/><Relationship Id="rId6" Type="http://schemas.openxmlformats.org/officeDocument/2006/relationships/hyperlink" Target="https://www.nber.org/papers/w25987" TargetMode="External"/><Relationship Id="rId5" Type="http://schemas.openxmlformats.org/officeDocument/2006/relationships/hyperlink" Target="https://www.frbsf.org/economic-research/indicators-data/cyclical-and-acyclical-core-pce-inflation/" TargetMode="External"/><Relationship Id="rId4" Type="http://schemas.openxmlformats.org/officeDocument/2006/relationships/hyperlink" Target="https://www.dallasfed.org/research/p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B1:J34"/>
  <sheetViews>
    <sheetView tabSelected="1" zoomScaleNormal="100" workbookViewId="0">
      <selection activeCell="D21" sqref="D21:G21"/>
    </sheetView>
  </sheetViews>
  <sheetFormatPr defaultColWidth="9.1796875" defaultRowHeight="14.5" x14ac:dyDescent="0.35"/>
  <cols>
    <col min="1" max="1" width="9.1796875" style="4"/>
    <col min="2" max="2" width="49.26953125" style="4" customWidth="1"/>
    <col min="3" max="4" width="11.54296875" style="4" customWidth="1"/>
    <col min="5" max="6" width="18.81640625" style="4" customWidth="1"/>
    <col min="7" max="10" width="10" style="4" customWidth="1"/>
    <col min="11" max="16384" width="9.1796875" style="4"/>
  </cols>
  <sheetData>
    <row r="1" spans="2:10" ht="15" thickBot="1" x14ac:dyDescent="0.4">
      <c r="B1" s="75">
        <v>45717</v>
      </c>
    </row>
    <row r="2" spans="2:10" ht="29.5" thickBot="1" x14ac:dyDescent="0.4">
      <c r="B2" s="89" t="s">
        <v>75</v>
      </c>
      <c r="C2" s="94" t="s">
        <v>22</v>
      </c>
      <c r="D2" s="95"/>
      <c r="E2" s="17" t="s">
        <v>90</v>
      </c>
      <c r="F2" s="18" t="s">
        <v>26</v>
      </c>
      <c r="G2" s="96" t="s">
        <v>32</v>
      </c>
      <c r="H2" s="96"/>
      <c r="I2" s="96"/>
      <c r="J2" s="97"/>
    </row>
    <row r="3" spans="2:10" ht="15" thickBot="1" x14ac:dyDescent="0.4">
      <c r="B3" s="90"/>
      <c r="C3" s="15">
        <v>45382</v>
      </c>
      <c r="D3" s="16">
        <v>45747</v>
      </c>
      <c r="E3" s="91" t="s">
        <v>23</v>
      </c>
      <c r="F3" s="92"/>
      <c r="G3" s="26" t="s">
        <v>20</v>
      </c>
      <c r="H3" s="26" t="s">
        <v>12</v>
      </c>
      <c r="I3" s="26" t="s">
        <v>10</v>
      </c>
      <c r="J3" s="24" t="s">
        <v>11</v>
      </c>
    </row>
    <row r="4" spans="2:10" x14ac:dyDescent="0.35">
      <c r="B4" s="19" t="s">
        <v>13</v>
      </c>
      <c r="C4" s="22">
        <v>3.8145272562212673</v>
      </c>
      <c r="D4" s="23">
        <v>2.8087333707957463</v>
      </c>
      <c r="E4" s="48">
        <v>0.30375802461674867</v>
      </c>
      <c r="F4" s="23">
        <v>2.3037580246167488</v>
      </c>
      <c r="G4" s="5">
        <v>1.875343879133883</v>
      </c>
      <c r="H4" s="5">
        <v>1.9810567398797163</v>
      </c>
      <c r="I4" s="5">
        <v>1.2788068644878969</v>
      </c>
      <c r="J4" s="6">
        <v>2.491341583296375</v>
      </c>
    </row>
    <row r="5" spans="2:10" x14ac:dyDescent="0.35">
      <c r="B5" s="31" t="s">
        <v>14</v>
      </c>
      <c r="C5" s="9">
        <v>4.6726361000000001</v>
      </c>
      <c r="D5" s="6">
        <v>3.4841147000000001</v>
      </c>
      <c r="E5" s="32">
        <v>0.58533611896771498</v>
      </c>
      <c r="F5" s="33">
        <v>2.5853361189677151</v>
      </c>
      <c r="G5" s="32">
        <v>2.1569219734848475</v>
      </c>
      <c r="H5" s="32">
        <v>2.2693534500000001</v>
      </c>
      <c r="I5" s="32">
        <v>1.8715783250000002</v>
      </c>
      <c r="J5" s="33">
        <v>2.6056954750000001</v>
      </c>
    </row>
    <row r="6" spans="2:10" x14ac:dyDescent="0.35">
      <c r="B6" s="20" t="s">
        <v>15</v>
      </c>
      <c r="C6" s="9">
        <v>3.5758485000000002</v>
      </c>
      <c r="D6" s="6">
        <v>2.9936986999999999</v>
      </c>
      <c r="E6" s="5">
        <v>0.28593529093741205</v>
      </c>
      <c r="F6" s="6">
        <v>2.2859352909374122</v>
      </c>
      <c r="G6" s="5">
        <v>1.8575211454545466</v>
      </c>
      <c r="H6" s="5">
        <v>1.94043765</v>
      </c>
      <c r="I6" s="5">
        <v>1.30566625</v>
      </c>
      <c r="J6" s="6">
        <v>2.3601178749999998</v>
      </c>
    </row>
    <row r="7" spans="2:10" x14ac:dyDescent="0.35">
      <c r="B7" s="31" t="s">
        <v>16</v>
      </c>
      <c r="C7" s="9">
        <v>4.45</v>
      </c>
      <c r="D7" s="6">
        <v>3.51</v>
      </c>
      <c r="E7" s="32">
        <v>0.49811111517983608</v>
      </c>
      <c r="F7" s="33">
        <v>2.4981111151798361</v>
      </c>
      <c r="G7" s="32">
        <v>2.0696969696969707</v>
      </c>
      <c r="H7" s="32">
        <v>2.1500000000000004</v>
      </c>
      <c r="I7" s="32">
        <v>1.6724999999999999</v>
      </c>
      <c r="J7" s="33">
        <v>2.56</v>
      </c>
    </row>
    <row r="8" spans="2:10" x14ac:dyDescent="0.35">
      <c r="B8" s="20" t="s">
        <v>17</v>
      </c>
      <c r="C8" s="9">
        <v>2.9796118474438638</v>
      </c>
      <c r="D8" s="6">
        <v>2.7887133703404787</v>
      </c>
      <c r="E8" s="11" t="s">
        <v>24</v>
      </c>
      <c r="F8" s="6">
        <v>2</v>
      </c>
      <c r="G8" s="5">
        <v>1.5715858545171333</v>
      </c>
      <c r="H8" s="5">
        <v>1.5100578502081352</v>
      </c>
      <c r="I8" s="5">
        <v>1.0549433869552149</v>
      </c>
      <c r="J8" s="6">
        <v>2.0896828938308634</v>
      </c>
    </row>
    <row r="9" spans="2:10" x14ac:dyDescent="0.35">
      <c r="B9" s="31" t="s">
        <v>18</v>
      </c>
      <c r="C9" s="9">
        <v>2.7150562992565019</v>
      </c>
      <c r="D9" s="6">
        <v>2.4343063859719516</v>
      </c>
      <c r="E9" s="32">
        <v>-0.20441792227411787</v>
      </c>
      <c r="F9" s="33">
        <v>1.7955820777258822</v>
      </c>
      <c r="G9" s="32">
        <v>1.3671679322430155</v>
      </c>
      <c r="H9" s="32">
        <v>1.3876569445903542</v>
      </c>
      <c r="I9" s="32">
        <v>0.78879172658876118</v>
      </c>
      <c r="J9" s="33">
        <v>1.8484384600613746</v>
      </c>
    </row>
    <row r="10" spans="2:10" x14ac:dyDescent="0.35">
      <c r="B10" s="20" t="s">
        <v>19</v>
      </c>
      <c r="C10" s="9">
        <v>3.08</v>
      </c>
      <c r="D10" s="6">
        <v>2.57</v>
      </c>
      <c r="E10" s="5">
        <v>7.8338387907108911E-2</v>
      </c>
      <c r="F10" s="6">
        <v>2.0783383879071091</v>
      </c>
      <c r="G10" s="5">
        <v>1.6499242424242422</v>
      </c>
      <c r="H10" s="5">
        <v>1.7149999999999999</v>
      </c>
      <c r="I10" s="5">
        <v>1.3275000000000001</v>
      </c>
      <c r="J10" s="6">
        <v>1.99</v>
      </c>
    </row>
    <row r="11" spans="2:10" x14ac:dyDescent="0.35">
      <c r="B11" s="31" t="s">
        <v>33</v>
      </c>
      <c r="C11" s="9">
        <v>5.12</v>
      </c>
      <c r="D11" s="6">
        <v>4.09</v>
      </c>
      <c r="E11" s="32">
        <v>0.65750505457377662</v>
      </c>
      <c r="F11" s="33">
        <v>2.6575050545737766</v>
      </c>
      <c r="G11" s="32">
        <v>2.2118181818181823</v>
      </c>
      <c r="H11" s="32">
        <v>2.4000000000000004</v>
      </c>
      <c r="I11" s="32">
        <v>1.96</v>
      </c>
      <c r="J11" s="33">
        <v>2.7574999999999998</v>
      </c>
    </row>
    <row r="12" spans="2:10" ht="15" thickBot="1" x14ac:dyDescent="0.4">
      <c r="B12" s="21" t="s">
        <v>21</v>
      </c>
      <c r="C12" s="10">
        <v>3.9255256211465186</v>
      </c>
      <c r="D12" s="8">
        <v>3.1333660127007525</v>
      </c>
      <c r="E12" s="7">
        <v>-9.4573727081238901E-2</v>
      </c>
      <c r="F12" s="8">
        <v>1.9054262729187612</v>
      </c>
      <c r="G12" s="7">
        <v>1.4770121274358949</v>
      </c>
      <c r="H12" s="7">
        <v>1.4992681361273466</v>
      </c>
      <c r="I12" s="7">
        <v>0.91002007274396757</v>
      </c>
      <c r="J12" s="8">
        <v>2.105444040003384</v>
      </c>
    </row>
    <row r="13" spans="2:10" ht="31.5" customHeight="1" x14ac:dyDescent="0.35">
      <c r="B13" s="101" t="s">
        <v>92</v>
      </c>
      <c r="C13" s="101"/>
      <c r="D13" s="101"/>
      <c r="E13" s="101"/>
      <c r="F13" s="101"/>
      <c r="G13" s="101"/>
      <c r="H13" s="101"/>
      <c r="I13" s="101"/>
      <c r="J13" s="101"/>
    </row>
    <row r="14" spans="2:10" ht="15" thickBot="1" x14ac:dyDescent="0.4">
      <c r="G14" s="77"/>
    </row>
    <row r="15" spans="2:10" x14ac:dyDescent="0.35">
      <c r="C15" s="34"/>
      <c r="D15" s="45" t="s">
        <v>31</v>
      </c>
      <c r="E15" s="35"/>
      <c r="F15" s="36"/>
    </row>
    <row r="16" spans="2:10" x14ac:dyDescent="0.35">
      <c r="C16" s="37"/>
      <c r="D16" s="46" t="s">
        <v>27</v>
      </c>
      <c r="F16" s="38"/>
    </row>
    <row r="17" spans="2:8" x14ac:dyDescent="0.35">
      <c r="C17" s="39"/>
      <c r="D17" s="46" t="s">
        <v>28</v>
      </c>
      <c r="F17" s="38"/>
    </row>
    <row r="18" spans="2:8" x14ac:dyDescent="0.35">
      <c r="C18" s="40"/>
      <c r="D18" s="46" t="s">
        <v>29</v>
      </c>
      <c r="E18" s="14"/>
      <c r="F18" s="41"/>
    </row>
    <row r="19" spans="2:8" ht="15" thickBot="1" x14ac:dyDescent="0.4">
      <c r="C19" s="42"/>
      <c r="D19" s="47" t="s">
        <v>30</v>
      </c>
      <c r="E19" s="43"/>
      <c r="F19" s="44"/>
      <c r="H19" s="13"/>
    </row>
    <row r="20" spans="2:8" ht="15" thickBot="1" x14ac:dyDescent="0.4"/>
    <row r="21" spans="2:8" ht="15" thickBot="1" x14ac:dyDescent="0.4">
      <c r="B21" s="70" t="s">
        <v>65</v>
      </c>
      <c r="D21" s="98" t="s">
        <v>18</v>
      </c>
      <c r="E21" s="99"/>
      <c r="F21" s="99"/>
      <c r="G21" s="100"/>
    </row>
    <row r="25" spans="2:8" x14ac:dyDescent="0.35">
      <c r="B25" s="4" t="s">
        <v>25</v>
      </c>
    </row>
    <row r="30" spans="2:8" x14ac:dyDescent="0.35">
      <c r="E30" s="14"/>
      <c r="F30" s="14"/>
    </row>
    <row r="31" spans="2:8" x14ac:dyDescent="0.35">
      <c r="E31" s="14"/>
      <c r="F31" s="14"/>
    </row>
    <row r="32" spans="2:8" x14ac:dyDescent="0.35">
      <c r="C32" s="93"/>
      <c r="D32" s="93"/>
      <c r="E32" s="14"/>
      <c r="F32" s="14"/>
      <c r="G32" s="93"/>
      <c r="H32" s="93"/>
    </row>
    <row r="33" spans="3:8" x14ac:dyDescent="0.35">
      <c r="C33" s="30"/>
      <c r="D33" s="30"/>
      <c r="E33" s="14"/>
      <c r="F33" s="14"/>
      <c r="G33" s="30"/>
      <c r="H33" s="30"/>
    </row>
    <row r="34" spans="3:8" x14ac:dyDescent="0.35">
      <c r="C34" s="5"/>
      <c r="D34" s="5"/>
      <c r="E34" s="14"/>
      <c r="F34" s="14"/>
      <c r="G34" s="5"/>
      <c r="H34" s="5"/>
    </row>
  </sheetData>
  <mergeCells count="8">
    <mergeCell ref="B2:B3"/>
    <mergeCell ref="E3:F3"/>
    <mergeCell ref="C32:D32"/>
    <mergeCell ref="G32:H32"/>
    <mergeCell ref="C2:D2"/>
    <mergeCell ref="G2:J2"/>
    <mergeCell ref="D21:G21"/>
    <mergeCell ref="B13:J13"/>
  </mergeCells>
  <conditionalFormatting sqref="C4:D12">
    <cfRule type="cellIs" dxfId="14" priority="31" operator="lessThan">
      <formula>$F4-0.5</formula>
    </cfRule>
    <cfRule type="cellIs" dxfId="13" priority="32" operator="between">
      <formula>$F4-0.25</formula>
      <formula>$F4-0.5</formula>
    </cfRule>
    <cfRule type="cellIs" dxfId="12" priority="33" operator="greaterThan">
      <formula>$F4+0.5</formula>
    </cfRule>
    <cfRule type="cellIs" dxfId="11" priority="34" operator="between">
      <formula>$F4+0.25</formula>
      <formula>$F4+0.5</formula>
    </cfRule>
    <cfRule type="cellIs" dxfId="10" priority="35" operator="between">
      <formula>$F4-0.25</formula>
      <formula>$F4+0.25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Descriptions'!$C$3:$C$11</xm:f>
          </x14:formula1>
          <xm:sqref>D21:G21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5400-D331-4E45-9C38-C6C87140BA38}">
  <sheetPr codeName="Sheet2"/>
  <dimension ref="A1:G10"/>
  <sheetViews>
    <sheetView workbookViewId="0">
      <selection activeCell="G2" sqref="G2"/>
    </sheetView>
  </sheetViews>
  <sheetFormatPr defaultRowHeight="14.5" x14ac:dyDescent="0.35"/>
  <cols>
    <col min="1" max="1" width="50.453125" bestFit="1" customWidth="1"/>
    <col min="2" max="4" width="9.54296875" bestFit="1" customWidth="1"/>
    <col min="7" max="7" width="10.7265625" bestFit="1" customWidth="1"/>
  </cols>
  <sheetData>
    <row r="1" spans="1:7" x14ac:dyDescent="0.35">
      <c r="A1" t="s">
        <v>87</v>
      </c>
      <c r="B1" s="74">
        <f>TableData!C3</f>
        <v>45382</v>
      </c>
      <c r="C1" s="74">
        <f>TableData!D3</f>
        <v>45747</v>
      </c>
      <c r="D1" t="s">
        <v>88</v>
      </c>
      <c r="F1" t="s">
        <v>91</v>
      </c>
      <c r="G1" s="76">
        <v>45757</v>
      </c>
    </row>
    <row r="2" spans="1:7" x14ac:dyDescent="0.35">
      <c r="A2" t="str">
        <f>TableData!B4</f>
        <v>Core CPI</v>
      </c>
      <c r="B2" s="3">
        <f>TableData!C4</f>
        <v>3.8145272562212673</v>
      </c>
      <c r="C2" s="3">
        <f>TableData!D4</f>
        <v>2.8087333707957463</v>
      </c>
      <c r="D2" s="3">
        <f>TableData!F4</f>
        <v>2.3037580246167488</v>
      </c>
    </row>
    <row r="3" spans="1:7" x14ac:dyDescent="0.35">
      <c r="A3" t="str">
        <f>TableData!B5</f>
        <v xml:space="preserve">FRB Cleveland Median CPI </v>
      </c>
      <c r="B3" s="3">
        <f>TableData!C5</f>
        <v>4.6726361000000001</v>
      </c>
      <c r="C3" s="3">
        <f>TableData!D5</f>
        <v>3.4841147000000001</v>
      </c>
      <c r="D3" s="3">
        <f>TableData!F5</f>
        <v>2.5853361189677151</v>
      </c>
    </row>
    <row r="4" spans="1:7" x14ac:dyDescent="0.35">
      <c r="A4" t="str">
        <f>TableData!B6</f>
        <v>FRB Cleveland 16% Trimmed-Mean CPI</v>
      </c>
      <c r="B4" s="3">
        <f>TableData!C6</f>
        <v>3.5758485000000002</v>
      </c>
      <c r="C4" s="3">
        <f>TableData!D6</f>
        <v>2.9936986999999999</v>
      </c>
      <c r="D4" s="3">
        <f>TableData!F6</f>
        <v>2.2859352909374122</v>
      </c>
    </row>
    <row r="5" spans="1:7" x14ac:dyDescent="0.35">
      <c r="A5" t="str">
        <f>TableData!B7</f>
        <v>Atlanta Fed Sticky CPI</v>
      </c>
      <c r="B5" s="3">
        <f>TableData!C7</f>
        <v>4.45</v>
      </c>
      <c r="C5" s="3">
        <f>TableData!D7</f>
        <v>3.51</v>
      </c>
      <c r="D5" s="3">
        <f>TableData!F7</f>
        <v>2.4981111151798361</v>
      </c>
    </row>
    <row r="6" spans="1:7" x14ac:dyDescent="0.35">
      <c r="A6" t="str">
        <f>TableData!B8</f>
        <v>Core PCE</v>
      </c>
      <c r="B6" s="3">
        <f>TableData!C8</f>
        <v>2.9796118474438638</v>
      </c>
      <c r="C6" s="3">
        <f>TableData!D8</f>
        <v>2.7887133703404787</v>
      </c>
      <c r="D6" s="3">
        <f>TableData!F8</f>
        <v>2</v>
      </c>
    </row>
    <row r="7" spans="1:7" x14ac:dyDescent="0.35">
      <c r="A7" t="str">
        <f>TableData!B9</f>
        <v>Market-Based Core PCE</v>
      </c>
      <c r="B7" s="3">
        <f>TableData!C9</f>
        <v>2.7150562992565019</v>
      </c>
      <c r="C7" s="3">
        <f>TableData!D9</f>
        <v>2.4343063859719516</v>
      </c>
      <c r="D7" s="3">
        <f>TableData!F9</f>
        <v>1.7955820777258822</v>
      </c>
    </row>
    <row r="8" spans="1:7" x14ac:dyDescent="0.35">
      <c r="A8" t="str">
        <f>TableData!B10</f>
        <v>FRB Dallas Trimmed-Mean PCE</v>
      </c>
      <c r="B8" s="3">
        <f>TableData!C10</f>
        <v>3.08</v>
      </c>
      <c r="C8" s="3">
        <f>TableData!D10</f>
        <v>2.57</v>
      </c>
      <c r="D8" s="3">
        <f>TableData!F10</f>
        <v>2.0783383879071091</v>
      </c>
    </row>
    <row r="9" spans="1:7" x14ac:dyDescent="0.35">
      <c r="A9" t="str">
        <f>TableData!B11</f>
        <v>FRB San Francisco Cyclical Core PCE Inflation</v>
      </c>
      <c r="B9" s="3">
        <f>TableData!C11</f>
        <v>5.12</v>
      </c>
      <c r="C9" s="3">
        <f>TableData!D11</f>
        <v>4.09</v>
      </c>
      <c r="D9" s="3">
        <f>TableData!F11</f>
        <v>2.6575050545737766</v>
      </c>
    </row>
    <row r="10" spans="1:7" x14ac:dyDescent="0.35">
      <c r="A10" t="str">
        <f>TableData!B12</f>
        <v>Cyclically Sensitive Inflation (Stock and Watson (2019))</v>
      </c>
      <c r="B10" s="3">
        <f>TableData!C12</f>
        <v>3.9255256211465186</v>
      </c>
      <c r="C10" s="3">
        <f>TableData!D12</f>
        <v>3.1333660127007525</v>
      </c>
      <c r="D10" s="3">
        <f>TableData!F12</f>
        <v>1.9054262729187612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G11"/>
  <sheetViews>
    <sheetView topLeftCell="A6" workbookViewId="0">
      <selection activeCell="F9" sqref="F9"/>
    </sheetView>
  </sheetViews>
  <sheetFormatPr defaultColWidth="9.1796875" defaultRowHeight="14.5" x14ac:dyDescent="0.35"/>
  <cols>
    <col min="1" max="1" width="3.453125" style="4" customWidth="1"/>
    <col min="2" max="2" width="17.453125" style="4" customWidth="1"/>
    <col min="3" max="3" width="49.26953125" style="4" customWidth="1"/>
    <col min="4" max="4" width="34.453125" style="4" customWidth="1"/>
    <col min="5" max="5" width="48" style="4" customWidth="1"/>
    <col min="6" max="6" width="44.1796875" style="4" customWidth="1"/>
    <col min="7" max="7" width="60.54296875" style="4" customWidth="1"/>
    <col min="8" max="16384" width="9.1796875" style="4"/>
  </cols>
  <sheetData>
    <row r="1" spans="2:7" ht="15" thickBot="1" x14ac:dyDescent="0.4"/>
    <row r="2" spans="2:7" ht="15" thickBot="1" x14ac:dyDescent="0.4">
      <c r="B2" s="63" t="s">
        <v>47</v>
      </c>
      <c r="C2" s="64" t="s">
        <v>45</v>
      </c>
      <c r="D2" s="64" t="s">
        <v>67</v>
      </c>
      <c r="E2" s="65" t="s">
        <v>85</v>
      </c>
      <c r="F2" s="64" t="s">
        <v>46</v>
      </c>
      <c r="G2" s="66" t="s">
        <v>54</v>
      </c>
    </row>
    <row r="3" spans="2:7" ht="58" x14ac:dyDescent="0.35">
      <c r="B3" s="67" t="s">
        <v>1</v>
      </c>
      <c r="C3" s="50" t="s">
        <v>13</v>
      </c>
      <c r="D3" s="50" t="s">
        <v>74</v>
      </c>
      <c r="E3" s="50" t="s">
        <v>77</v>
      </c>
      <c r="F3" s="54" t="s">
        <v>49</v>
      </c>
      <c r="G3" s="57" t="s">
        <v>57</v>
      </c>
    </row>
    <row r="4" spans="2:7" ht="58" x14ac:dyDescent="0.35">
      <c r="B4" s="68" t="s">
        <v>2</v>
      </c>
      <c r="C4" s="51" t="s">
        <v>14</v>
      </c>
      <c r="D4" s="51" t="s">
        <v>69</v>
      </c>
      <c r="E4" s="51" t="s">
        <v>78</v>
      </c>
      <c r="F4" s="55" t="s">
        <v>48</v>
      </c>
      <c r="G4" s="52" t="s">
        <v>56</v>
      </c>
    </row>
    <row r="5" spans="2:7" ht="58" x14ac:dyDescent="0.35">
      <c r="B5" s="67" t="s">
        <v>3</v>
      </c>
      <c r="C5" s="50" t="s">
        <v>15</v>
      </c>
      <c r="D5" s="50" t="s">
        <v>69</v>
      </c>
      <c r="E5" s="50" t="s">
        <v>79</v>
      </c>
      <c r="F5" s="54" t="s">
        <v>48</v>
      </c>
      <c r="G5" s="59" t="s">
        <v>59</v>
      </c>
    </row>
    <row r="6" spans="2:7" ht="87" x14ac:dyDescent="0.35">
      <c r="B6" s="68" t="s">
        <v>4</v>
      </c>
      <c r="C6" s="51" t="s">
        <v>16</v>
      </c>
      <c r="D6" s="51" t="s">
        <v>71</v>
      </c>
      <c r="E6" s="51" t="s">
        <v>80</v>
      </c>
      <c r="F6" s="55" t="s">
        <v>66</v>
      </c>
      <c r="G6" s="52" t="s">
        <v>55</v>
      </c>
    </row>
    <row r="7" spans="2:7" ht="58" x14ac:dyDescent="0.35">
      <c r="B7" s="67" t="s">
        <v>5</v>
      </c>
      <c r="C7" s="50" t="s">
        <v>17</v>
      </c>
      <c r="D7" s="50" t="s">
        <v>68</v>
      </c>
      <c r="E7" s="50" t="s">
        <v>81</v>
      </c>
      <c r="F7" s="54" t="s">
        <v>50</v>
      </c>
      <c r="G7" s="59" t="s">
        <v>58</v>
      </c>
    </row>
    <row r="8" spans="2:7" ht="87" x14ac:dyDescent="0.35">
      <c r="B8" s="68" t="s">
        <v>6</v>
      </c>
      <c r="C8" s="51" t="s">
        <v>18</v>
      </c>
      <c r="D8" s="51" t="s">
        <v>68</v>
      </c>
      <c r="E8" s="51" t="s">
        <v>82</v>
      </c>
      <c r="F8" s="55" t="s">
        <v>104</v>
      </c>
      <c r="G8" s="60" t="s">
        <v>60</v>
      </c>
    </row>
    <row r="9" spans="2:7" ht="101.5" x14ac:dyDescent="0.35">
      <c r="B9" s="67" t="s">
        <v>7</v>
      </c>
      <c r="C9" s="50" t="s">
        <v>19</v>
      </c>
      <c r="D9" s="50" t="s">
        <v>70</v>
      </c>
      <c r="E9" s="50" t="s">
        <v>83</v>
      </c>
      <c r="F9" s="54" t="s">
        <v>51</v>
      </c>
      <c r="G9" s="58" t="s">
        <v>61</v>
      </c>
    </row>
    <row r="10" spans="2:7" ht="43.5" x14ac:dyDescent="0.35">
      <c r="B10" s="68" t="s">
        <v>8</v>
      </c>
      <c r="C10" s="51" t="s">
        <v>33</v>
      </c>
      <c r="D10" s="51" t="s">
        <v>72</v>
      </c>
      <c r="E10" s="51" t="s">
        <v>84</v>
      </c>
      <c r="F10" s="55" t="s">
        <v>53</v>
      </c>
      <c r="G10" s="52" t="s">
        <v>62</v>
      </c>
    </row>
    <row r="11" spans="2:7" ht="145.5" thickBot="1" x14ac:dyDescent="0.4">
      <c r="B11" s="69" t="s">
        <v>9</v>
      </c>
      <c r="C11" s="53" t="s">
        <v>21</v>
      </c>
      <c r="D11" s="53" t="s">
        <v>73</v>
      </c>
      <c r="E11" s="53" t="s">
        <v>86</v>
      </c>
      <c r="F11" s="56" t="s">
        <v>52</v>
      </c>
      <c r="G11" s="61" t="s">
        <v>63</v>
      </c>
    </row>
  </sheetData>
  <hyperlinks>
    <hyperlink ref="G6" r:id="rId1" xr:uid="{00000000-0004-0000-0100-000000000000}"/>
    <hyperlink ref="G7" r:id="rId2" xr:uid="{00000000-0004-0000-0100-000001000000}"/>
    <hyperlink ref="G8" r:id="rId3" xr:uid="{00000000-0004-0000-0100-000002000000}"/>
    <hyperlink ref="G9" r:id="rId4" xr:uid="{00000000-0004-0000-0100-000003000000}"/>
    <hyperlink ref="G10" r:id="rId5" xr:uid="{00000000-0004-0000-0100-000004000000}"/>
    <hyperlink ref="G11" r:id="rId6" xr:uid="{00000000-0004-0000-0100-000005000000}"/>
  </hyperlinks>
  <pageMargins left="0.7" right="0.7" top="0.75" bottom="0.75" header="0.3" footer="0.3"/>
  <pageSetup orientation="portrait" horizontalDpi="90" verticalDpi="9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Y435"/>
  <sheetViews>
    <sheetView workbookViewId="0">
      <pane xSplit="13" ySplit="2" topLeftCell="AM3" activePane="bottomRight" state="frozen"/>
      <selection pane="topRight" activeCell="C1" sqref="C1"/>
      <selection pane="bottomLeft" activeCell="A3" sqref="A3"/>
      <selection pane="bottomRight" activeCell="J3" sqref="J3"/>
    </sheetView>
  </sheetViews>
  <sheetFormatPr defaultRowHeight="14.5" x14ac:dyDescent="0.35"/>
  <cols>
    <col min="1" max="1" width="9.1796875" style="29" customWidth="1"/>
    <col min="2" max="4" width="18.7265625" customWidth="1"/>
    <col min="5" max="5" width="8.1796875" customWidth="1"/>
    <col min="6" max="10" width="7" customWidth="1"/>
    <col min="11" max="11" width="2.1796875" style="49" customWidth="1"/>
    <col min="12" max="12" width="15.26953125" customWidth="1"/>
    <col min="13" max="13" width="2.1796875" style="27" customWidth="1"/>
    <col min="14" max="15" width="19.453125" style="25" customWidth="1"/>
    <col min="16" max="16" width="2.1796875" style="27" customWidth="1"/>
    <col min="17" max="18" width="19.453125" style="25" customWidth="1"/>
    <col min="19" max="19" width="2.1796875" style="27" customWidth="1"/>
    <col min="20" max="21" width="19.453125" style="25" customWidth="1"/>
    <col min="22" max="22" width="2.1796875" style="27" customWidth="1"/>
    <col min="23" max="24" width="19.453125" style="25" customWidth="1"/>
    <col min="25" max="25" width="2.1796875" style="27" customWidth="1"/>
    <col min="26" max="27" width="19.453125" style="25" customWidth="1"/>
    <col min="28" max="28" width="2.1796875" style="27" customWidth="1"/>
    <col min="29" max="30" width="19.453125" style="25" customWidth="1"/>
    <col min="31" max="31" width="2.1796875" style="27" customWidth="1"/>
    <col min="32" max="33" width="19.453125" style="25" customWidth="1"/>
    <col min="34" max="34" width="2.1796875" style="27" customWidth="1"/>
    <col min="35" max="36" width="19.453125" style="25" customWidth="1"/>
    <col min="37" max="37" width="2.1796875" style="27" customWidth="1"/>
    <col min="38" max="39" width="19.453125" style="25" customWidth="1"/>
    <col min="40" max="40" width="2.1796875" style="27" customWidth="1"/>
    <col min="41" max="41" width="2.26953125" customWidth="1"/>
    <col min="42" max="42" width="49.81640625" customWidth="1"/>
    <col min="43" max="43" width="16.1796875" style="71" customWidth="1"/>
    <col min="44" max="44" width="2.7265625" style="71" customWidth="1"/>
    <col min="45" max="51" width="16.1796875" style="71" customWidth="1"/>
  </cols>
  <sheetData>
    <row r="1" spans="2:44" x14ac:dyDescent="0.35">
      <c r="B1" s="29" t="s">
        <v>43</v>
      </c>
      <c r="C1" s="103" t="str">
        <f>TableData!D21</f>
        <v>Market-Based Core PCE</v>
      </c>
      <c r="D1" s="103"/>
      <c r="E1" s="62"/>
      <c r="F1" s="62"/>
      <c r="G1" s="62"/>
      <c r="H1" s="29"/>
      <c r="I1" s="29"/>
      <c r="J1" s="29"/>
      <c r="N1" s="102" t="s">
        <v>13</v>
      </c>
      <c r="O1" s="102"/>
      <c r="Q1" s="102" t="s">
        <v>14</v>
      </c>
      <c r="R1" s="102"/>
      <c r="T1" s="102" t="s">
        <v>15</v>
      </c>
      <c r="U1" s="102"/>
      <c r="W1" s="102" t="s">
        <v>16</v>
      </c>
      <c r="X1" s="102"/>
      <c r="Z1" s="102" t="s">
        <v>17</v>
      </c>
      <c r="AA1" s="102"/>
      <c r="AC1" s="102" t="s">
        <v>18</v>
      </c>
      <c r="AD1" s="102"/>
      <c r="AF1" s="102" t="s">
        <v>19</v>
      </c>
      <c r="AG1" s="102"/>
      <c r="AI1" s="102" t="s">
        <v>33</v>
      </c>
      <c r="AJ1" s="102"/>
      <c r="AL1" s="102" t="s">
        <v>21</v>
      </c>
      <c r="AM1" s="102"/>
      <c r="AO1" s="49"/>
      <c r="AP1" s="49"/>
      <c r="AQ1" s="73"/>
      <c r="AR1" s="73"/>
    </row>
    <row r="2" spans="2:44" x14ac:dyDescent="0.35">
      <c r="B2" t="str">
        <f t="shared" ref="B2:B65" si="0">L2</f>
        <v>DATE</v>
      </c>
      <c r="C2" s="1" t="str">
        <f>HLOOKUP($C$1,$N$1:$AM$386,ROWS($C$1:C2),FALSE)</f>
        <v>PCEMBCORE_12M</v>
      </c>
      <c r="D2" s="1" t="str">
        <f>INDEX($N$2:$AM$2,0,MATCH($C$2,$N$2:$AM$2,0)+1)</f>
        <v>PCEMBCORE_TARGET</v>
      </c>
      <c r="E2" s="1" t="s">
        <v>76</v>
      </c>
      <c r="F2" s="1" t="s">
        <v>10</v>
      </c>
      <c r="G2" s="1" t="s">
        <v>11</v>
      </c>
      <c r="H2" t="s">
        <v>44</v>
      </c>
      <c r="I2" t="s">
        <v>64</v>
      </c>
      <c r="L2" t="s">
        <v>0</v>
      </c>
      <c r="N2" s="25" t="s">
        <v>1</v>
      </c>
      <c r="O2" s="25" t="s">
        <v>34</v>
      </c>
      <c r="Q2" s="25" t="s">
        <v>2</v>
      </c>
      <c r="R2" s="25" t="s">
        <v>35</v>
      </c>
      <c r="T2" s="25" t="s">
        <v>3</v>
      </c>
      <c r="U2" s="25" t="s">
        <v>36</v>
      </c>
      <c r="W2" s="25" t="s">
        <v>4</v>
      </c>
      <c r="X2" s="25" t="s">
        <v>37</v>
      </c>
      <c r="Z2" s="25" t="s">
        <v>5</v>
      </c>
      <c r="AA2" s="25" t="s">
        <v>38</v>
      </c>
      <c r="AC2" s="25" t="s">
        <v>6</v>
      </c>
      <c r="AD2" s="25" t="s">
        <v>39</v>
      </c>
      <c r="AF2" s="25" t="s">
        <v>7</v>
      </c>
      <c r="AG2" s="25" t="s">
        <v>40</v>
      </c>
      <c r="AI2" s="25" t="s">
        <v>8</v>
      </c>
      <c r="AJ2" s="25" t="s">
        <v>41</v>
      </c>
      <c r="AL2" s="25" t="s">
        <v>9</v>
      </c>
      <c r="AM2" s="25" t="s">
        <v>42</v>
      </c>
      <c r="AO2" s="49"/>
      <c r="AP2" t="s">
        <v>89</v>
      </c>
      <c r="AQ2" t="s">
        <v>93</v>
      </c>
      <c r="AR2" s="73"/>
    </row>
    <row r="3" spans="2:44" x14ac:dyDescent="0.35">
      <c r="B3" s="2">
        <f t="shared" si="0"/>
        <v>32904</v>
      </c>
      <c r="C3" s="1">
        <f>HLOOKUP($C$2,$N$2:$AM$1000,ROWS($C$2:C3),FALSE)</f>
        <v>4.0857965845963795</v>
      </c>
      <c r="D3" s="1">
        <f>HLOOKUP($D$2,$N$2:$AM$1000,ROWS($C$2:C3),FALSE)</f>
        <v>1.7955820777258822</v>
      </c>
      <c r="E3" s="1">
        <f>VLOOKUP($C$1,$AP$3:$AQ$11,2,FALSE)</f>
        <v>3.2772394565983687</v>
      </c>
      <c r="F3" s="1">
        <f>VLOOKUP($C$1,TableData!$B$4:$J$12,8,FALSE)</f>
        <v>0.78879172658876118</v>
      </c>
      <c r="G3" s="1">
        <f>VLOOKUP($C$1,TableData!$B$4:$J$12,9,FALSE)-F3</f>
        <v>1.0596467334726134</v>
      </c>
      <c r="H3">
        <v>0</v>
      </c>
      <c r="I3" t="e">
        <f t="shared" ref="I3:I66" si="1">IF(AND(ISNUMBER(C15),ISNA(C16)),1,#N/A)</f>
        <v>#N/A</v>
      </c>
      <c r="J3" t="str">
        <f>"Description: " &amp; VLOOKUP(ChartData!$C$2,'Data Descriptions'!$B$3:$F$11,4,FALSE)</f>
        <v>Description: The market-based core PCE is a price index is similar to the core PCE price index, but it is only based on those components of personal consumption expenditures which have direct counterparts in the CPI (Consumer Price Index) or PPI (Producer Price Index) baskets of goods.</v>
      </c>
      <c r="L3" s="2">
        <v>32904</v>
      </c>
      <c r="M3" s="28"/>
      <c r="N3" s="12">
        <v>4.4268774703557279</v>
      </c>
      <c r="O3" s="12">
        <v>2.3037580246167488</v>
      </c>
      <c r="P3" s="28"/>
      <c r="Q3" s="12">
        <v>4.5652639715056731</v>
      </c>
      <c r="R3" s="12">
        <v>2.5853361189677151</v>
      </c>
      <c r="S3" s="28"/>
      <c r="T3" s="12">
        <v>4.6474723847212518</v>
      </c>
      <c r="U3" s="12">
        <v>2.2859352909374122</v>
      </c>
      <c r="V3" s="28"/>
      <c r="W3" s="12">
        <v>4.8695701775536726</v>
      </c>
      <c r="X3" s="12">
        <v>2.4981111151798361</v>
      </c>
      <c r="Y3" s="28"/>
      <c r="Z3" s="12">
        <v>3.5501819708846583</v>
      </c>
      <c r="AA3" s="12">
        <v>2</v>
      </c>
      <c r="AB3" s="28"/>
      <c r="AC3" s="12">
        <v>4.0857965845963795</v>
      </c>
      <c r="AD3" s="12">
        <v>1.7955820777258822</v>
      </c>
      <c r="AE3" s="28"/>
      <c r="AF3" s="12">
        <v>3.8501254580315392</v>
      </c>
      <c r="AG3" s="12">
        <v>2.0783383879071091</v>
      </c>
      <c r="AH3" s="28"/>
      <c r="AI3" s="12">
        <v>3.61</v>
      </c>
      <c r="AJ3" s="12">
        <v>2.6575050545737766</v>
      </c>
      <c r="AK3" s="28"/>
      <c r="AL3" s="12">
        <v>3.6972551793067954</v>
      </c>
      <c r="AM3" s="12">
        <v>1.9054262729187612</v>
      </c>
      <c r="AN3" s="28"/>
      <c r="AO3" s="49"/>
      <c r="AP3" s="71" t="s">
        <v>13</v>
      </c>
      <c r="AQ3" s="72">
        <v>4.0824716597843169</v>
      </c>
      <c r="AR3" s="73"/>
    </row>
    <row r="4" spans="2:44" x14ac:dyDescent="0.35">
      <c r="B4" s="2">
        <f t="shared" si="0"/>
        <v>32932</v>
      </c>
      <c r="C4" s="1">
        <f>HLOOKUP($C$2,$N$2:$AM$1000,ROWS($C$2:C4),FALSE)</f>
        <v>4.2947721019260365</v>
      </c>
      <c r="D4" s="1">
        <f>HLOOKUP($D$2,$N$2:$AM$1000,ROWS($C$2:C4),FALSE)</f>
        <v>1.7955820777258822</v>
      </c>
      <c r="E4" s="1">
        <f t="shared" ref="E4:E67" si="2">VLOOKUP($C$1,$AP$3:$AQ$11,2,FALSE)</f>
        <v>3.2772394565983687</v>
      </c>
      <c r="F4" s="1">
        <f>VLOOKUP($C$1,TableData!$B$4:$J$12,8,FALSE)</f>
        <v>0.78879172658876118</v>
      </c>
      <c r="G4" s="1">
        <f>VLOOKUP($C$1,TableData!$B$4:$J$12,9,FALSE)-F4</f>
        <v>1.0596467334726134</v>
      </c>
      <c r="H4">
        <v>0</v>
      </c>
      <c r="I4" t="e">
        <f t="shared" si="1"/>
        <v>#N/A</v>
      </c>
      <c r="J4" t="str">
        <f>"Key Features: " &amp; VLOOKUP(ChartData!$C$2,'Data Descriptions'!$B$3:$F$11,5,FALSE)</f>
        <v>Key Features: Variant of core PCE that excludes most imputed prices</v>
      </c>
      <c r="L4" s="2">
        <v>32932</v>
      </c>
      <c r="M4" s="28"/>
      <c r="N4" s="12">
        <v>4.5705279747832783</v>
      </c>
      <c r="O4" s="12">
        <v>2.3037580246167488</v>
      </c>
      <c r="P4" s="28"/>
      <c r="Q4" s="12">
        <v>4.5463759687413896</v>
      </c>
      <c r="R4" s="12">
        <v>2.5853361189677151</v>
      </c>
      <c r="S4" s="28"/>
      <c r="T4" s="12">
        <v>4.6244346511218115</v>
      </c>
      <c r="U4" s="12">
        <v>2.2859352909374122</v>
      </c>
      <c r="V4" s="28"/>
      <c r="W4" s="12">
        <v>4.8879348177797377</v>
      </c>
      <c r="X4" s="12">
        <v>2.4981111151798361</v>
      </c>
      <c r="Y4" s="28"/>
      <c r="Z4" s="12">
        <v>3.7890290940188809</v>
      </c>
      <c r="AA4" s="12">
        <v>2</v>
      </c>
      <c r="AB4" s="28"/>
      <c r="AC4" s="12">
        <v>4.2947721019260365</v>
      </c>
      <c r="AD4" s="12">
        <v>1.7955820777258822</v>
      </c>
      <c r="AE4" s="28"/>
      <c r="AF4" s="12">
        <v>3.8167749159111253</v>
      </c>
      <c r="AG4" s="12">
        <v>2.0783383879071091</v>
      </c>
      <c r="AH4" s="28"/>
      <c r="AI4" s="12">
        <v>3.51</v>
      </c>
      <c r="AJ4" s="12">
        <v>2.6575050545737766</v>
      </c>
      <c r="AK4" s="28"/>
      <c r="AL4" s="12">
        <v>3.6889138625659532</v>
      </c>
      <c r="AM4" s="12">
        <v>1.9054262729187612</v>
      </c>
      <c r="AN4" s="28"/>
      <c r="AO4" s="49"/>
      <c r="AP4" s="71" t="s">
        <v>14</v>
      </c>
      <c r="AQ4" s="72">
        <v>4.3940190083333341</v>
      </c>
      <c r="AR4" s="73"/>
    </row>
    <row r="5" spans="2:44" x14ac:dyDescent="0.35">
      <c r="B5" s="2">
        <f t="shared" si="0"/>
        <v>32963</v>
      </c>
      <c r="C5" s="1">
        <f>HLOOKUP($C$2,$N$2:$AM$1000,ROWS($C$2:C5),FALSE)</f>
        <v>4.5809199318568528</v>
      </c>
      <c r="D5" s="1">
        <f>HLOOKUP($D$2,$N$2:$AM$1000,ROWS($C$2:C5),FALSE)</f>
        <v>1.7955820777258822</v>
      </c>
      <c r="E5" s="1">
        <f t="shared" si="2"/>
        <v>3.2772394565983687</v>
      </c>
      <c r="F5" s="1">
        <f>VLOOKUP($C$1,TableData!$B$4:$J$12,8,FALSE)</f>
        <v>0.78879172658876118</v>
      </c>
      <c r="G5" s="1">
        <f>VLOOKUP($C$1,TableData!$B$4:$J$12,9,FALSE)-F5</f>
        <v>1.0596467334726134</v>
      </c>
      <c r="H5">
        <v>0</v>
      </c>
      <c r="I5" t="e">
        <f t="shared" si="1"/>
        <v>#N/A</v>
      </c>
      <c r="J5" t="str">
        <f>VLOOKUP(ChartData!$C$2,'Data Descriptions'!$B$3:$G$11,6,FALSE)</f>
        <v>https://www.bea.gov/help/faq/83</v>
      </c>
      <c r="L5" s="2">
        <v>32963</v>
      </c>
      <c r="M5" s="28"/>
      <c r="N5" s="12">
        <v>4.7880690737833742</v>
      </c>
      <c r="O5" s="12">
        <v>2.3037580246167488</v>
      </c>
      <c r="P5" s="28"/>
      <c r="Q5" s="12">
        <v>4.5642636365990086</v>
      </c>
      <c r="R5" s="12">
        <v>2.5853361189677151</v>
      </c>
      <c r="S5" s="28"/>
      <c r="T5" s="12">
        <v>4.6269352744505055</v>
      </c>
      <c r="U5" s="12">
        <v>2.2859352909374122</v>
      </c>
      <c r="V5" s="28"/>
      <c r="W5" s="12">
        <v>5.1519815021205728</v>
      </c>
      <c r="X5" s="12">
        <v>2.4981111151798361</v>
      </c>
      <c r="Y5" s="28"/>
      <c r="Z5" s="12">
        <v>3.9778659427855301</v>
      </c>
      <c r="AA5" s="12">
        <v>2</v>
      </c>
      <c r="AB5" s="28"/>
      <c r="AC5" s="12">
        <v>4.5809199318568528</v>
      </c>
      <c r="AD5" s="12">
        <v>1.7955820777258822</v>
      </c>
      <c r="AE5" s="28"/>
      <c r="AF5" s="12">
        <v>3.9449394647861125</v>
      </c>
      <c r="AG5" s="12">
        <v>2.0783383879071091</v>
      </c>
      <c r="AH5" s="28"/>
      <c r="AI5" s="12">
        <v>3.68</v>
      </c>
      <c r="AJ5" s="12">
        <v>2.6575050545737766</v>
      </c>
      <c r="AK5" s="28"/>
      <c r="AL5" s="12">
        <v>3.9129072460729337</v>
      </c>
      <c r="AM5" s="12">
        <v>1.9054262729187612</v>
      </c>
      <c r="AN5" s="28"/>
      <c r="AO5" s="49"/>
      <c r="AP5" s="71" t="s">
        <v>15</v>
      </c>
      <c r="AQ5" s="72">
        <v>4.1779553266666669</v>
      </c>
      <c r="AR5" s="73"/>
    </row>
    <row r="6" spans="2:44" x14ac:dyDescent="0.35">
      <c r="B6" s="2">
        <f t="shared" si="0"/>
        <v>32993</v>
      </c>
      <c r="C6" s="1">
        <f>HLOOKUP($C$2,$N$2:$AM$1000,ROWS($C$2:C6),FALSE)</f>
        <v>4.5518599636665602</v>
      </c>
      <c r="D6" s="1">
        <f>HLOOKUP($D$2,$N$2:$AM$1000,ROWS($C$2:C6),FALSE)</f>
        <v>1.7955820777258822</v>
      </c>
      <c r="E6" s="1">
        <f t="shared" si="2"/>
        <v>3.2772394565983687</v>
      </c>
      <c r="F6" s="1">
        <f>VLOOKUP($C$1,TableData!$B$4:$J$12,8,FALSE)</f>
        <v>0.78879172658876118</v>
      </c>
      <c r="G6" s="1">
        <f>VLOOKUP($C$1,TableData!$B$4:$J$12,9,FALSE)-F6</f>
        <v>1.0596467334726134</v>
      </c>
      <c r="H6">
        <v>0</v>
      </c>
      <c r="I6" t="e">
        <f t="shared" si="1"/>
        <v>#N/A</v>
      </c>
      <c r="J6" t="str">
        <f>"SOURCE: " &amp; VLOOKUP(ChartData!$C$2,'Data Descriptions'!$B$3:$F$11,3,FALSE)</f>
        <v>SOURCE: Bureau of Economic Analysis</v>
      </c>
      <c r="L6" s="2">
        <v>32993</v>
      </c>
      <c r="M6" s="28"/>
      <c r="N6" s="12">
        <v>4.8513302034428829</v>
      </c>
      <c r="O6" s="12">
        <v>2.3037580246167488</v>
      </c>
      <c r="P6" s="28"/>
      <c r="Q6" s="12">
        <v>4.6003620321170224</v>
      </c>
      <c r="R6" s="12">
        <v>2.5853361189677151</v>
      </c>
      <c r="S6" s="28"/>
      <c r="T6" s="12">
        <v>4.56137829699228</v>
      </c>
      <c r="U6" s="12">
        <v>2.2859352909374122</v>
      </c>
      <c r="V6" s="28"/>
      <c r="W6" s="12">
        <v>5.2314180722095927</v>
      </c>
      <c r="X6" s="12">
        <v>2.4981111151798361</v>
      </c>
      <c r="Y6" s="28"/>
      <c r="Z6" s="12">
        <v>3.938537312915158</v>
      </c>
      <c r="AA6" s="12">
        <v>2</v>
      </c>
      <c r="AB6" s="28"/>
      <c r="AC6" s="12">
        <v>4.5518599636665602</v>
      </c>
      <c r="AD6" s="12">
        <v>1.7955820777258822</v>
      </c>
      <c r="AE6" s="28"/>
      <c r="AF6" s="12">
        <v>3.9008541957443965</v>
      </c>
      <c r="AG6" s="12">
        <v>2.0783383879071091</v>
      </c>
      <c r="AH6" s="28"/>
      <c r="AI6" s="12">
        <v>3.67</v>
      </c>
      <c r="AJ6" s="12">
        <v>2.6575050545737766</v>
      </c>
      <c r="AK6" s="28"/>
      <c r="AL6" s="12">
        <v>3.7634356838449596</v>
      </c>
      <c r="AM6" s="12">
        <v>1.9054262729187612</v>
      </c>
      <c r="AN6" s="28"/>
      <c r="AO6" s="49"/>
      <c r="AP6" s="71" t="s">
        <v>16</v>
      </c>
      <c r="AQ6" s="72">
        <v>4.1316666666666668</v>
      </c>
      <c r="AR6" s="73"/>
    </row>
    <row r="7" spans="2:44" x14ac:dyDescent="0.35">
      <c r="B7" s="2">
        <f t="shared" si="0"/>
        <v>33024</v>
      </c>
      <c r="C7" s="1">
        <f>HLOOKUP($C$2,$N$2:$AM$1000,ROWS($C$2:C7),FALSE)</f>
        <v>4.5646804046966194</v>
      </c>
      <c r="D7" s="1">
        <f>HLOOKUP($D$2,$N$2:$AM$1000,ROWS($C$2:C7),FALSE)</f>
        <v>1.7955820777258822</v>
      </c>
      <c r="E7" s="1">
        <f t="shared" si="2"/>
        <v>3.2772394565983687</v>
      </c>
      <c r="F7" s="1">
        <f>VLOOKUP($C$1,TableData!$B$4:$J$12,8,FALSE)</f>
        <v>0.78879172658876118</v>
      </c>
      <c r="G7" s="1">
        <f>VLOOKUP($C$1,TableData!$B$4:$J$12,9,FALSE)-F7</f>
        <v>1.0596467334726134</v>
      </c>
      <c r="H7">
        <v>0</v>
      </c>
      <c r="I7" t="e">
        <f t="shared" si="1"/>
        <v>#N/A</v>
      </c>
      <c r="L7" s="2">
        <v>33024</v>
      </c>
      <c r="M7" s="28"/>
      <c r="N7" s="12">
        <v>4.7544816835541681</v>
      </c>
      <c r="O7" s="12">
        <v>2.3037580246167488</v>
      </c>
      <c r="P7" s="28"/>
      <c r="Q7" s="12">
        <v>4.4820545570184001</v>
      </c>
      <c r="R7" s="12">
        <v>2.5853361189677151</v>
      </c>
      <c r="S7" s="28"/>
      <c r="T7" s="12">
        <v>4.3605687759759926</v>
      </c>
      <c r="U7" s="12">
        <v>2.2859352909374122</v>
      </c>
      <c r="V7" s="28"/>
      <c r="W7" s="12">
        <v>5.1364857861583957</v>
      </c>
      <c r="X7" s="12">
        <v>2.4981111151798361</v>
      </c>
      <c r="Y7" s="28"/>
      <c r="Z7" s="12">
        <v>3.9458440682655471</v>
      </c>
      <c r="AA7" s="12">
        <v>2</v>
      </c>
      <c r="AB7" s="28"/>
      <c r="AC7" s="12">
        <v>4.5646804046966194</v>
      </c>
      <c r="AD7" s="12">
        <v>1.7955820777258822</v>
      </c>
      <c r="AE7" s="28"/>
      <c r="AF7" s="12">
        <v>3.8013548428682764</v>
      </c>
      <c r="AG7" s="12">
        <v>2.0783383879071091</v>
      </c>
      <c r="AH7" s="28"/>
      <c r="AI7" s="12">
        <v>3.59</v>
      </c>
      <c r="AJ7" s="12">
        <v>2.6575050545737766</v>
      </c>
      <c r="AK7" s="28"/>
      <c r="AL7" s="12">
        <v>3.6996996125153543</v>
      </c>
      <c r="AM7" s="12">
        <v>1.9054262729187612</v>
      </c>
      <c r="AN7" s="28"/>
      <c r="AO7" s="49"/>
      <c r="AP7" s="71" t="s">
        <v>17</v>
      </c>
      <c r="AQ7" s="72">
        <v>3.599915875353084</v>
      </c>
      <c r="AR7" s="73"/>
    </row>
    <row r="8" spans="2:44" x14ac:dyDescent="0.35">
      <c r="B8" s="2">
        <f t="shared" si="0"/>
        <v>33054</v>
      </c>
      <c r="C8" s="1">
        <f>HLOOKUP($C$2,$N$2:$AM$1000,ROWS($C$2:C8),FALSE)</f>
        <v>4.6418270447146526</v>
      </c>
      <c r="D8" s="1">
        <f>HLOOKUP($D$2,$N$2:$AM$1000,ROWS($C$2:C8),FALSE)</f>
        <v>1.7955820777258822</v>
      </c>
      <c r="E8" s="1">
        <f t="shared" si="2"/>
        <v>3.2772394565983687</v>
      </c>
      <c r="F8" s="1">
        <f>VLOOKUP($C$1,TableData!$B$4:$J$12,8,FALSE)</f>
        <v>0.78879172658876118</v>
      </c>
      <c r="G8" s="1">
        <f>VLOOKUP($C$1,TableData!$B$4:$J$12,9,FALSE)-F8</f>
        <v>1.0596467334726134</v>
      </c>
      <c r="H8">
        <v>0</v>
      </c>
      <c r="I8" t="e">
        <f t="shared" si="1"/>
        <v>#N/A</v>
      </c>
      <c r="L8" s="2">
        <v>33054</v>
      </c>
      <c r="M8" s="28"/>
      <c r="N8" s="12">
        <v>4.8913043478260754</v>
      </c>
      <c r="O8" s="12">
        <v>2.3037580246167488</v>
      </c>
      <c r="P8" s="28"/>
      <c r="Q8" s="12">
        <v>4.6295459450473198</v>
      </c>
      <c r="R8" s="12">
        <v>2.5853361189677151</v>
      </c>
      <c r="S8" s="28"/>
      <c r="T8" s="12">
        <v>4.6018599803591798</v>
      </c>
      <c r="U8" s="12">
        <v>2.2859352909374122</v>
      </c>
      <c r="V8" s="28"/>
      <c r="W8" s="12">
        <v>5.3170721180682667</v>
      </c>
      <c r="X8" s="12">
        <v>2.4981111151798361</v>
      </c>
      <c r="Y8" s="28"/>
      <c r="Z8" s="12">
        <v>4.0733267801404072</v>
      </c>
      <c r="AA8" s="12">
        <v>2</v>
      </c>
      <c r="AB8" s="28"/>
      <c r="AC8" s="12">
        <v>4.6418270447146526</v>
      </c>
      <c r="AD8" s="12">
        <v>1.7955820777258822</v>
      </c>
      <c r="AE8" s="28"/>
      <c r="AF8" s="12">
        <v>3.9403851035092696</v>
      </c>
      <c r="AG8" s="12">
        <v>2.0783383879071091</v>
      </c>
      <c r="AH8" s="28"/>
      <c r="AI8" s="12">
        <v>3.84</v>
      </c>
      <c r="AJ8" s="12">
        <v>2.6575050545737766</v>
      </c>
      <c r="AK8" s="28"/>
      <c r="AL8" s="12">
        <v>3.9864768183817931</v>
      </c>
      <c r="AM8" s="12">
        <v>1.9054262729187612</v>
      </c>
      <c r="AN8" s="28"/>
      <c r="AO8" s="49"/>
      <c r="AP8" s="71" t="s">
        <v>18</v>
      </c>
      <c r="AQ8" s="72">
        <v>3.2772394565983687</v>
      </c>
      <c r="AR8" s="73"/>
    </row>
    <row r="9" spans="2:44" x14ac:dyDescent="0.35">
      <c r="B9" s="2">
        <f t="shared" si="0"/>
        <v>33085</v>
      </c>
      <c r="C9" s="1">
        <f>HLOOKUP($C$2,$N$2:$AM$1000,ROWS($C$2:C9),FALSE)</f>
        <v>4.7021838172250696</v>
      </c>
      <c r="D9" s="1">
        <f>HLOOKUP($D$2,$N$2:$AM$1000,ROWS($C$2:C9),FALSE)</f>
        <v>1.7955820777258822</v>
      </c>
      <c r="E9" s="1">
        <f t="shared" si="2"/>
        <v>3.2772394565983687</v>
      </c>
      <c r="F9" s="1">
        <f>VLOOKUP($C$1,TableData!$B$4:$J$12,8,FALSE)</f>
        <v>0.78879172658876118</v>
      </c>
      <c r="G9" s="1">
        <f>VLOOKUP($C$1,TableData!$B$4:$J$12,9,FALSE)-F9</f>
        <v>1.0596467334726134</v>
      </c>
      <c r="H9">
        <v>0</v>
      </c>
      <c r="I9" t="e">
        <f t="shared" si="1"/>
        <v>#N/A</v>
      </c>
      <c r="L9" s="2">
        <v>33085</v>
      </c>
      <c r="M9" s="28"/>
      <c r="N9" s="12">
        <v>5.1083591331269496</v>
      </c>
      <c r="O9" s="12">
        <v>2.3037580246167488</v>
      </c>
      <c r="P9" s="28"/>
      <c r="Q9" s="12">
        <v>4.5872971866464995</v>
      </c>
      <c r="R9" s="12">
        <v>2.5853361189677151</v>
      </c>
      <c r="S9" s="28"/>
      <c r="T9" s="12">
        <v>4.6961640358474721</v>
      </c>
      <c r="U9" s="12">
        <v>2.2859352909374122</v>
      </c>
      <c r="V9" s="28"/>
      <c r="W9" s="12">
        <v>5.4311471613416096</v>
      </c>
      <c r="X9" s="12">
        <v>2.4981111151798361</v>
      </c>
      <c r="Y9" s="28"/>
      <c r="Z9" s="12">
        <v>4.0680473372781245</v>
      </c>
      <c r="AA9" s="12">
        <v>2</v>
      </c>
      <c r="AB9" s="28"/>
      <c r="AC9" s="12">
        <v>4.7021838172250696</v>
      </c>
      <c r="AD9" s="12">
        <v>1.7955820777258822</v>
      </c>
      <c r="AE9" s="28"/>
      <c r="AF9" s="12">
        <v>3.9570515697879616</v>
      </c>
      <c r="AG9" s="12">
        <v>2.0783383879071091</v>
      </c>
      <c r="AH9" s="28"/>
      <c r="AI9" s="12">
        <v>3.83</v>
      </c>
      <c r="AJ9" s="12">
        <v>2.6575050545737766</v>
      </c>
      <c r="AK9" s="28"/>
      <c r="AL9" s="12">
        <v>3.9674045806711229</v>
      </c>
      <c r="AM9" s="12">
        <v>1.9054262729187612</v>
      </c>
      <c r="AN9" s="28"/>
      <c r="AO9" s="49"/>
      <c r="AP9" s="71" t="s">
        <v>19</v>
      </c>
      <c r="AQ9" s="72">
        <v>3.2323333333333339</v>
      </c>
      <c r="AR9" s="73"/>
    </row>
    <row r="10" spans="2:44" x14ac:dyDescent="0.35">
      <c r="B10" s="2">
        <f t="shared" si="0"/>
        <v>33116</v>
      </c>
      <c r="C10" s="1">
        <f>HLOOKUP($C$2,$N$2:$AM$1000,ROWS($C$2:C10),FALSE)</f>
        <v>4.9495813828626778</v>
      </c>
      <c r="D10" s="1">
        <f>HLOOKUP($D$2,$N$2:$AM$1000,ROWS($C$2:C10),FALSE)</f>
        <v>1.7955820777258822</v>
      </c>
      <c r="E10" s="1">
        <f t="shared" si="2"/>
        <v>3.2772394565983687</v>
      </c>
      <c r="F10" s="1">
        <f>VLOOKUP($C$1,TableData!$B$4:$J$12,8,FALSE)</f>
        <v>0.78879172658876118</v>
      </c>
      <c r="G10" s="1">
        <f>VLOOKUP($C$1,TableData!$B$4:$J$12,9,FALSE)-F10</f>
        <v>1.0596467334726134</v>
      </c>
      <c r="H10">
        <v>0</v>
      </c>
      <c r="I10" t="e">
        <f t="shared" si="1"/>
        <v>#N/A</v>
      </c>
      <c r="L10" s="2">
        <v>33116</v>
      </c>
      <c r="M10" s="28"/>
      <c r="N10" s="12">
        <v>5.4826254826255028</v>
      </c>
      <c r="O10" s="12">
        <v>2.3037580246167488</v>
      </c>
      <c r="P10" s="28"/>
      <c r="Q10" s="12">
        <v>4.82245310724847</v>
      </c>
      <c r="R10" s="12">
        <v>2.5853361189677151</v>
      </c>
      <c r="S10" s="28"/>
      <c r="T10" s="12">
        <v>4.9899794450731783</v>
      </c>
      <c r="U10" s="12">
        <v>2.2859352909374122</v>
      </c>
      <c r="V10" s="28"/>
      <c r="W10" s="12">
        <v>5.7165515851838045</v>
      </c>
      <c r="X10" s="12">
        <v>2.4981111151798361</v>
      </c>
      <c r="Y10" s="28"/>
      <c r="Z10" s="12">
        <v>4.3561159111600078</v>
      </c>
      <c r="AA10" s="12">
        <v>2</v>
      </c>
      <c r="AB10" s="28"/>
      <c r="AC10" s="12">
        <v>4.9495813828626778</v>
      </c>
      <c r="AD10" s="12">
        <v>1.7955820777258822</v>
      </c>
      <c r="AE10" s="28"/>
      <c r="AF10" s="12">
        <v>4.1378957124643234</v>
      </c>
      <c r="AG10" s="12">
        <v>2.0783383879071091</v>
      </c>
      <c r="AH10" s="28"/>
      <c r="AI10" s="12">
        <v>3.96</v>
      </c>
      <c r="AJ10" s="12">
        <v>2.6575050545737766</v>
      </c>
      <c r="AK10" s="28"/>
      <c r="AL10" s="12">
        <v>4.2053203473131582</v>
      </c>
      <c r="AM10" s="12">
        <v>1.9054262729187612</v>
      </c>
      <c r="AN10" s="28"/>
      <c r="AO10" s="49"/>
      <c r="AP10" s="71" t="s">
        <v>33</v>
      </c>
      <c r="AQ10" s="72">
        <v>5.1899999999999995</v>
      </c>
      <c r="AR10" s="73"/>
    </row>
    <row r="11" spans="2:44" x14ac:dyDescent="0.35">
      <c r="B11" s="2">
        <f t="shared" si="0"/>
        <v>33146</v>
      </c>
      <c r="C11" s="1">
        <f>HLOOKUP($C$2,$N$2:$AM$1000,ROWS($C$2:C11),FALSE)</f>
        <v>4.8297637742657384</v>
      </c>
      <c r="D11" s="1">
        <f>HLOOKUP($D$2,$N$2:$AM$1000,ROWS($C$2:C11),FALSE)</f>
        <v>1.7955820777258822</v>
      </c>
      <c r="E11" s="1">
        <f t="shared" si="2"/>
        <v>3.2772394565983687</v>
      </c>
      <c r="F11" s="1">
        <f>VLOOKUP($C$1,TableData!$B$4:$J$12,8,FALSE)</f>
        <v>0.78879172658876118</v>
      </c>
      <c r="G11" s="1">
        <f>VLOOKUP($C$1,TableData!$B$4:$J$12,9,FALSE)-F11</f>
        <v>1.0596467334726134</v>
      </c>
      <c r="H11">
        <v>0</v>
      </c>
      <c r="I11" t="e">
        <f t="shared" si="1"/>
        <v>#N/A</v>
      </c>
      <c r="L11" s="2">
        <v>33146</v>
      </c>
      <c r="M11" s="28"/>
      <c r="N11" s="12">
        <v>5.5427251732101723</v>
      </c>
      <c r="O11" s="12">
        <v>2.3037580246167488</v>
      </c>
      <c r="P11" s="28"/>
      <c r="Q11" s="12">
        <v>4.7668982596171361</v>
      </c>
      <c r="R11" s="12">
        <v>2.5853361189677151</v>
      </c>
      <c r="S11" s="28"/>
      <c r="T11" s="12">
        <v>5.0937778949431189</v>
      </c>
      <c r="U11" s="12">
        <v>2.2859352909374122</v>
      </c>
      <c r="V11" s="28"/>
      <c r="W11" s="12">
        <v>5.7741583720895662</v>
      </c>
      <c r="X11" s="12">
        <v>2.4981111151798361</v>
      </c>
      <c r="Y11" s="28"/>
      <c r="Z11" s="12">
        <v>4.358171142950118</v>
      </c>
      <c r="AA11" s="12">
        <v>2</v>
      </c>
      <c r="AB11" s="28"/>
      <c r="AC11" s="12">
        <v>4.8297637742657384</v>
      </c>
      <c r="AD11" s="12">
        <v>1.7955820777258822</v>
      </c>
      <c r="AE11" s="28"/>
      <c r="AF11" s="12">
        <v>4.1295024356213128</v>
      </c>
      <c r="AG11" s="12">
        <v>2.0783383879071091</v>
      </c>
      <c r="AH11" s="28"/>
      <c r="AI11" s="12">
        <v>4.0199999999999996</v>
      </c>
      <c r="AJ11" s="12">
        <v>2.6575050545737766</v>
      </c>
      <c r="AK11" s="28"/>
      <c r="AL11" s="12">
        <v>4.2445731405849081</v>
      </c>
      <c r="AM11" s="12">
        <v>1.9054262729187612</v>
      </c>
      <c r="AN11" s="28"/>
      <c r="AO11" s="49"/>
      <c r="AP11" s="71" t="s">
        <v>21</v>
      </c>
      <c r="AQ11" s="72">
        <v>4.2984036085739934</v>
      </c>
      <c r="AR11" s="73"/>
    </row>
    <row r="12" spans="2:44" x14ac:dyDescent="0.35">
      <c r="B12" s="2">
        <f t="shared" si="0"/>
        <v>33177</v>
      </c>
      <c r="C12" s="1">
        <f>HLOOKUP($C$2,$N$2:$AM$1000,ROWS($C$2:C12),FALSE)</f>
        <v>4.7951815247412544</v>
      </c>
      <c r="D12" s="1">
        <f>HLOOKUP($D$2,$N$2:$AM$1000,ROWS($C$2:C12),FALSE)</f>
        <v>1.7955820777258822</v>
      </c>
      <c r="E12" s="1">
        <f t="shared" si="2"/>
        <v>3.2772394565983687</v>
      </c>
      <c r="F12" s="1">
        <f>VLOOKUP($C$1,TableData!$B$4:$J$12,8,FALSE)</f>
        <v>0.78879172658876118</v>
      </c>
      <c r="G12" s="1">
        <f>VLOOKUP($C$1,TableData!$B$4:$J$12,9,FALSE)-F12</f>
        <v>1.0596467334726134</v>
      </c>
      <c r="H12">
        <v>0</v>
      </c>
      <c r="I12" t="e">
        <f t="shared" si="1"/>
        <v>#N/A</v>
      </c>
      <c r="L12" s="2">
        <v>33177</v>
      </c>
      <c r="M12" s="28"/>
      <c r="N12" s="12">
        <v>5.3598774885145639</v>
      </c>
      <c r="O12" s="12">
        <v>2.3037580246167488</v>
      </c>
      <c r="P12" s="28"/>
      <c r="Q12" s="12">
        <v>4.7156420213442685</v>
      </c>
      <c r="R12" s="12">
        <v>2.5853361189677151</v>
      </c>
      <c r="S12" s="28"/>
      <c r="T12" s="12">
        <v>4.9525947814817561</v>
      </c>
      <c r="U12" s="12">
        <v>2.2859352909374122</v>
      </c>
      <c r="V12" s="28"/>
      <c r="W12" s="12">
        <v>5.6595435908084912</v>
      </c>
      <c r="X12" s="12">
        <v>2.4981111151798361</v>
      </c>
      <c r="Y12" s="28"/>
      <c r="Z12" s="12">
        <v>4.3338848049666812</v>
      </c>
      <c r="AA12" s="12">
        <v>2</v>
      </c>
      <c r="AB12" s="28"/>
      <c r="AC12" s="12">
        <v>4.7951815247412544</v>
      </c>
      <c r="AD12" s="12">
        <v>1.7955820777258822</v>
      </c>
      <c r="AE12" s="28"/>
      <c r="AF12" s="12">
        <v>4.0132013014335666</v>
      </c>
      <c r="AG12" s="12">
        <v>2.0783383879071091</v>
      </c>
      <c r="AH12" s="28"/>
      <c r="AI12" s="12">
        <v>3.89</v>
      </c>
      <c r="AJ12" s="12">
        <v>2.6575050545737766</v>
      </c>
      <c r="AK12" s="28"/>
      <c r="AL12" s="12">
        <v>4.0820858093980465</v>
      </c>
      <c r="AM12" s="12">
        <v>1.9054262729187612</v>
      </c>
      <c r="AN12" s="28"/>
      <c r="AO12" s="49"/>
      <c r="AP12" s="49"/>
      <c r="AQ12" s="73"/>
      <c r="AR12" s="73"/>
    </row>
    <row r="13" spans="2:44" x14ac:dyDescent="0.35">
      <c r="B13" s="2">
        <f t="shared" si="0"/>
        <v>33207</v>
      </c>
      <c r="C13" s="1">
        <f>HLOOKUP($C$2,$N$2:$AM$1000,ROWS($C$2:C13),FALSE)</f>
        <v>4.6457241425064355</v>
      </c>
      <c r="D13" s="1">
        <f>HLOOKUP($D$2,$N$2:$AM$1000,ROWS($C$2:C13),FALSE)</f>
        <v>1.7955820777258822</v>
      </c>
      <c r="E13" s="1">
        <f t="shared" si="2"/>
        <v>3.2772394565983687</v>
      </c>
      <c r="F13" s="1">
        <f>VLOOKUP($C$1,TableData!$B$4:$J$12,8,FALSE)</f>
        <v>0.78879172658876118</v>
      </c>
      <c r="G13" s="1">
        <f>VLOOKUP($C$1,TableData!$B$4:$J$12,9,FALSE)-F13</f>
        <v>1.0596467334726134</v>
      </c>
      <c r="H13">
        <v>0</v>
      </c>
      <c r="I13" t="e">
        <f t="shared" si="1"/>
        <v>#N/A</v>
      </c>
      <c r="L13" s="2">
        <v>33207</v>
      </c>
      <c r="M13" s="28"/>
      <c r="N13" s="12">
        <v>5.2631578947368585</v>
      </c>
      <c r="O13" s="12">
        <v>2.3037580246167488</v>
      </c>
      <c r="P13" s="28"/>
      <c r="Q13" s="12">
        <v>4.6695773610100133</v>
      </c>
      <c r="R13" s="12">
        <v>2.5853361189677151</v>
      </c>
      <c r="S13" s="28"/>
      <c r="T13" s="12">
        <v>4.8869560433944415</v>
      </c>
      <c r="U13" s="12">
        <v>2.2859352909374122</v>
      </c>
      <c r="V13" s="28"/>
      <c r="W13" s="12">
        <v>5.5487182866851947</v>
      </c>
      <c r="X13" s="12">
        <v>2.4981111151798361</v>
      </c>
      <c r="Y13" s="28"/>
      <c r="Z13" s="12">
        <v>4.182897579396827</v>
      </c>
      <c r="AA13" s="12">
        <v>2</v>
      </c>
      <c r="AB13" s="28"/>
      <c r="AC13" s="12">
        <v>4.6457241425064355</v>
      </c>
      <c r="AD13" s="12">
        <v>1.7955820777258822</v>
      </c>
      <c r="AE13" s="28"/>
      <c r="AF13" s="12">
        <v>3.8830651236425151</v>
      </c>
      <c r="AG13" s="12">
        <v>2.0783383879071091</v>
      </c>
      <c r="AH13" s="28"/>
      <c r="AI13" s="12">
        <v>3.78</v>
      </c>
      <c r="AJ13" s="12">
        <v>2.6575050545737766</v>
      </c>
      <c r="AK13" s="28"/>
      <c r="AL13" s="12">
        <v>3.858914672509782</v>
      </c>
      <c r="AM13" s="12">
        <v>1.9054262729187612</v>
      </c>
      <c r="AN13" s="28"/>
    </row>
    <row r="14" spans="2:44" x14ac:dyDescent="0.35">
      <c r="B14" s="2">
        <f t="shared" si="0"/>
        <v>33238</v>
      </c>
      <c r="C14" s="1">
        <f>HLOOKUP($C$2,$N$2:$AM$1000,ROWS($C$2:C14),FALSE)</f>
        <v>4.5493633206548312</v>
      </c>
      <c r="D14" s="1">
        <f>HLOOKUP($D$2,$N$2:$AM$1000,ROWS($C$2:C14),FALSE)</f>
        <v>1.7955820777258822</v>
      </c>
      <c r="E14" s="1">
        <f t="shared" si="2"/>
        <v>3.2772394565983687</v>
      </c>
      <c r="F14" s="1">
        <f>VLOOKUP($C$1,TableData!$B$4:$J$12,8,FALSE)</f>
        <v>0.78879172658876118</v>
      </c>
      <c r="G14" s="1">
        <f>VLOOKUP($C$1,TableData!$B$4:$J$12,9,FALSE)-F14</f>
        <v>1.0596467334726134</v>
      </c>
      <c r="H14">
        <v>0</v>
      </c>
      <c r="I14" t="e">
        <f t="shared" si="1"/>
        <v>#N/A</v>
      </c>
      <c r="L14" s="2">
        <v>33238</v>
      </c>
      <c r="M14" s="28"/>
      <c r="N14" s="12">
        <v>5.319148936170226</v>
      </c>
      <c r="O14" s="12">
        <v>2.3037580246167488</v>
      </c>
      <c r="P14" s="28"/>
      <c r="Q14" s="12">
        <v>4.777034165124161</v>
      </c>
      <c r="R14" s="12">
        <v>2.5853361189677151</v>
      </c>
      <c r="S14" s="28"/>
      <c r="T14" s="12">
        <v>4.856235810813514</v>
      </c>
      <c r="U14" s="12">
        <v>2.2859352909374122</v>
      </c>
      <c r="V14" s="28"/>
      <c r="W14" s="12">
        <v>5.5175934854415187</v>
      </c>
      <c r="X14" s="12">
        <v>2.4981111151798361</v>
      </c>
      <c r="Y14" s="28"/>
      <c r="Z14" s="12">
        <v>4.0319571191098413</v>
      </c>
      <c r="AA14" s="12">
        <v>2</v>
      </c>
      <c r="AB14" s="28"/>
      <c r="AC14" s="12">
        <v>4.5493633206548312</v>
      </c>
      <c r="AD14" s="12">
        <v>1.7955820777258822</v>
      </c>
      <c r="AE14" s="28"/>
      <c r="AF14" s="12">
        <v>3.8421341387405938</v>
      </c>
      <c r="AG14" s="12">
        <v>2.0783383879071091</v>
      </c>
      <c r="AH14" s="28"/>
      <c r="AI14" s="12">
        <v>3.41</v>
      </c>
      <c r="AJ14" s="12">
        <v>2.6575050545737766</v>
      </c>
      <c r="AK14" s="28"/>
      <c r="AL14" s="12">
        <v>3.5551143730672257</v>
      </c>
      <c r="AM14" s="12">
        <v>1.9054262729187612</v>
      </c>
      <c r="AN14" s="28"/>
    </row>
    <row r="15" spans="2:44" x14ac:dyDescent="0.35">
      <c r="B15" s="2">
        <f t="shared" si="0"/>
        <v>33269</v>
      </c>
      <c r="C15" s="1">
        <f>HLOOKUP($C$2,$N$2:$AM$1000,ROWS($C$2:C15),FALSE)</f>
        <v>4.8083417068871315</v>
      </c>
      <c r="D15" s="1">
        <f>HLOOKUP($D$2,$N$2:$AM$1000,ROWS($C$2:C15),FALSE)</f>
        <v>1.7955820777258822</v>
      </c>
      <c r="E15" s="1">
        <f t="shared" si="2"/>
        <v>3.2772394565983687</v>
      </c>
      <c r="F15" s="1">
        <f>VLOOKUP($C$1,TableData!$B$4:$J$12,8,FALSE)</f>
        <v>0.78879172658876118</v>
      </c>
      <c r="G15" s="1">
        <f>VLOOKUP($C$1,TableData!$B$4:$J$12,9,FALSE)-F15</f>
        <v>1.0596467334726134</v>
      </c>
      <c r="H15">
        <v>0</v>
      </c>
      <c r="I15" t="e">
        <f t="shared" si="1"/>
        <v>#N/A</v>
      </c>
      <c r="L15" s="2">
        <v>33269</v>
      </c>
      <c r="M15" s="28"/>
      <c r="N15" s="12">
        <v>5.6018168054504214</v>
      </c>
      <c r="O15" s="12">
        <v>2.3037580246167488</v>
      </c>
      <c r="P15" s="28"/>
      <c r="Q15" s="12">
        <v>4.8057573119667962</v>
      </c>
      <c r="R15" s="12">
        <v>2.5853361189677151</v>
      </c>
      <c r="S15" s="28"/>
      <c r="T15" s="12">
        <v>4.9619479266612032</v>
      </c>
      <c r="U15" s="12">
        <v>2.2859352909374122</v>
      </c>
      <c r="V15" s="28"/>
      <c r="W15" s="12">
        <v>5.7441260145534079</v>
      </c>
      <c r="X15" s="12">
        <v>2.4981111151798361</v>
      </c>
      <c r="Y15" s="28"/>
      <c r="Z15" s="12">
        <v>4.1499805680877522</v>
      </c>
      <c r="AA15" s="12">
        <v>2</v>
      </c>
      <c r="AB15" s="28"/>
      <c r="AC15" s="12">
        <v>4.8083417068871315</v>
      </c>
      <c r="AD15" s="12">
        <v>1.7955820777258822</v>
      </c>
      <c r="AE15" s="28"/>
      <c r="AF15" s="12">
        <v>3.8213514866646481</v>
      </c>
      <c r="AG15" s="12">
        <v>2.0783383879071091</v>
      </c>
      <c r="AH15" s="28"/>
      <c r="AI15" s="12">
        <v>3.5</v>
      </c>
      <c r="AJ15" s="12">
        <v>2.6575050545737766</v>
      </c>
      <c r="AK15" s="28"/>
      <c r="AL15" s="12">
        <v>3.5733765323972131</v>
      </c>
      <c r="AM15" s="12">
        <v>1.9054262729187612</v>
      </c>
      <c r="AN15" s="28"/>
    </row>
    <row r="16" spans="2:44" x14ac:dyDescent="0.35">
      <c r="B16" s="2">
        <f t="shared" si="0"/>
        <v>33297</v>
      </c>
      <c r="C16" s="1">
        <f>HLOOKUP($C$2,$N$2:$AM$1000,ROWS($C$2:C16),FALSE)</f>
        <v>4.6160652836495508</v>
      </c>
      <c r="D16" s="1">
        <f>HLOOKUP($D$2,$N$2:$AM$1000,ROWS($C$2:C16),FALSE)</f>
        <v>1.7955820777258822</v>
      </c>
      <c r="E16" s="1">
        <f t="shared" si="2"/>
        <v>3.2772394565983687</v>
      </c>
      <c r="F16" s="1">
        <f>VLOOKUP($C$1,TableData!$B$4:$J$12,8,FALSE)</f>
        <v>0.78879172658876118</v>
      </c>
      <c r="G16" s="1">
        <f>VLOOKUP($C$1,TableData!$B$4:$J$12,9,FALSE)-F16</f>
        <v>1.0596467334726134</v>
      </c>
      <c r="H16">
        <v>0</v>
      </c>
      <c r="I16" t="e">
        <f t="shared" si="1"/>
        <v>#N/A</v>
      </c>
      <c r="L16" s="2">
        <v>33297</v>
      </c>
      <c r="M16" s="28"/>
      <c r="N16" s="12">
        <v>5.6518462697814797</v>
      </c>
      <c r="O16" s="12">
        <v>2.3037580246167488</v>
      </c>
      <c r="P16" s="28"/>
      <c r="Q16" s="12">
        <v>4.7534827881485553</v>
      </c>
      <c r="R16" s="12">
        <v>2.5853361189677151</v>
      </c>
      <c r="S16" s="28"/>
      <c r="T16" s="12">
        <v>4.9050567391697886</v>
      </c>
      <c r="U16" s="12">
        <v>2.2859352909374122</v>
      </c>
      <c r="V16" s="28"/>
      <c r="W16" s="12">
        <v>5.8194982728592137</v>
      </c>
      <c r="X16" s="12">
        <v>2.4981111151798361</v>
      </c>
      <c r="Y16" s="28"/>
      <c r="Z16" s="12">
        <v>3.9332077756104367</v>
      </c>
      <c r="AA16" s="12">
        <v>2</v>
      </c>
      <c r="AB16" s="28"/>
      <c r="AC16" s="12">
        <v>4.6160652836495508</v>
      </c>
      <c r="AD16" s="12">
        <v>1.7955820777258822</v>
      </c>
      <c r="AE16" s="28"/>
      <c r="AF16" s="12">
        <v>3.7273338196940564</v>
      </c>
      <c r="AG16" s="12">
        <v>2.0783383879071091</v>
      </c>
      <c r="AH16" s="28"/>
      <c r="AI16" s="12">
        <v>3.62</v>
      </c>
      <c r="AJ16" s="12">
        <v>2.6575050545737766</v>
      </c>
      <c r="AK16" s="28"/>
      <c r="AL16" s="12">
        <v>3.7915106341370604</v>
      </c>
      <c r="AM16" s="12">
        <v>1.9054262729187612</v>
      </c>
      <c r="AN16" s="28"/>
    </row>
    <row r="17" spans="2:40" x14ac:dyDescent="0.35">
      <c r="B17" s="2">
        <f t="shared" si="0"/>
        <v>33328</v>
      </c>
      <c r="C17" s="1">
        <f>HLOOKUP($C$2,$N$2:$AM$1000,ROWS($C$2:C17),FALSE)</f>
        <v>4.3216211373372726</v>
      </c>
      <c r="D17" s="1">
        <f>HLOOKUP($D$2,$N$2:$AM$1000,ROWS($C$2:C17),FALSE)</f>
        <v>1.7955820777258822</v>
      </c>
      <c r="E17" s="1">
        <f t="shared" si="2"/>
        <v>3.2772394565983687</v>
      </c>
      <c r="F17" s="1">
        <f>VLOOKUP($C$1,TableData!$B$4:$J$12,8,FALSE)</f>
        <v>0.78879172658876118</v>
      </c>
      <c r="G17" s="1">
        <f>VLOOKUP($C$1,TableData!$B$4:$J$12,9,FALSE)-F17</f>
        <v>1.0596467334726134</v>
      </c>
      <c r="H17">
        <v>0</v>
      </c>
      <c r="I17" t="e">
        <f t="shared" si="1"/>
        <v>#N/A</v>
      </c>
      <c r="L17" s="2">
        <v>33328</v>
      </c>
      <c r="M17" s="28"/>
      <c r="N17" s="12">
        <v>5.2434456928839079</v>
      </c>
      <c r="O17" s="12">
        <v>2.3037580246167488</v>
      </c>
      <c r="P17" s="28"/>
      <c r="Q17" s="12">
        <v>4.6202505544133077</v>
      </c>
      <c r="R17" s="12">
        <v>2.5853361189677151</v>
      </c>
      <c r="S17" s="28"/>
      <c r="T17" s="12">
        <v>4.6881794990243586</v>
      </c>
      <c r="U17" s="12">
        <v>2.2859352909374122</v>
      </c>
      <c r="V17" s="28"/>
      <c r="W17" s="12">
        <v>5.430904917531687</v>
      </c>
      <c r="X17" s="12">
        <v>2.4981111151798361</v>
      </c>
      <c r="Y17" s="28"/>
      <c r="Z17" s="12">
        <v>3.6516383840412558</v>
      </c>
      <c r="AA17" s="12">
        <v>2</v>
      </c>
      <c r="AB17" s="28"/>
      <c r="AC17" s="12">
        <v>4.3216211373372726</v>
      </c>
      <c r="AD17" s="12">
        <v>1.7955820777258822</v>
      </c>
      <c r="AE17" s="28"/>
      <c r="AF17" s="12">
        <v>3.4351833085420225</v>
      </c>
      <c r="AG17" s="12">
        <v>2.0783383879071091</v>
      </c>
      <c r="AH17" s="28"/>
      <c r="AI17" s="12">
        <v>3.16</v>
      </c>
      <c r="AJ17" s="12">
        <v>2.6575050545737766</v>
      </c>
      <c r="AK17" s="28"/>
      <c r="AL17" s="12">
        <v>3.4672691770601336</v>
      </c>
      <c r="AM17" s="12">
        <v>1.9054262729187612</v>
      </c>
      <c r="AN17" s="28"/>
    </row>
    <row r="18" spans="2:40" x14ac:dyDescent="0.35">
      <c r="B18" s="2">
        <f t="shared" si="0"/>
        <v>33358</v>
      </c>
      <c r="C18" s="1">
        <f>HLOOKUP($C$2,$N$2:$AM$1000,ROWS($C$2:C18),FALSE)</f>
        <v>4.2757388762584947</v>
      </c>
      <c r="D18" s="1">
        <f>HLOOKUP($D$2,$N$2:$AM$1000,ROWS($C$2:C18),FALSE)</f>
        <v>1.7955820777258822</v>
      </c>
      <c r="E18" s="1">
        <f t="shared" si="2"/>
        <v>3.2772394565983687</v>
      </c>
      <c r="F18" s="1">
        <f>VLOOKUP($C$1,TableData!$B$4:$J$12,8,FALSE)</f>
        <v>0.78879172658876118</v>
      </c>
      <c r="G18" s="1">
        <f>VLOOKUP($C$1,TableData!$B$4:$J$12,9,FALSE)-F18</f>
        <v>1.0596467334726134</v>
      </c>
      <c r="H18">
        <v>0</v>
      </c>
      <c r="I18" t="e">
        <f t="shared" si="1"/>
        <v>#N/A</v>
      </c>
      <c r="L18" s="2">
        <v>33358</v>
      </c>
      <c r="M18" s="28"/>
      <c r="N18" s="12">
        <v>5.1492537313432951</v>
      </c>
      <c r="O18" s="12">
        <v>2.3037580246167488</v>
      </c>
      <c r="P18" s="28"/>
      <c r="Q18" s="12">
        <v>4.4581415065369168</v>
      </c>
      <c r="R18" s="12">
        <v>2.5853361189677151</v>
      </c>
      <c r="S18" s="28"/>
      <c r="T18" s="12">
        <v>4.6443522972336337</v>
      </c>
      <c r="U18" s="12">
        <v>2.2859352909374122</v>
      </c>
      <c r="V18" s="28"/>
      <c r="W18" s="12">
        <v>5.2455798678670895</v>
      </c>
      <c r="X18" s="12">
        <v>2.4981111151798361</v>
      </c>
      <c r="Y18" s="28"/>
      <c r="Z18" s="12">
        <v>3.5506907828873002</v>
      </c>
      <c r="AA18" s="12">
        <v>2</v>
      </c>
      <c r="AB18" s="28"/>
      <c r="AC18" s="12">
        <v>4.2757388762584947</v>
      </c>
      <c r="AD18" s="12">
        <v>1.7955820777258822</v>
      </c>
      <c r="AE18" s="28"/>
      <c r="AF18" s="12">
        <v>3.3501393075142216</v>
      </c>
      <c r="AG18" s="12">
        <v>2.0783383879071091</v>
      </c>
      <c r="AH18" s="28"/>
      <c r="AI18" s="12">
        <v>3.11</v>
      </c>
      <c r="AJ18" s="12">
        <v>2.6575050545737766</v>
      </c>
      <c r="AK18" s="28"/>
      <c r="AL18" s="12">
        <v>3.5172803868204081</v>
      </c>
      <c r="AM18" s="12">
        <v>1.9054262729187612</v>
      </c>
      <c r="AN18" s="28"/>
    </row>
    <row r="19" spans="2:40" x14ac:dyDescent="0.35">
      <c r="B19" s="2">
        <f t="shared" si="0"/>
        <v>33389</v>
      </c>
      <c r="C19" s="1">
        <f>HLOOKUP($C$2,$N$2:$AM$1000,ROWS($C$2:C19),FALSE)</f>
        <v>4.308782603067729</v>
      </c>
      <c r="D19" s="1">
        <f>HLOOKUP($D$2,$N$2:$AM$1000,ROWS($C$2:C19),FALSE)</f>
        <v>1.7955820777258822</v>
      </c>
      <c r="E19" s="1">
        <f t="shared" si="2"/>
        <v>3.2772394565983687</v>
      </c>
      <c r="F19" s="1">
        <f>VLOOKUP($C$1,TableData!$B$4:$J$12,8,FALSE)</f>
        <v>0.78879172658876118</v>
      </c>
      <c r="G19" s="1">
        <f>VLOOKUP($C$1,TableData!$B$4:$J$12,9,FALSE)-F19</f>
        <v>1.0596467334726134</v>
      </c>
      <c r="H19">
        <v>0</v>
      </c>
      <c r="I19" t="e">
        <f t="shared" si="1"/>
        <v>#N/A</v>
      </c>
      <c r="L19" s="2">
        <v>33389</v>
      </c>
      <c r="M19" s="28"/>
      <c r="N19" s="12">
        <v>5.1339285714286031</v>
      </c>
      <c r="O19" s="12">
        <v>2.3037580246167488</v>
      </c>
      <c r="P19" s="28"/>
      <c r="Q19" s="12">
        <v>4.5000810848576434</v>
      </c>
      <c r="R19" s="12">
        <v>2.5853361189677151</v>
      </c>
      <c r="S19" s="28"/>
      <c r="T19" s="12">
        <v>4.741324481606557</v>
      </c>
      <c r="U19" s="12">
        <v>2.2859352909374122</v>
      </c>
      <c r="V19" s="28"/>
      <c r="W19" s="12">
        <v>5.1800107082743185</v>
      </c>
      <c r="X19" s="12">
        <v>2.4981111151798361</v>
      </c>
      <c r="Y19" s="28"/>
      <c r="Z19" s="12">
        <v>3.6463445063628086</v>
      </c>
      <c r="AA19" s="12">
        <v>2</v>
      </c>
      <c r="AB19" s="28"/>
      <c r="AC19" s="12">
        <v>4.308782603067729</v>
      </c>
      <c r="AD19" s="12">
        <v>1.7955820777258822</v>
      </c>
      <c r="AE19" s="28"/>
      <c r="AF19" s="12">
        <v>3.4550012250136541</v>
      </c>
      <c r="AG19" s="12">
        <v>2.0783383879071091</v>
      </c>
      <c r="AH19" s="28"/>
      <c r="AI19" s="12">
        <v>3.23</v>
      </c>
      <c r="AJ19" s="12">
        <v>2.6575050545737766</v>
      </c>
      <c r="AK19" s="28"/>
      <c r="AL19" s="12">
        <v>3.5233567387432352</v>
      </c>
      <c r="AM19" s="12">
        <v>1.9054262729187612</v>
      </c>
      <c r="AN19" s="28"/>
    </row>
    <row r="20" spans="2:40" x14ac:dyDescent="0.35">
      <c r="B20" s="2">
        <f t="shared" si="0"/>
        <v>33419</v>
      </c>
      <c r="C20" s="1">
        <f>HLOOKUP($C$2,$N$2:$AM$1000,ROWS($C$2:C20),FALSE)</f>
        <v>4.1393317106980909</v>
      </c>
      <c r="D20" s="1">
        <f>HLOOKUP($D$2,$N$2:$AM$1000,ROWS($C$2:C20),FALSE)</f>
        <v>1.7955820777258822</v>
      </c>
      <c r="E20" s="1">
        <f t="shared" si="2"/>
        <v>3.2772394565983687</v>
      </c>
      <c r="F20" s="1">
        <f>VLOOKUP($C$1,TableData!$B$4:$J$12,8,FALSE)</f>
        <v>0.78879172658876118</v>
      </c>
      <c r="G20" s="1">
        <f>VLOOKUP($C$1,TableData!$B$4:$J$12,9,FALSE)-F20</f>
        <v>1.0596467334726134</v>
      </c>
      <c r="H20">
        <v>0</v>
      </c>
      <c r="I20" t="e">
        <f t="shared" si="1"/>
        <v>#N/A</v>
      </c>
      <c r="L20" s="2">
        <v>33419</v>
      </c>
      <c r="M20" s="28"/>
      <c r="N20" s="12">
        <v>4.9592894152479916</v>
      </c>
      <c r="O20" s="12">
        <v>2.3037580246167488</v>
      </c>
      <c r="P20" s="28"/>
      <c r="Q20" s="12">
        <v>4.2726318283104359</v>
      </c>
      <c r="R20" s="12">
        <v>2.5853361189677151</v>
      </c>
      <c r="S20" s="28"/>
      <c r="T20" s="12">
        <v>4.4288634757140954</v>
      </c>
      <c r="U20" s="12">
        <v>2.2859352909374122</v>
      </c>
      <c r="V20" s="28"/>
      <c r="W20" s="12">
        <v>4.9149332219963204</v>
      </c>
      <c r="X20" s="12">
        <v>2.4981111151798361</v>
      </c>
      <c r="Y20" s="28"/>
      <c r="Z20" s="12">
        <v>3.4681602014946744</v>
      </c>
      <c r="AA20" s="12">
        <v>2</v>
      </c>
      <c r="AB20" s="28"/>
      <c r="AC20" s="12">
        <v>4.1393317106980909</v>
      </c>
      <c r="AD20" s="12">
        <v>1.7955820777258822</v>
      </c>
      <c r="AE20" s="28"/>
      <c r="AF20" s="12">
        <v>3.2319286244195222</v>
      </c>
      <c r="AG20" s="12">
        <v>2.0783383879071091</v>
      </c>
      <c r="AH20" s="28"/>
      <c r="AI20" s="12">
        <v>2.83</v>
      </c>
      <c r="AJ20" s="12">
        <v>2.6575050545737766</v>
      </c>
      <c r="AK20" s="28"/>
      <c r="AL20" s="12">
        <v>3.0455471525295086</v>
      </c>
      <c r="AM20" s="12">
        <v>1.9054262729187612</v>
      </c>
      <c r="AN20" s="28"/>
    </row>
    <row r="21" spans="2:40" x14ac:dyDescent="0.35">
      <c r="B21" s="2">
        <f t="shared" si="0"/>
        <v>33450</v>
      </c>
      <c r="C21" s="1">
        <f>HLOOKUP($C$2,$N$2:$AM$1000,ROWS($C$2:C21),FALSE)</f>
        <v>4.0976236351958795</v>
      </c>
      <c r="D21" s="1">
        <f>HLOOKUP($D$2,$N$2:$AM$1000,ROWS($C$2:C21),FALSE)</f>
        <v>1.7955820777258822</v>
      </c>
      <c r="E21" s="1">
        <f t="shared" si="2"/>
        <v>3.2772394565983687</v>
      </c>
      <c r="F21" s="1">
        <f>VLOOKUP($C$1,TableData!$B$4:$J$12,8,FALSE)</f>
        <v>0.78879172658876118</v>
      </c>
      <c r="G21" s="1">
        <f>VLOOKUP($C$1,TableData!$B$4:$J$12,9,FALSE)-F21</f>
        <v>1.0596467334726134</v>
      </c>
      <c r="H21">
        <v>0</v>
      </c>
      <c r="I21" t="e">
        <f t="shared" si="1"/>
        <v>#N/A</v>
      </c>
      <c r="L21" s="2">
        <v>33450</v>
      </c>
      <c r="M21" s="28"/>
      <c r="N21" s="12">
        <v>4.7864506627393721</v>
      </c>
      <c r="O21" s="12">
        <v>2.3037580246167488</v>
      </c>
      <c r="P21" s="28"/>
      <c r="Q21" s="12">
        <v>4.2013458259047232</v>
      </c>
      <c r="R21" s="12">
        <v>2.5853361189677151</v>
      </c>
      <c r="S21" s="28"/>
      <c r="T21" s="12">
        <v>4.2906268173434681</v>
      </c>
      <c r="U21" s="12">
        <v>2.2859352909374122</v>
      </c>
      <c r="V21" s="28"/>
      <c r="W21" s="12">
        <v>4.7224778650702071</v>
      </c>
      <c r="X21" s="12">
        <v>2.4981111151798361</v>
      </c>
      <c r="Y21" s="28"/>
      <c r="Z21" s="12">
        <v>3.5222558304821794</v>
      </c>
      <c r="AA21" s="12">
        <v>2</v>
      </c>
      <c r="AB21" s="28"/>
      <c r="AC21" s="12">
        <v>4.0976236351958795</v>
      </c>
      <c r="AD21" s="12">
        <v>1.7955820777258822</v>
      </c>
      <c r="AE21" s="28"/>
      <c r="AF21" s="12">
        <v>3.1020558417609756</v>
      </c>
      <c r="AG21" s="12">
        <v>2.0783383879071091</v>
      </c>
      <c r="AH21" s="28"/>
      <c r="AI21" s="12">
        <v>2.67</v>
      </c>
      <c r="AJ21" s="12">
        <v>2.6575050545737766</v>
      </c>
      <c r="AK21" s="28"/>
      <c r="AL21" s="12">
        <v>2.7102922190064347</v>
      </c>
      <c r="AM21" s="12">
        <v>1.9054262729187612</v>
      </c>
      <c r="AN21" s="28"/>
    </row>
    <row r="22" spans="2:40" x14ac:dyDescent="0.35">
      <c r="B22" s="2">
        <f t="shared" si="0"/>
        <v>33481</v>
      </c>
      <c r="C22" s="1">
        <f>HLOOKUP($C$2,$N$2:$AM$1000,ROWS($C$2:C22),FALSE)</f>
        <v>3.9263960608143744</v>
      </c>
      <c r="D22" s="1">
        <f>HLOOKUP($D$2,$N$2:$AM$1000,ROWS($C$2:C22),FALSE)</f>
        <v>1.7955820777258822</v>
      </c>
      <c r="E22" s="1">
        <f t="shared" si="2"/>
        <v>3.2772394565983687</v>
      </c>
      <c r="F22" s="1">
        <f>VLOOKUP($C$1,TableData!$B$4:$J$12,8,FALSE)</f>
        <v>0.78879172658876118</v>
      </c>
      <c r="G22" s="1">
        <f>VLOOKUP($C$1,TableData!$B$4:$J$12,9,FALSE)-F22</f>
        <v>1.0596467334726134</v>
      </c>
      <c r="H22">
        <v>0</v>
      </c>
      <c r="I22" t="e">
        <f t="shared" si="1"/>
        <v>#N/A</v>
      </c>
      <c r="L22" s="2">
        <v>33481</v>
      </c>
      <c r="M22" s="28"/>
      <c r="N22" s="12">
        <v>4.6120058565154221</v>
      </c>
      <c r="O22" s="12">
        <v>2.3037580246167488</v>
      </c>
      <c r="P22" s="28"/>
      <c r="Q22" s="12">
        <v>3.9872700589400623</v>
      </c>
      <c r="R22" s="12">
        <v>2.5853361189677151</v>
      </c>
      <c r="S22" s="28"/>
      <c r="T22" s="12">
        <v>4.0626806386377057</v>
      </c>
      <c r="U22" s="12">
        <v>2.2859352909374122</v>
      </c>
      <c r="V22" s="28"/>
      <c r="W22" s="12">
        <v>4.4314113884975193</v>
      </c>
      <c r="X22" s="12">
        <v>2.4981111151798361</v>
      </c>
      <c r="Y22" s="28"/>
      <c r="Z22" s="12">
        <v>3.3759649729231622</v>
      </c>
      <c r="AA22" s="12">
        <v>2</v>
      </c>
      <c r="AB22" s="28"/>
      <c r="AC22" s="12">
        <v>3.9263960608143744</v>
      </c>
      <c r="AD22" s="12">
        <v>1.7955820777258822</v>
      </c>
      <c r="AE22" s="28"/>
      <c r="AF22" s="12">
        <v>2.9096724755343972</v>
      </c>
      <c r="AG22" s="12">
        <v>2.0783383879071091</v>
      </c>
      <c r="AH22" s="28"/>
      <c r="AI22" s="12">
        <v>2.4500000000000002</v>
      </c>
      <c r="AJ22" s="12">
        <v>2.6575050545737766</v>
      </c>
      <c r="AK22" s="28"/>
      <c r="AL22" s="12">
        <v>2.3526602060336481</v>
      </c>
      <c r="AM22" s="12">
        <v>1.9054262729187612</v>
      </c>
      <c r="AN22" s="28"/>
    </row>
    <row r="23" spans="2:40" x14ac:dyDescent="0.35">
      <c r="B23" s="2">
        <f t="shared" si="0"/>
        <v>33511</v>
      </c>
      <c r="C23" s="1">
        <f>HLOOKUP($C$2,$N$2:$AM$1000,ROWS($C$2:C23),FALSE)</f>
        <v>4.0861208943568927</v>
      </c>
      <c r="D23" s="1">
        <f>HLOOKUP($D$2,$N$2:$AM$1000,ROWS($C$2:C23),FALSE)</f>
        <v>1.7955820777258822</v>
      </c>
      <c r="E23" s="1">
        <f t="shared" si="2"/>
        <v>3.2772394565983687</v>
      </c>
      <c r="F23" s="1">
        <f>VLOOKUP($C$1,TableData!$B$4:$J$12,8,FALSE)</f>
        <v>0.78879172658876118</v>
      </c>
      <c r="G23" s="1">
        <f>VLOOKUP($C$1,TableData!$B$4:$J$12,9,FALSE)-F23</f>
        <v>1.0596467334726134</v>
      </c>
      <c r="H23">
        <v>0</v>
      </c>
      <c r="I23" t="e">
        <f t="shared" si="1"/>
        <v>#N/A</v>
      </c>
      <c r="L23" s="2">
        <v>33511</v>
      </c>
      <c r="M23" s="28"/>
      <c r="N23" s="12">
        <v>4.595185995623674</v>
      </c>
      <c r="O23" s="12">
        <v>2.3037580246167488</v>
      </c>
      <c r="P23" s="28"/>
      <c r="Q23" s="12">
        <v>4.0919298704052753</v>
      </c>
      <c r="R23" s="12">
        <v>2.5853361189677151</v>
      </c>
      <c r="S23" s="28"/>
      <c r="T23" s="12">
        <v>4.0557318341585491</v>
      </c>
      <c r="U23" s="12">
        <v>2.2859352909374122</v>
      </c>
      <c r="V23" s="28"/>
      <c r="W23" s="12">
        <v>4.4730152866307993</v>
      </c>
      <c r="X23" s="12">
        <v>2.4981111151798361</v>
      </c>
      <c r="Y23" s="28"/>
      <c r="Z23" s="12">
        <v>3.4281965061920605</v>
      </c>
      <c r="AA23" s="12">
        <v>2</v>
      </c>
      <c r="AB23" s="28"/>
      <c r="AC23" s="12">
        <v>4.0861208943568927</v>
      </c>
      <c r="AD23" s="12">
        <v>1.7955820777258822</v>
      </c>
      <c r="AE23" s="28"/>
      <c r="AF23" s="12">
        <v>2.8955541534292584</v>
      </c>
      <c r="AG23" s="12">
        <v>2.0783383879071091</v>
      </c>
      <c r="AH23" s="28"/>
      <c r="AI23" s="12">
        <v>2.34</v>
      </c>
      <c r="AJ23" s="12">
        <v>2.6575050545737766</v>
      </c>
      <c r="AK23" s="28"/>
      <c r="AL23" s="12">
        <v>2.3545544318053224</v>
      </c>
      <c r="AM23" s="12">
        <v>1.9054262729187612</v>
      </c>
      <c r="AN23" s="28"/>
    </row>
    <row r="24" spans="2:40" x14ac:dyDescent="0.35">
      <c r="B24" s="2">
        <f t="shared" si="0"/>
        <v>33542</v>
      </c>
      <c r="C24" s="1">
        <f>HLOOKUP($C$2,$N$2:$AM$1000,ROWS($C$2:C24),FALSE)</f>
        <v>3.9740251492442535</v>
      </c>
      <c r="D24" s="1">
        <f>HLOOKUP($D$2,$N$2:$AM$1000,ROWS($C$2:C24),FALSE)</f>
        <v>1.7955820777258822</v>
      </c>
      <c r="E24" s="1">
        <f t="shared" si="2"/>
        <v>3.2772394565983687</v>
      </c>
      <c r="F24" s="1">
        <f>VLOOKUP($C$1,TableData!$B$4:$J$12,8,FALSE)</f>
        <v>0.78879172658876118</v>
      </c>
      <c r="G24" s="1">
        <f>VLOOKUP($C$1,TableData!$B$4:$J$12,9,FALSE)-F24</f>
        <v>1.0596467334726134</v>
      </c>
      <c r="H24">
        <v>0</v>
      </c>
      <c r="I24" t="e">
        <f t="shared" si="1"/>
        <v>#N/A</v>
      </c>
      <c r="L24" s="2">
        <v>33542</v>
      </c>
      <c r="M24" s="28"/>
      <c r="N24" s="12">
        <v>4.4331395348837566</v>
      </c>
      <c r="O24" s="12">
        <v>2.3037580246167488</v>
      </c>
      <c r="P24" s="28"/>
      <c r="Q24" s="12">
        <v>3.9060983655347492</v>
      </c>
      <c r="R24" s="12">
        <v>2.5853361189677151</v>
      </c>
      <c r="S24" s="28"/>
      <c r="T24" s="12">
        <v>3.8782207057396434</v>
      </c>
      <c r="U24" s="12">
        <v>2.2859352909374122</v>
      </c>
      <c r="V24" s="28"/>
      <c r="W24" s="12">
        <v>4.3118801731740763</v>
      </c>
      <c r="X24" s="12">
        <v>2.4981111151798361</v>
      </c>
      <c r="Y24" s="28"/>
      <c r="Z24" s="12">
        <v>3.3054338586281373</v>
      </c>
      <c r="AA24" s="12">
        <v>2</v>
      </c>
      <c r="AB24" s="28"/>
      <c r="AC24" s="12">
        <v>3.9740251492442535</v>
      </c>
      <c r="AD24" s="12">
        <v>1.7955820777258822</v>
      </c>
      <c r="AE24" s="28"/>
      <c r="AF24" s="12">
        <v>2.8283367987511632</v>
      </c>
      <c r="AG24" s="12">
        <v>2.0783383879071091</v>
      </c>
      <c r="AH24" s="28"/>
      <c r="AI24" s="12">
        <v>2.34</v>
      </c>
      <c r="AJ24" s="12">
        <v>2.6575050545737766</v>
      </c>
      <c r="AK24" s="28"/>
      <c r="AL24" s="12">
        <v>2.3379811185726944</v>
      </c>
      <c r="AM24" s="12">
        <v>1.9054262729187612</v>
      </c>
      <c r="AN24" s="28"/>
    </row>
    <row r="25" spans="2:40" x14ac:dyDescent="0.35">
      <c r="B25" s="2">
        <f t="shared" si="0"/>
        <v>33572</v>
      </c>
      <c r="C25" s="1">
        <f>HLOOKUP($C$2,$N$2:$AM$1000,ROWS($C$2:C25),FALSE)</f>
        <v>3.9988588274451953</v>
      </c>
      <c r="D25" s="1">
        <f>HLOOKUP($D$2,$N$2:$AM$1000,ROWS($C$2:C25),FALSE)</f>
        <v>1.7955820777258822</v>
      </c>
      <c r="E25" s="1">
        <f t="shared" si="2"/>
        <v>3.2772394565983687</v>
      </c>
      <c r="F25" s="1">
        <f>VLOOKUP($C$1,TableData!$B$4:$J$12,8,FALSE)</f>
        <v>0.78879172658876118</v>
      </c>
      <c r="G25" s="1">
        <f>VLOOKUP($C$1,TableData!$B$4:$J$12,9,FALSE)-F25</f>
        <v>1.0596467334726134</v>
      </c>
      <c r="H25">
        <v>0</v>
      </c>
      <c r="I25" t="e">
        <f t="shared" si="1"/>
        <v>#N/A</v>
      </c>
      <c r="L25" s="2">
        <v>33572</v>
      </c>
      <c r="M25" s="28"/>
      <c r="N25" s="12">
        <v>4.4927536231884169</v>
      </c>
      <c r="O25" s="12">
        <v>2.3037580246167488</v>
      </c>
      <c r="P25" s="28"/>
      <c r="Q25" s="12">
        <v>3.9625702423065734</v>
      </c>
      <c r="R25" s="12">
        <v>2.5853361189677151</v>
      </c>
      <c r="S25" s="28"/>
      <c r="T25" s="12">
        <v>3.884535130377742</v>
      </c>
      <c r="U25" s="12">
        <v>2.2859352909374122</v>
      </c>
      <c r="V25" s="28"/>
      <c r="W25" s="12">
        <v>4.3454577206386125</v>
      </c>
      <c r="X25" s="12">
        <v>2.4981111151798361</v>
      </c>
      <c r="Y25" s="28"/>
      <c r="Z25" s="12">
        <v>3.3732815204258415</v>
      </c>
      <c r="AA25" s="12">
        <v>2</v>
      </c>
      <c r="AB25" s="28"/>
      <c r="AC25" s="12">
        <v>3.9988588274451953</v>
      </c>
      <c r="AD25" s="12">
        <v>1.7955820777258822</v>
      </c>
      <c r="AE25" s="28"/>
      <c r="AF25" s="12">
        <v>2.9720928789342516</v>
      </c>
      <c r="AG25" s="12">
        <v>2.0783383879071091</v>
      </c>
      <c r="AH25" s="28"/>
      <c r="AI25" s="12">
        <v>2.4300000000000002</v>
      </c>
      <c r="AJ25" s="12">
        <v>2.6575050545737766</v>
      </c>
      <c r="AK25" s="28"/>
      <c r="AL25" s="12">
        <v>2.4931646496156268</v>
      </c>
      <c r="AM25" s="12">
        <v>1.9054262729187612</v>
      </c>
      <c r="AN25" s="28"/>
    </row>
    <row r="26" spans="2:40" x14ac:dyDescent="0.35">
      <c r="B26" s="2">
        <f t="shared" si="0"/>
        <v>33603</v>
      </c>
      <c r="C26" s="1">
        <f>HLOOKUP($C$2,$N$2:$AM$1000,ROWS($C$2:C26),FALSE)</f>
        <v>4.0429604087249826</v>
      </c>
      <c r="D26" s="1">
        <f>HLOOKUP($D$2,$N$2:$AM$1000,ROWS($C$2:C26),FALSE)</f>
        <v>1.7955820777258822</v>
      </c>
      <c r="E26" s="1">
        <f t="shared" si="2"/>
        <v>3.2772394565983687</v>
      </c>
      <c r="F26" s="1">
        <f>VLOOKUP($C$1,TableData!$B$4:$J$12,8,FALSE)</f>
        <v>0.78879172658876118</v>
      </c>
      <c r="G26" s="1">
        <f>VLOOKUP($C$1,TableData!$B$4:$J$12,9,FALSE)-F26</f>
        <v>1.0596467334726134</v>
      </c>
      <c r="H26">
        <v>0</v>
      </c>
      <c r="I26" t="e">
        <f t="shared" si="1"/>
        <v>#N/A</v>
      </c>
      <c r="L26" s="2">
        <v>33603</v>
      </c>
      <c r="M26" s="28"/>
      <c r="N26" s="12">
        <v>4.4011544011544279</v>
      </c>
      <c r="O26" s="12">
        <v>2.3037580246167488</v>
      </c>
      <c r="P26" s="28"/>
      <c r="Q26" s="12">
        <v>3.7617204773770618</v>
      </c>
      <c r="R26" s="12">
        <v>2.5853361189677151</v>
      </c>
      <c r="S26" s="28"/>
      <c r="T26" s="12">
        <v>3.8486128863678193</v>
      </c>
      <c r="U26" s="12">
        <v>2.2859352909374122</v>
      </c>
      <c r="V26" s="28"/>
      <c r="W26" s="12">
        <v>4.3329512213416299</v>
      </c>
      <c r="X26" s="12">
        <v>2.4981111151798361</v>
      </c>
      <c r="Y26" s="28"/>
      <c r="Z26" s="12">
        <v>3.4843716880533337</v>
      </c>
      <c r="AA26" s="12">
        <v>2</v>
      </c>
      <c r="AB26" s="28"/>
      <c r="AC26" s="12">
        <v>4.0429604087249826</v>
      </c>
      <c r="AD26" s="12">
        <v>1.7955820777258822</v>
      </c>
      <c r="AE26" s="28"/>
      <c r="AF26" s="12">
        <v>3.0011022816373245</v>
      </c>
      <c r="AG26" s="12">
        <v>2.0783383879071091</v>
      </c>
      <c r="AH26" s="28"/>
      <c r="AI26" s="12">
        <v>2.44</v>
      </c>
      <c r="AJ26" s="12">
        <v>2.6575050545737766</v>
      </c>
      <c r="AK26" s="28"/>
      <c r="AL26" s="12">
        <v>2.5813657215156423</v>
      </c>
      <c r="AM26" s="12">
        <v>1.9054262729187612</v>
      </c>
      <c r="AN26" s="28"/>
    </row>
    <row r="27" spans="2:40" x14ac:dyDescent="0.35">
      <c r="B27" s="2">
        <f t="shared" si="0"/>
        <v>33634</v>
      </c>
      <c r="C27" s="1">
        <f>HLOOKUP($C$2,$N$2:$AM$1000,ROWS($C$2:C27),FALSE)</f>
        <v>3.7186056014837154</v>
      </c>
      <c r="D27" s="1">
        <f>HLOOKUP($D$2,$N$2:$AM$1000,ROWS($C$2:C27),FALSE)</f>
        <v>1.7955820777258822</v>
      </c>
      <c r="E27" s="1">
        <f t="shared" si="2"/>
        <v>3.2772394565983687</v>
      </c>
      <c r="F27" s="1">
        <f>VLOOKUP($C$1,TableData!$B$4:$J$12,8,FALSE)</f>
        <v>0.78879172658876118</v>
      </c>
      <c r="G27" s="1">
        <f>VLOOKUP($C$1,TableData!$B$4:$J$12,9,FALSE)-F27</f>
        <v>1.0596467334726134</v>
      </c>
      <c r="H27">
        <v>0</v>
      </c>
      <c r="I27" t="e">
        <f t="shared" si="1"/>
        <v>#N/A</v>
      </c>
      <c r="L27" s="2">
        <v>33634</v>
      </c>
      <c r="M27" s="28"/>
      <c r="N27" s="12">
        <v>4.0143369175627441</v>
      </c>
      <c r="O27" s="12">
        <v>2.3037580246167488</v>
      </c>
      <c r="P27" s="28"/>
      <c r="Q27" s="12">
        <v>3.4426535730257557</v>
      </c>
      <c r="R27" s="12">
        <v>2.5853361189677151</v>
      </c>
      <c r="S27" s="28"/>
      <c r="T27" s="12">
        <v>3.4841452187934552</v>
      </c>
      <c r="U27" s="12">
        <v>2.2859352909374122</v>
      </c>
      <c r="V27" s="28"/>
      <c r="W27" s="12">
        <v>3.9702550982028351</v>
      </c>
      <c r="X27" s="12">
        <v>2.4981111151798361</v>
      </c>
      <c r="Y27" s="28"/>
      <c r="Z27" s="12">
        <v>3.2512938656975354</v>
      </c>
      <c r="AA27" s="12">
        <v>2</v>
      </c>
      <c r="AB27" s="28"/>
      <c r="AC27" s="12">
        <v>3.7186056014837154</v>
      </c>
      <c r="AD27" s="12">
        <v>1.7955820777258822</v>
      </c>
      <c r="AE27" s="28"/>
      <c r="AF27" s="12">
        <v>2.8831199685320996</v>
      </c>
      <c r="AG27" s="12">
        <v>2.0783383879071091</v>
      </c>
      <c r="AH27" s="28"/>
      <c r="AI27" s="12">
        <v>2.2000000000000002</v>
      </c>
      <c r="AJ27" s="12">
        <v>2.6575050545737766</v>
      </c>
      <c r="AK27" s="28"/>
      <c r="AL27" s="12">
        <v>2.1453458293266388</v>
      </c>
      <c r="AM27" s="12">
        <v>1.9054262729187612</v>
      </c>
      <c r="AN27" s="28"/>
    </row>
    <row r="28" spans="2:40" x14ac:dyDescent="0.35">
      <c r="B28" s="2">
        <f t="shared" si="0"/>
        <v>33663</v>
      </c>
      <c r="C28" s="1">
        <f>HLOOKUP($C$2,$N$2:$AM$1000,ROWS($C$2:C28),FALSE)</f>
        <v>3.6715066647870831</v>
      </c>
      <c r="D28" s="1">
        <f>HLOOKUP($D$2,$N$2:$AM$1000,ROWS($C$2:C28),FALSE)</f>
        <v>1.7955820777258822</v>
      </c>
      <c r="E28" s="1">
        <f t="shared" si="2"/>
        <v>3.2772394565983687</v>
      </c>
      <c r="F28" s="1">
        <f>VLOOKUP($C$1,TableData!$B$4:$J$12,8,FALSE)</f>
        <v>0.78879172658876118</v>
      </c>
      <c r="G28" s="1">
        <f>VLOOKUP($C$1,TableData!$B$4:$J$12,9,FALSE)-F28</f>
        <v>1.0596467334726134</v>
      </c>
      <c r="H28">
        <v>0</v>
      </c>
      <c r="I28" t="e">
        <f t="shared" si="1"/>
        <v>#N/A</v>
      </c>
      <c r="L28" s="2">
        <v>33663</v>
      </c>
      <c r="M28" s="28"/>
      <c r="N28" s="12">
        <v>3.7089871611983183</v>
      </c>
      <c r="O28" s="12">
        <v>2.3037580246167488</v>
      </c>
      <c r="P28" s="28"/>
      <c r="Q28" s="12">
        <v>3.2956158792500689</v>
      </c>
      <c r="R28" s="12">
        <v>2.5853361189677151</v>
      </c>
      <c r="S28" s="28"/>
      <c r="T28" s="12">
        <v>3.348589177460215</v>
      </c>
      <c r="U28" s="12">
        <v>2.2859352909374122</v>
      </c>
      <c r="V28" s="28"/>
      <c r="W28" s="12">
        <v>3.734566993419608</v>
      </c>
      <c r="X28" s="12">
        <v>2.4981111151798361</v>
      </c>
      <c r="Y28" s="28"/>
      <c r="Z28" s="12">
        <v>3.247205009141374</v>
      </c>
      <c r="AA28" s="12">
        <v>2</v>
      </c>
      <c r="AB28" s="28"/>
      <c r="AC28" s="12">
        <v>3.6715066647870831</v>
      </c>
      <c r="AD28" s="12">
        <v>1.7955820777258822</v>
      </c>
      <c r="AE28" s="28"/>
      <c r="AF28" s="12">
        <v>2.8990051906429892</v>
      </c>
      <c r="AG28" s="12">
        <v>2.0783383879071091</v>
      </c>
      <c r="AH28" s="28"/>
      <c r="AI28" s="12">
        <v>2.08</v>
      </c>
      <c r="AJ28" s="12">
        <v>2.6575050545737766</v>
      </c>
      <c r="AK28" s="28"/>
      <c r="AL28" s="12">
        <v>1.984156996165745</v>
      </c>
      <c r="AM28" s="12">
        <v>1.9054262729187612</v>
      </c>
      <c r="AN28" s="28"/>
    </row>
    <row r="29" spans="2:40" x14ac:dyDescent="0.35">
      <c r="B29" s="2">
        <f t="shared" si="0"/>
        <v>33694</v>
      </c>
      <c r="C29" s="1">
        <f>HLOOKUP($C$2,$N$2:$AM$1000,ROWS($C$2:C29),FALSE)</f>
        <v>3.6397988819837357</v>
      </c>
      <c r="D29" s="1">
        <f>HLOOKUP($D$2,$N$2:$AM$1000,ROWS($C$2:C29),FALSE)</f>
        <v>1.7955820777258822</v>
      </c>
      <c r="E29" s="1">
        <f t="shared" si="2"/>
        <v>3.2772394565983687</v>
      </c>
      <c r="F29" s="1">
        <f>VLOOKUP($C$1,TableData!$B$4:$J$12,8,FALSE)</f>
        <v>0.78879172658876118</v>
      </c>
      <c r="G29" s="1">
        <f>VLOOKUP($C$1,TableData!$B$4:$J$12,9,FALSE)-F29</f>
        <v>1.0596467334726134</v>
      </c>
      <c r="H29">
        <v>0</v>
      </c>
      <c r="I29" t="e">
        <f t="shared" si="1"/>
        <v>#N/A</v>
      </c>
      <c r="L29" s="2">
        <v>33694</v>
      </c>
      <c r="M29" s="28"/>
      <c r="N29" s="12">
        <v>3.843416370106767</v>
      </c>
      <c r="O29" s="12">
        <v>2.3037580246167488</v>
      </c>
      <c r="P29" s="28"/>
      <c r="Q29" s="12">
        <v>3.3065531109665036</v>
      </c>
      <c r="R29" s="12">
        <v>2.5853361189677151</v>
      </c>
      <c r="S29" s="28"/>
      <c r="T29" s="12">
        <v>3.4265569983871202</v>
      </c>
      <c r="U29" s="12">
        <v>2.2859352909374122</v>
      </c>
      <c r="V29" s="28"/>
      <c r="W29" s="12">
        <v>3.8380474269125164</v>
      </c>
      <c r="X29" s="12">
        <v>2.4981111151798361</v>
      </c>
      <c r="Y29" s="28"/>
      <c r="Z29" s="12">
        <v>3.2888788426763016</v>
      </c>
      <c r="AA29" s="12">
        <v>2</v>
      </c>
      <c r="AB29" s="28"/>
      <c r="AC29" s="12">
        <v>3.6397988819837357</v>
      </c>
      <c r="AD29" s="12">
        <v>1.7955820777258822</v>
      </c>
      <c r="AE29" s="28"/>
      <c r="AF29" s="12">
        <v>2.9860637616803798</v>
      </c>
      <c r="AG29" s="12">
        <v>2.0783383879071091</v>
      </c>
      <c r="AH29" s="28"/>
      <c r="AI29" s="12">
        <v>2.09</v>
      </c>
      <c r="AJ29" s="12">
        <v>2.6575050545737766</v>
      </c>
      <c r="AK29" s="28"/>
      <c r="AL29" s="12">
        <v>2.0175327193586541</v>
      </c>
      <c r="AM29" s="12">
        <v>1.9054262729187612</v>
      </c>
      <c r="AN29" s="28"/>
    </row>
    <row r="30" spans="2:40" x14ac:dyDescent="0.35">
      <c r="B30" s="2">
        <f t="shared" si="0"/>
        <v>33724</v>
      </c>
      <c r="C30" s="1">
        <f>HLOOKUP($C$2,$N$2:$AM$1000,ROWS($C$2:C30),FALSE)</f>
        <v>3.6877267842960748</v>
      </c>
      <c r="D30" s="1">
        <f>HLOOKUP($D$2,$N$2:$AM$1000,ROWS($C$2:C30),FALSE)</f>
        <v>1.7955820777258822</v>
      </c>
      <c r="E30" s="1">
        <f t="shared" si="2"/>
        <v>3.2772394565983687</v>
      </c>
      <c r="F30" s="1">
        <f>VLOOKUP($C$1,TableData!$B$4:$J$12,8,FALSE)</f>
        <v>0.78879172658876118</v>
      </c>
      <c r="G30" s="1">
        <f>VLOOKUP($C$1,TableData!$B$4:$J$12,9,FALSE)-F30</f>
        <v>1.0596467334726134</v>
      </c>
      <c r="H30">
        <v>0</v>
      </c>
      <c r="I30" t="e">
        <f t="shared" si="1"/>
        <v>#N/A</v>
      </c>
      <c r="L30" s="2">
        <v>33724</v>
      </c>
      <c r="M30" s="28"/>
      <c r="N30" s="12">
        <v>3.8325053229240735</v>
      </c>
      <c r="O30" s="12">
        <v>2.3037580246167488</v>
      </c>
      <c r="P30" s="28"/>
      <c r="Q30" s="12">
        <v>3.227566635706336</v>
      </c>
      <c r="R30" s="12">
        <v>2.5853361189677151</v>
      </c>
      <c r="S30" s="28"/>
      <c r="T30" s="12">
        <v>3.3728230745483589</v>
      </c>
      <c r="U30" s="12">
        <v>2.2859352909374122</v>
      </c>
      <c r="V30" s="28"/>
      <c r="W30" s="12">
        <v>3.8916051466655333</v>
      </c>
      <c r="X30" s="12">
        <v>2.4981111151798361</v>
      </c>
      <c r="Y30" s="28"/>
      <c r="Z30" s="12">
        <v>3.4208830164357273</v>
      </c>
      <c r="AA30" s="12">
        <v>2</v>
      </c>
      <c r="AB30" s="28"/>
      <c r="AC30" s="12">
        <v>3.6877267842960748</v>
      </c>
      <c r="AD30" s="12">
        <v>1.7955820777258822</v>
      </c>
      <c r="AE30" s="28"/>
      <c r="AF30" s="12">
        <v>2.9392092039704387</v>
      </c>
      <c r="AG30" s="12">
        <v>2.0783383879071091</v>
      </c>
      <c r="AH30" s="28"/>
      <c r="AI30" s="12">
        <v>2.0499999999999998</v>
      </c>
      <c r="AJ30" s="12">
        <v>2.6575050545737766</v>
      </c>
      <c r="AK30" s="28"/>
      <c r="AL30" s="12">
        <v>1.9732394459004321</v>
      </c>
      <c r="AM30" s="12">
        <v>1.9054262729187612</v>
      </c>
      <c r="AN30" s="28"/>
    </row>
    <row r="31" spans="2:40" x14ac:dyDescent="0.35">
      <c r="B31" s="2">
        <f t="shared" si="0"/>
        <v>33755</v>
      </c>
      <c r="C31" s="1">
        <f>HLOOKUP($C$2,$N$2:$AM$1000,ROWS($C$2:C31),FALSE)</f>
        <v>3.4451734996199912</v>
      </c>
      <c r="D31" s="1">
        <f>HLOOKUP($D$2,$N$2:$AM$1000,ROWS($C$2:C31),FALSE)</f>
        <v>1.7955820777258822</v>
      </c>
      <c r="E31" s="1">
        <f t="shared" si="2"/>
        <v>3.2772394565983687</v>
      </c>
      <c r="F31" s="1">
        <f>VLOOKUP($C$1,TableData!$B$4:$J$12,8,FALSE)</f>
        <v>0.78879172658876118</v>
      </c>
      <c r="G31" s="1">
        <f>VLOOKUP($C$1,TableData!$B$4:$J$12,9,FALSE)-F31</f>
        <v>1.0596467334726134</v>
      </c>
      <c r="H31">
        <v>0</v>
      </c>
      <c r="I31" t="e">
        <f t="shared" si="1"/>
        <v>#N/A</v>
      </c>
      <c r="L31" s="2">
        <v>33755</v>
      </c>
      <c r="M31" s="28"/>
      <c r="N31" s="12">
        <v>3.8924274593064467</v>
      </c>
      <c r="O31" s="12">
        <v>2.3037580246167488</v>
      </c>
      <c r="P31" s="28"/>
      <c r="Q31" s="12">
        <v>3.0893538522306141</v>
      </c>
      <c r="R31" s="12">
        <v>2.5853361189677151</v>
      </c>
      <c r="S31" s="28"/>
      <c r="T31" s="12">
        <v>3.2600166540769138</v>
      </c>
      <c r="U31" s="12">
        <v>2.2859352909374122</v>
      </c>
      <c r="V31" s="28"/>
      <c r="W31" s="12">
        <v>3.7497360692869242</v>
      </c>
      <c r="X31" s="12">
        <v>2.4981111151798361</v>
      </c>
      <c r="Y31" s="28"/>
      <c r="Z31" s="12">
        <v>3.1553437013497554</v>
      </c>
      <c r="AA31" s="12">
        <v>2</v>
      </c>
      <c r="AB31" s="28"/>
      <c r="AC31" s="12">
        <v>3.4451734996199912</v>
      </c>
      <c r="AD31" s="12">
        <v>1.7955820777258822</v>
      </c>
      <c r="AE31" s="28"/>
      <c r="AF31" s="12">
        <v>2.7998300516870245</v>
      </c>
      <c r="AG31" s="12">
        <v>2.0783383879071091</v>
      </c>
      <c r="AH31" s="28"/>
      <c r="AI31" s="12">
        <v>1.76</v>
      </c>
      <c r="AJ31" s="12">
        <v>2.6575050545737766</v>
      </c>
      <c r="AK31" s="28"/>
      <c r="AL31" s="12">
        <v>1.8248231207441767</v>
      </c>
      <c r="AM31" s="12">
        <v>1.9054262729187612</v>
      </c>
      <c r="AN31" s="28"/>
    </row>
    <row r="32" spans="2:40" x14ac:dyDescent="0.35">
      <c r="B32" s="2">
        <f t="shared" si="0"/>
        <v>33785</v>
      </c>
      <c r="C32" s="1">
        <f>HLOOKUP($C$2,$N$2:$AM$1000,ROWS($C$2:C32),FALSE)</f>
        <v>3.2999520175832631</v>
      </c>
      <c r="D32" s="1">
        <f>HLOOKUP($D$2,$N$2:$AM$1000,ROWS($C$2:C32),FALSE)</f>
        <v>1.7955820777258822</v>
      </c>
      <c r="E32" s="1">
        <f t="shared" si="2"/>
        <v>3.2772394565983687</v>
      </c>
      <c r="F32" s="1">
        <f>VLOOKUP($C$1,TableData!$B$4:$J$12,8,FALSE)</f>
        <v>0.78879172658876118</v>
      </c>
      <c r="G32" s="1">
        <f>VLOOKUP($C$1,TableData!$B$4:$J$12,9,FALSE)-F32</f>
        <v>1.0596467334726134</v>
      </c>
      <c r="H32">
        <v>0</v>
      </c>
      <c r="I32" t="e">
        <f t="shared" si="1"/>
        <v>#N/A</v>
      </c>
      <c r="L32" s="2">
        <v>33785</v>
      </c>
      <c r="M32" s="28"/>
      <c r="N32" s="12">
        <v>3.7376586741890039</v>
      </c>
      <c r="O32" s="12">
        <v>2.3037580246167488</v>
      </c>
      <c r="P32" s="28"/>
      <c r="Q32" s="12">
        <v>3.2044361803310606</v>
      </c>
      <c r="R32" s="12">
        <v>2.5853361189677151</v>
      </c>
      <c r="S32" s="28"/>
      <c r="T32" s="12">
        <v>3.3491308771975925</v>
      </c>
      <c r="U32" s="12">
        <v>2.2859352909374122</v>
      </c>
      <c r="V32" s="28"/>
      <c r="W32" s="12">
        <v>3.6803213795343792</v>
      </c>
      <c r="X32" s="12">
        <v>2.4981111151798361</v>
      </c>
      <c r="Y32" s="28"/>
      <c r="Z32" s="12">
        <v>3.0123955030267879</v>
      </c>
      <c r="AA32" s="12">
        <v>2</v>
      </c>
      <c r="AB32" s="28"/>
      <c r="AC32" s="12">
        <v>3.2999520175832631</v>
      </c>
      <c r="AD32" s="12">
        <v>1.7955820777258822</v>
      </c>
      <c r="AE32" s="28"/>
      <c r="AF32" s="12">
        <v>2.8015074988037458</v>
      </c>
      <c r="AG32" s="12">
        <v>2.0783383879071091</v>
      </c>
      <c r="AH32" s="28"/>
      <c r="AI32" s="12">
        <v>1.75</v>
      </c>
      <c r="AJ32" s="12">
        <v>2.6575050545737766</v>
      </c>
      <c r="AK32" s="28"/>
      <c r="AL32" s="12">
        <v>1.740580159443649</v>
      </c>
      <c r="AM32" s="12">
        <v>1.9054262729187612</v>
      </c>
      <c r="AN32" s="28"/>
    </row>
    <row r="33" spans="2:40" x14ac:dyDescent="0.35">
      <c r="B33" s="2">
        <f t="shared" si="0"/>
        <v>33816</v>
      </c>
      <c r="C33" s="1">
        <f>HLOOKUP($C$2,$N$2:$AM$1000,ROWS($C$2:C33),FALSE)</f>
        <v>3.3378578479763332</v>
      </c>
      <c r="D33" s="1">
        <f>HLOOKUP($D$2,$N$2:$AM$1000,ROWS($C$2:C33),FALSE)</f>
        <v>1.7955820777258822</v>
      </c>
      <c r="E33" s="1">
        <f t="shared" si="2"/>
        <v>3.2772394565983687</v>
      </c>
      <c r="F33" s="1">
        <f>VLOOKUP($C$1,TableData!$B$4:$J$12,8,FALSE)</f>
        <v>0.78879172658876118</v>
      </c>
      <c r="G33" s="1">
        <f>VLOOKUP($C$1,TableData!$B$4:$J$12,9,FALSE)-F33</f>
        <v>1.0596467334726134</v>
      </c>
      <c r="H33">
        <v>0</v>
      </c>
      <c r="I33" t="e">
        <f t="shared" si="1"/>
        <v>#N/A</v>
      </c>
      <c r="L33" s="2">
        <v>33816</v>
      </c>
      <c r="M33" s="28"/>
      <c r="N33" s="12">
        <v>3.7245256500351154</v>
      </c>
      <c r="O33" s="12">
        <v>2.3037580246167488</v>
      </c>
      <c r="P33" s="28"/>
      <c r="Q33" s="12">
        <v>2.9824953463197135</v>
      </c>
      <c r="R33" s="12">
        <v>2.5853361189677151</v>
      </c>
      <c r="S33" s="28"/>
      <c r="T33" s="12">
        <v>3.237788912553996</v>
      </c>
      <c r="U33" s="12">
        <v>2.2859352909374122</v>
      </c>
      <c r="V33" s="28"/>
      <c r="W33" s="12">
        <v>3.5698064224235715</v>
      </c>
      <c r="X33" s="12">
        <v>2.4981111151798361</v>
      </c>
      <c r="Y33" s="28"/>
      <c r="Z33" s="12">
        <v>3.0878784008174565</v>
      </c>
      <c r="AA33" s="12">
        <v>2</v>
      </c>
      <c r="AB33" s="28"/>
      <c r="AC33" s="12">
        <v>3.3378578479763332</v>
      </c>
      <c r="AD33" s="12">
        <v>1.7955820777258822</v>
      </c>
      <c r="AE33" s="28"/>
      <c r="AF33" s="12">
        <v>2.8165409922394025</v>
      </c>
      <c r="AG33" s="12">
        <v>2.0783383879071091</v>
      </c>
      <c r="AH33" s="28"/>
      <c r="AI33" s="12">
        <v>1.77</v>
      </c>
      <c r="AJ33" s="12">
        <v>2.6575050545737766</v>
      </c>
      <c r="AK33" s="28"/>
      <c r="AL33" s="12">
        <v>1.9114047523262891</v>
      </c>
      <c r="AM33" s="12">
        <v>1.9054262729187612</v>
      </c>
      <c r="AN33" s="28"/>
    </row>
    <row r="34" spans="2:40" x14ac:dyDescent="0.35">
      <c r="B34" s="2">
        <f t="shared" si="0"/>
        <v>33847</v>
      </c>
      <c r="C34" s="1">
        <f>HLOOKUP($C$2,$N$2:$AM$1000,ROWS($C$2:C34),FALSE)</f>
        <v>3.1150491485532283</v>
      </c>
      <c r="D34" s="1">
        <f>HLOOKUP($D$2,$N$2:$AM$1000,ROWS($C$2:C34),FALSE)</f>
        <v>1.7955820777258822</v>
      </c>
      <c r="E34" s="1">
        <f t="shared" si="2"/>
        <v>3.2772394565983687</v>
      </c>
      <c r="F34" s="1">
        <f>VLOOKUP($C$1,TableData!$B$4:$J$12,8,FALSE)</f>
        <v>0.78879172658876118</v>
      </c>
      <c r="G34" s="1">
        <f>VLOOKUP($C$1,TableData!$B$4:$J$12,9,FALSE)-F34</f>
        <v>1.0596467334726134</v>
      </c>
      <c r="H34">
        <v>0</v>
      </c>
      <c r="I34" t="e">
        <f t="shared" si="1"/>
        <v>#N/A</v>
      </c>
      <c r="L34" s="2">
        <v>33847</v>
      </c>
      <c r="M34" s="28"/>
      <c r="N34" s="12">
        <v>3.4989503149055246</v>
      </c>
      <c r="O34" s="12">
        <v>2.3037580246167488</v>
      </c>
      <c r="P34" s="28"/>
      <c r="Q34" s="12">
        <v>2.9011808796474359</v>
      </c>
      <c r="R34" s="12">
        <v>2.5853361189677151</v>
      </c>
      <c r="S34" s="28"/>
      <c r="T34" s="12">
        <v>3.1348579455262593</v>
      </c>
      <c r="U34" s="12">
        <v>2.2859352909374122</v>
      </c>
      <c r="V34" s="28"/>
      <c r="W34" s="12">
        <v>3.431335587044404</v>
      </c>
      <c r="X34" s="12">
        <v>2.4981111151798361</v>
      </c>
      <c r="Y34" s="28"/>
      <c r="Z34" s="12">
        <v>2.8994968473345484</v>
      </c>
      <c r="AA34" s="12">
        <v>2</v>
      </c>
      <c r="AB34" s="28"/>
      <c r="AC34" s="12">
        <v>3.1150491485532283</v>
      </c>
      <c r="AD34" s="12">
        <v>1.7955820777258822</v>
      </c>
      <c r="AE34" s="28"/>
      <c r="AF34" s="12">
        <v>2.7513033492937655</v>
      </c>
      <c r="AG34" s="12">
        <v>2.0783383879071091</v>
      </c>
      <c r="AH34" s="28"/>
      <c r="AI34" s="12">
        <v>1.74</v>
      </c>
      <c r="AJ34" s="12">
        <v>2.6575050545737766</v>
      </c>
      <c r="AK34" s="28"/>
      <c r="AL34" s="12">
        <v>2.0958777321339719</v>
      </c>
      <c r="AM34" s="12">
        <v>1.9054262729187612</v>
      </c>
      <c r="AN34" s="28"/>
    </row>
    <row r="35" spans="2:40" x14ac:dyDescent="0.35">
      <c r="B35" s="2">
        <f t="shared" si="0"/>
        <v>33877</v>
      </c>
      <c r="C35" s="1">
        <f>HLOOKUP($C$2,$N$2:$AM$1000,ROWS($C$2:C35),FALSE)</f>
        <v>2.8447629109059402</v>
      </c>
      <c r="D35" s="1">
        <f>HLOOKUP($D$2,$N$2:$AM$1000,ROWS($C$2:C35),FALSE)</f>
        <v>1.7955820777258822</v>
      </c>
      <c r="E35" s="1">
        <f t="shared" si="2"/>
        <v>3.2772394565983687</v>
      </c>
      <c r="F35" s="1">
        <f>VLOOKUP($C$1,TableData!$B$4:$J$12,8,FALSE)</f>
        <v>0.78879172658876118</v>
      </c>
      <c r="G35" s="1">
        <f>VLOOKUP($C$1,TableData!$B$4:$J$12,9,FALSE)-F35</f>
        <v>1.0596467334726134</v>
      </c>
      <c r="H35">
        <v>0</v>
      </c>
      <c r="I35" t="e">
        <f t="shared" si="1"/>
        <v>#N/A</v>
      </c>
      <c r="L35" s="2">
        <v>33877</v>
      </c>
      <c r="M35" s="28"/>
      <c r="N35" s="12">
        <v>3.2775453277545274</v>
      </c>
      <c r="O35" s="12">
        <v>2.3037580246167488</v>
      </c>
      <c r="P35" s="28"/>
      <c r="Q35" s="12">
        <v>2.7180599258635807</v>
      </c>
      <c r="R35" s="12">
        <v>2.5853361189677151</v>
      </c>
      <c r="S35" s="28"/>
      <c r="T35" s="12">
        <v>2.9861126685191586</v>
      </c>
      <c r="U35" s="12">
        <v>2.2859352909374122</v>
      </c>
      <c r="V35" s="28"/>
      <c r="W35" s="12">
        <v>3.1806036467178167</v>
      </c>
      <c r="X35" s="12">
        <v>2.4981111151798361</v>
      </c>
      <c r="Y35" s="28"/>
      <c r="Z35" s="12">
        <v>2.6564110697010479</v>
      </c>
      <c r="AA35" s="12">
        <v>2</v>
      </c>
      <c r="AB35" s="28"/>
      <c r="AC35" s="12">
        <v>2.8447629109059402</v>
      </c>
      <c r="AD35" s="12">
        <v>1.7955820777258822</v>
      </c>
      <c r="AE35" s="28"/>
      <c r="AF35" s="12">
        <v>2.6108199203294991</v>
      </c>
      <c r="AG35" s="12">
        <v>2.0783383879071091</v>
      </c>
      <c r="AH35" s="28"/>
      <c r="AI35" s="12">
        <v>1.56</v>
      </c>
      <c r="AJ35" s="12">
        <v>2.6575050545737766</v>
      </c>
      <c r="AK35" s="28"/>
      <c r="AL35" s="12">
        <v>1.8158732807657489</v>
      </c>
      <c r="AM35" s="12">
        <v>1.9054262729187612</v>
      </c>
      <c r="AN35" s="28"/>
    </row>
    <row r="36" spans="2:40" x14ac:dyDescent="0.35">
      <c r="B36" s="2">
        <f t="shared" si="0"/>
        <v>33908</v>
      </c>
      <c r="C36" s="1">
        <f>HLOOKUP($C$2,$N$2:$AM$1000,ROWS($C$2:C36),FALSE)</f>
        <v>2.9899063936353443</v>
      </c>
      <c r="D36" s="1">
        <f>HLOOKUP($D$2,$N$2:$AM$1000,ROWS($C$2:C36),FALSE)</f>
        <v>1.7955820777258822</v>
      </c>
      <c r="E36" s="1">
        <f t="shared" si="2"/>
        <v>3.2772394565983687</v>
      </c>
      <c r="F36" s="1">
        <f>VLOOKUP($C$1,TableData!$B$4:$J$12,8,FALSE)</f>
        <v>0.78879172658876118</v>
      </c>
      <c r="G36" s="1">
        <f>VLOOKUP($C$1,TableData!$B$4:$J$12,9,FALSE)-F36</f>
        <v>1.0596467334726134</v>
      </c>
      <c r="H36">
        <v>0</v>
      </c>
      <c r="I36" t="e">
        <f t="shared" si="1"/>
        <v>#N/A</v>
      </c>
      <c r="L36" s="2">
        <v>33908</v>
      </c>
      <c r="M36" s="28"/>
      <c r="N36" s="12">
        <v>3.5490605427975108</v>
      </c>
      <c r="O36" s="12">
        <v>2.3037580246167488</v>
      </c>
      <c r="P36" s="28"/>
      <c r="Q36" s="12">
        <v>2.8384396811588664</v>
      </c>
      <c r="R36" s="12">
        <v>2.5853361189677151</v>
      </c>
      <c r="S36" s="28"/>
      <c r="T36" s="12">
        <v>3.1309521332588242</v>
      </c>
      <c r="U36" s="12">
        <v>2.2859352909374122</v>
      </c>
      <c r="V36" s="28"/>
      <c r="W36" s="12">
        <v>3.4284722290175651</v>
      </c>
      <c r="X36" s="12">
        <v>2.4981111151798361</v>
      </c>
      <c r="Y36" s="28"/>
      <c r="Z36" s="12">
        <v>2.8246352501819505</v>
      </c>
      <c r="AA36" s="12">
        <v>2</v>
      </c>
      <c r="AB36" s="28"/>
      <c r="AC36" s="12">
        <v>2.9899063936353443</v>
      </c>
      <c r="AD36" s="12">
        <v>1.7955820777258822</v>
      </c>
      <c r="AE36" s="28"/>
      <c r="AF36" s="12">
        <v>2.6406906466972302</v>
      </c>
      <c r="AG36" s="12">
        <v>2.0783383879071091</v>
      </c>
      <c r="AH36" s="28"/>
      <c r="AI36" s="12">
        <v>1.54</v>
      </c>
      <c r="AJ36" s="12">
        <v>2.6575050545737766</v>
      </c>
      <c r="AK36" s="28"/>
      <c r="AL36" s="12">
        <v>1.8383497232268182</v>
      </c>
      <c r="AM36" s="12">
        <v>1.9054262729187612</v>
      </c>
      <c r="AN36" s="28"/>
    </row>
    <row r="37" spans="2:40" x14ac:dyDescent="0.35">
      <c r="B37" s="2">
        <f t="shared" si="0"/>
        <v>33938</v>
      </c>
      <c r="C37" s="1">
        <f>HLOOKUP($C$2,$N$2:$AM$1000,ROWS($C$2:C37),FALSE)</f>
        <v>3.038892952938288</v>
      </c>
      <c r="D37" s="1">
        <f>HLOOKUP($D$2,$N$2:$AM$1000,ROWS($C$2:C37),FALSE)</f>
        <v>1.7955820777258822</v>
      </c>
      <c r="E37" s="1">
        <f t="shared" si="2"/>
        <v>3.2772394565983687</v>
      </c>
      <c r="F37" s="1">
        <f>VLOOKUP($C$1,TableData!$B$4:$J$12,8,FALSE)</f>
        <v>0.78879172658876118</v>
      </c>
      <c r="G37" s="1">
        <f>VLOOKUP($C$1,TableData!$B$4:$J$12,9,FALSE)-F37</f>
        <v>1.0596467334726134</v>
      </c>
      <c r="H37">
        <v>0</v>
      </c>
      <c r="I37" t="e">
        <f t="shared" si="1"/>
        <v>#N/A</v>
      </c>
      <c r="L37" s="2">
        <v>33938</v>
      </c>
      <c r="M37" s="28"/>
      <c r="N37" s="12">
        <v>3.4674063800277377</v>
      </c>
      <c r="O37" s="12">
        <v>2.3037580246167488</v>
      </c>
      <c r="P37" s="28"/>
      <c r="Q37" s="12">
        <v>2.754591417419161</v>
      </c>
      <c r="R37" s="12">
        <v>2.5853361189677151</v>
      </c>
      <c r="S37" s="28"/>
      <c r="T37" s="12">
        <v>3.027365834255491</v>
      </c>
      <c r="U37" s="12">
        <v>2.2859352909374122</v>
      </c>
      <c r="V37" s="28"/>
      <c r="W37" s="12">
        <v>3.4317940048594453</v>
      </c>
      <c r="X37" s="12">
        <v>2.4981111151798361</v>
      </c>
      <c r="Y37" s="28"/>
      <c r="Z37" s="12">
        <v>2.8572782410916986</v>
      </c>
      <c r="AA37" s="12">
        <v>2</v>
      </c>
      <c r="AB37" s="28"/>
      <c r="AC37" s="12">
        <v>3.038892952938288</v>
      </c>
      <c r="AD37" s="12">
        <v>1.7955820777258822</v>
      </c>
      <c r="AE37" s="28"/>
      <c r="AF37" s="12">
        <v>2.6083921764242124</v>
      </c>
      <c r="AG37" s="12">
        <v>2.0783383879071091</v>
      </c>
      <c r="AH37" s="28"/>
      <c r="AI37" s="12">
        <v>1.5</v>
      </c>
      <c r="AJ37" s="12">
        <v>2.6575050545737766</v>
      </c>
      <c r="AK37" s="28"/>
      <c r="AL37" s="12">
        <v>1.6984534677898298</v>
      </c>
      <c r="AM37" s="12">
        <v>1.9054262729187612</v>
      </c>
      <c r="AN37" s="28"/>
    </row>
    <row r="38" spans="2:40" x14ac:dyDescent="0.35">
      <c r="B38" s="2">
        <f t="shared" si="0"/>
        <v>33969</v>
      </c>
      <c r="C38" s="1">
        <f>HLOOKUP($C$2,$N$2:$AM$1000,ROWS($C$2:C38),FALSE)</f>
        <v>2.9508794867506571</v>
      </c>
      <c r="D38" s="1">
        <f>HLOOKUP($D$2,$N$2:$AM$1000,ROWS($C$2:C38),FALSE)</f>
        <v>1.7955820777258822</v>
      </c>
      <c r="E38" s="1">
        <f t="shared" si="2"/>
        <v>3.2772394565983687</v>
      </c>
      <c r="F38" s="1">
        <f>VLOOKUP($C$1,TableData!$B$4:$J$12,8,FALSE)</f>
        <v>0.78879172658876118</v>
      </c>
      <c r="G38" s="1">
        <f>VLOOKUP($C$1,TableData!$B$4:$J$12,9,FALSE)-F38</f>
        <v>1.0596467334726134</v>
      </c>
      <c r="H38">
        <v>0</v>
      </c>
      <c r="I38" t="e">
        <f t="shared" si="1"/>
        <v>#N/A</v>
      </c>
      <c r="L38" s="2">
        <v>33969</v>
      </c>
      <c r="M38" s="28"/>
      <c r="N38" s="12">
        <v>3.3863165169315756</v>
      </c>
      <c r="O38" s="12">
        <v>2.3037580246167488</v>
      </c>
      <c r="P38" s="28"/>
      <c r="Q38" s="12">
        <v>2.6903043671863802</v>
      </c>
      <c r="R38" s="12">
        <v>2.5853361189677151</v>
      </c>
      <c r="S38" s="28"/>
      <c r="T38" s="12">
        <v>2.8992943840950636</v>
      </c>
      <c r="U38" s="12">
        <v>2.2859352909374122</v>
      </c>
      <c r="V38" s="28"/>
      <c r="W38" s="12">
        <v>3.2834030476342146</v>
      </c>
      <c r="X38" s="12">
        <v>2.4981111151798361</v>
      </c>
      <c r="Y38" s="28"/>
      <c r="Z38" s="12">
        <v>2.7951093464422705</v>
      </c>
      <c r="AA38" s="12">
        <v>2</v>
      </c>
      <c r="AB38" s="28"/>
      <c r="AC38" s="12">
        <v>2.9508794867506571</v>
      </c>
      <c r="AD38" s="12">
        <v>1.7955820777258822</v>
      </c>
      <c r="AE38" s="28"/>
      <c r="AF38" s="12">
        <v>2.5039346123360229</v>
      </c>
      <c r="AG38" s="12">
        <v>2.0783383879071091</v>
      </c>
      <c r="AH38" s="28"/>
      <c r="AI38" s="12">
        <v>1.45</v>
      </c>
      <c r="AJ38" s="12">
        <v>2.6575050545737766</v>
      </c>
      <c r="AK38" s="28"/>
      <c r="AL38" s="12">
        <v>1.6161048329640266</v>
      </c>
      <c r="AM38" s="12">
        <v>1.9054262729187612</v>
      </c>
      <c r="AN38" s="28"/>
    </row>
    <row r="39" spans="2:40" x14ac:dyDescent="0.35">
      <c r="B39" s="2">
        <f t="shared" si="0"/>
        <v>34000</v>
      </c>
      <c r="C39" s="1">
        <f>HLOOKUP($C$2,$N$2:$AM$1000,ROWS($C$2:C39),FALSE)</f>
        <v>2.9306582616074328</v>
      </c>
      <c r="D39" s="1">
        <f>HLOOKUP($D$2,$N$2:$AM$1000,ROWS($C$2:C39),FALSE)</f>
        <v>1.7955820777258822</v>
      </c>
      <c r="E39" s="1">
        <f t="shared" si="2"/>
        <v>3.2772394565983687</v>
      </c>
      <c r="F39" s="1">
        <f>VLOOKUP($C$1,TableData!$B$4:$J$12,8,FALSE)</f>
        <v>0.78879172658876118</v>
      </c>
      <c r="G39" s="1">
        <f>VLOOKUP($C$1,TableData!$B$4:$J$12,9,FALSE)-F39</f>
        <v>1.0596467334726134</v>
      </c>
      <c r="H39">
        <v>0</v>
      </c>
      <c r="I39" t="e">
        <f t="shared" si="1"/>
        <v>#N/A</v>
      </c>
      <c r="L39" s="2">
        <v>34000</v>
      </c>
      <c r="M39" s="28"/>
      <c r="N39" s="12">
        <v>3.4458993797381154</v>
      </c>
      <c r="O39" s="12">
        <v>2.3037580246167488</v>
      </c>
      <c r="P39" s="28"/>
      <c r="Q39" s="12">
        <v>2.8330652921717769</v>
      </c>
      <c r="R39" s="12">
        <v>2.5853361189677151</v>
      </c>
      <c r="S39" s="28"/>
      <c r="T39" s="12">
        <v>2.9489843192044063</v>
      </c>
      <c r="U39" s="12">
        <v>2.2859352909374122</v>
      </c>
      <c r="V39" s="28"/>
      <c r="W39" s="12">
        <v>3.3354920025068013</v>
      </c>
      <c r="X39" s="12">
        <v>2.4981111151798361</v>
      </c>
      <c r="Y39" s="28"/>
      <c r="Z39" s="12">
        <v>2.8142235351424238</v>
      </c>
      <c r="AA39" s="12">
        <v>2</v>
      </c>
      <c r="AB39" s="28"/>
      <c r="AC39" s="12">
        <v>2.9306582616074328</v>
      </c>
      <c r="AD39" s="12">
        <v>1.7955820777258822</v>
      </c>
      <c r="AE39" s="28"/>
      <c r="AF39" s="12">
        <v>2.5014351564567106</v>
      </c>
      <c r="AG39" s="12">
        <v>2.0783383879071091</v>
      </c>
      <c r="AH39" s="28"/>
      <c r="AI39" s="12">
        <v>1.52</v>
      </c>
      <c r="AJ39" s="12">
        <v>2.6575050545737766</v>
      </c>
      <c r="AK39" s="28"/>
      <c r="AL39" s="12">
        <v>1.7835883878773089</v>
      </c>
      <c r="AM39" s="12">
        <v>1.9054262729187612</v>
      </c>
      <c r="AN39" s="28"/>
    </row>
    <row r="40" spans="2:40" x14ac:dyDescent="0.35">
      <c r="B40" s="2">
        <f t="shared" si="0"/>
        <v>34028</v>
      </c>
      <c r="C40" s="1">
        <f>HLOOKUP($C$2,$N$2:$AM$1000,ROWS($C$2:C40),FALSE)</f>
        <v>2.7633825373562404</v>
      </c>
      <c r="D40" s="1">
        <f>HLOOKUP($D$2,$N$2:$AM$1000,ROWS($C$2:C40),FALSE)</f>
        <v>1.7955820777258822</v>
      </c>
      <c r="E40" s="1">
        <f t="shared" si="2"/>
        <v>3.2772394565983687</v>
      </c>
      <c r="F40" s="1">
        <f>VLOOKUP($C$1,TableData!$B$4:$J$12,8,FALSE)</f>
        <v>0.78879172658876118</v>
      </c>
      <c r="G40" s="1">
        <f>VLOOKUP($C$1,TableData!$B$4:$J$12,9,FALSE)-F40</f>
        <v>1.0596467334726134</v>
      </c>
      <c r="H40">
        <v>0</v>
      </c>
      <c r="I40" t="e">
        <f t="shared" si="1"/>
        <v>#N/A</v>
      </c>
      <c r="L40" s="2">
        <v>34028</v>
      </c>
      <c r="M40" s="28"/>
      <c r="N40" s="12">
        <v>3.5763411279229773</v>
      </c>
      <c r="O40" s="12">
        <v>2.3037580246167488</v>
      </c>
      <c r="P40" s="28"/>
      <c r="Q40" s="12">
        <v>2.8086225847223867</v>
      </c>
      <c r="R40" s="12">
        <v>2.5853361189677151</v>
      </c>
      <c r="S40" s="28"/>
      <c r="T40" s="12">
        <v>3.0130063073312119</v>
      </c>
      <c r="U40" s="12">
        <v>2.2859352909374122</v>
      </c>
      <c r="V40" s="28"/>
      <c r="W40" s="12">
        <v>3.3589017303777169</v>
      </c>
      <c r="X40" s="12">
        <v>2.4981111151798361</v>
      </c>
      <c r="Y40" s="28"/>
      <c r="Z40" s="12">
        <v>2.7313755602218937</v>
      </c>
      <c r="AA40" s="12">
        <v>2</v>
      </c>
      <c r="AB40" s="28"/>
      <c r="AC40" s="12">
        <v>2.7633825373562404</v>
      </c>
      <c r="AD40" s="12">
        <v>1.7955820777258822</v>
      </c>
      <c r="AE40" s="28"/>
      <c r="AF40" s="12">
        <v>2.5147396904131813</v>
      </c>
      <c r="AG40" s="12">
        <v>2.0783383879071091</v>
      </c>
      <c r="AH40" s="28"/>
      <c r="AI40" s="12">
        <v>1.66</v>
      </c>
      <c r="AJ40" s="12">
        <v>2.6575050545737766</v>
      </c>
      <c r="AK40" s="28"/>
      <c r="AL40" s="12">
        <v>1.7435401845226468</v>
      </c>
      <c r="AM40" s="12">
        <v>1.9054262729187612</v>
      </c>
      <c r="AN40" s="28"/>
    </row>
    <row r="41" spans="2:40" x14ac:dyDescent="0.35">
      <c r="B41" s="2">
        <f t="shared" si="0"/>
        <v>34059</v>
      </c>
      <c r="C41" s="1">
        <f>HLOOKUP($C$2,$N$2:$AM$1000,ROWS($C$2:C41),FALSE)</f>
        <v>2.6772934777695268</v>
      </c>
      <c r="D41" s="1">
        <f>HLOOKUP($D$2,$N$2:$AM$1000,ROWS($C$2:C41),FALSE)</f>
        <v>1.7955820777258822</v>
      </c>
      <c r="E41" s="1">
        <f t="shared" si="2"/>
        <v>3.2772394565983687</v>
      </c>
      <c r="F41" s="1">
        <f>VLOOKUP($C$1,TableData!$B$4:$J$12,8,FALSE)</f>
        <v>0.78879172658876118</v>
      </c>
      <c r="G41" s="1">
        <f>VLOOKUP($C$1,TableData!$B$4:$J$12,9,FALSE)-F41</f>
        <v>1.0596467334726134</v>
      </c>
      <c r="H41">
        <v>0</v>
      </c>
      <c r="I41" t="e">
        <f t="shared" si="1"/>
        <v>#N/A</v>
      </c>
      <c r="L41" s="2">
        <v>34059</v>
      </c>
      <c r="M41" s="28"/>
      <c r="N41" s="12">
        <v>3.3584647018506164</v>
      </c>
      <c r="O41" s="12">
        <v>2.3037580246167488</v>
      </c>
      <c r="P41" s="28"/>
      <c r="Q41" s="12">
        <v>2.6347984199291075</v>
      </c>
      <c r="R41" s="12">
        <v>2.5853361189677151</v>
      </c>
      <c r="S41" s="28"/>
      <c r="T41" s="12">
        <v>2.8882019357578059</v>
      </c>
      <c r="U41" s="12">
        <v>2.2859352909374122</v>
      </c>
      <c r="V41" s="28"/>
      <c r="W41" s="12">
        <v>3.1500637612957183</v>
      </c>
      <c r="X41" s="12">
        <v>2.4981111151798361</v>
      </c>
      <c r="Y41" s="28"/>
      <c r="Z41" s="12">
        <v>2.6995763837869058</v>
      </c>
      <c r="AA41" s="12">
        <v>2</v>
      </c>
      <c r="AB41" s="28"/>
      <c r="AC41" s="12">
        <v>2.6772934777695268</v>
      </c>
      <c r="AD41" s="12">
        <v>1.7955820777258822</v>
      </c>
      <c r="AE41" s="28"/>
      <c r="AF41" s="12">
        <v>2.4531605149270774</v>
      </c>
      <c r="AG41" s="12">
        <v>2.0783383879071091</v>
      </c>
      <c r="AH41" s="28"/>
      <c r="AI41" s="12">
        <v>1.74</v>
      </c>
      <c r="AJ41" s="12">
        <v>2.6575050545737766</v>
      </c>
      <c r="AK41" s="28"/>
      <c r="AL41" s="12">
        <v>1.7077246238295061</v>
      </c>
      <c r="AM41" s="12">
        <v>1.9054262729187612</v>
      </c>
      <c r="AN41" s="28"/>
    </row>
    <row r="42" spans="2:40" x14ac:dyDescent="0.35">
      <c r="B42" s="2">
        <f t="shared" si="0"/>
        <v>34089</v>
      </c>
      <c r="C42" s="1">
        <f>HLOOKUP($C$2,$N$2:$AM$1000,ROWS($C$2:C42),FALSE)</f>
        <v>2.6193658851623614</v>
      </c>
      <c r="D42" s="1">
        <f>HLOOKUP($D$2,$N$2:$AM$1000,ROWS($C$2:C42),FALSE)</f>
        <v>1.7955820777258822</v>
      </c>
      <c r="E42" s="1">
        <f t="shared" si="2"/>
        <v>3.2772394565983687</v>
      </c>
      <c r="F42" s="1">
        <f>VLOOKUP($C$1,TableData!$B$4:$J$12,8,FALSE)</f>
        <v>0.78879172658876118</v>
      </c>
      <c r="G42" s="1">
        <f>VLOOKUP($C$1,TableData!$B$4:$J$12,9,FALSE)-F42</f>
        <v>1.0596467334726134</v>
      </c>
      <c r="H42">
        <v>0</v>
      </c>
      <c r="I42" t="e">
        <f t="shared" si="1"/>
        <v>#N/A</v>
      </c>
      <c r="L42" s="2">
        <v>34089</v>
      </c>
      <c r="M42" s="28"/>
      <c r="N42" s="12">
        <v>3.4859876965140257</v>
      </c>
      <c r="O42" s="12">
        <v>2.3037580246167488</v>
      </c>
      <c r="P42" s="28"/>
      <c r="Q42" s="12">
        <v>2.7730683843822268</v>
      </c>
      <c r="R42" s="12">
        <v>2.5853361189677151</v>
      </c>
      <c r="S42" s="28"/>
      <c r="T42" s="12">
        <v>3.000811845725937</v>
      </c>
      <c r="U42" s="12">
        <v>2.2859352909374122</v>
      </c>
      <c r="V42" s="28"/>
      <c r="W42" s="12">
        <v>3.2226911313368412</v>
      </c>
      <c r="X42" s="12">
        <v>2.4981111151798361</v>
      </c>
      <c r="Y42" s="28"/>
      <c r="Z42" s="12">
        <v>2.6611408005234871</v>
      </c>
      <c r="AA42" s="12">
        <v>2</v>
      </c>
      <c r="AB42" s="28"/>
      <c r="AC42" s="12">
        <v>2.6193658851623614</v>
      </c>
      <c r="AD42" s="12">
        <v>1.7955820777258822</v>
      </c>
      <c r="AE42" s="28"/>
      <c r="AF42" s="12">
        <v>2.5197083213988059</v>
      </c>
      <c r="AG42" s="12">
        <v>2.0783383879071091</v>
      </c>
      <c r="AH42" s="28"/>
      <c r="AI42" s="12">
        <v>1.77</v>
      </c>
      <c r="AJ42" s="12">
        <v>2.6575050545737766</v>
      </c>
      <c r="AK42" s="28"/>
      <c r="AL42" s="12">
        <v>1.8074102410580963</v>
      </c>
      <c r="AM42" s="12">
        <v>1.9054262729187612</v>
      </c>
      <c r="AN42" s="28"/>
    </row>
    <row r="43" spans="2:40" x14ac:dyDescent="0.35">
      <c r="B43" s="2">
        <f t="shared" si="0"/>
        <v>34120</v>
      </c>
      <c r="C43" s="1">
        <f>HLOOKUP($C$2,$N$2:$AM$1000,ROWS($C$2:C43),FALSE)</f>
        <v>2.7741122840690302</v>
      </c>
      <c r="D43" s="1">
        <f>HLOOKUP($D$2,$N$2:$AM$1000,ROWS($C$2:C43),FALSE)</f>
        <v>1.7955820777258822</v>
      </c>
      <c r="E43" s="1">
        <f t="shared" si="2"/>
        <v>3.2772394565983687</v>
      </c>
      <c r="F43" s="1">
        <f>VLOOKUP($C$1,TableData!$B$4:$J$12,8,FALSE)</f>
        <v>0.78879172658876118</v>
      </c>
      <c r="G43" s="1">
        <f>VLOOKUP($C$1,TableData!$B$4:$J$12,9,FALSE)-F43</f>
        <v>1.0596467334726134</v>
      </c>
      <c r="H43">
        <v>0</v>
      </c>
      <c r="I43" t="e">
        <f t="shared" si="1"/>
        <v>#N/A</v>
      </c>
      <c r="L43" s="2">
        <v>34120</v>
      </c>
      <c r="M43" s="28"/>
      <c r="N43" s="12">
        <v>3.405994550408753</v>
      </c>
      <c r="O43" s="12">
        <v>2.3037580246167488</v>
      </c>
      <c r="P43" s="28"/>
      <c r="Q43" s="12">
        <v>2.7874850330748435</v>
      </c>
      <c r="R43" s="12">
        <v>2.5853361189677151</v>
      </c>
      <c r="S43" s="28"/>
      <c r="T43" s="12">
        <v>3.0057443580549625</v>
      </c>
      <c r="U43" s="12">
        <v>2.2859352909374122</v>
      </c>
      <c r="V43" s="28"/>
      <c r="W43" s="12">
        <v>3.3306227418668843</v>
      </c>
      <c r="X43" s="12">
        <v>2.4981111151798361</v>
      </c>
      <c r="Y43" s="28"/>
      <c r="Z43" s="12">
        <v>2.8643442814245468</v>
      </c>
      <c r="AA43" s="12">
        <v>2</v>
      </c>
      <c r="AB43" s="28"/>
      <c r="AC43" s="12">
        <v>2.7741122840690302</v>
      </c>
      <c r="AD43" s="12">
        <v>1.7955820777258822</v>
      </c>
      <c r="AE43" s="28"/>
      <c r="AF43" s="12">
        <v>2.5729050327598646</v>
      </c>
      <c r="AG43" s="12">
        <v>2.0783383879071091</v>
      </c>
      <c r="AH43" s="28"/>
      <c r="AI43" s="12">
        <v>1.87</v>
      </c>
      <c r="AJ43" s="12">
        <v>2.6575050545737766</v>
      </c>
      <c r="AK43" s="28"/>
      <c r="AL43" s="12">
        <v>1.957943243210013</v>
      </c>
      <c r="AM43" s="12">
        <v>1.9054262729187612</v>
      </c>
      <c r="AN43" s="28"/>
    </row>
    <row r="44" spans="2:40" x14ac:dyDescent="0.35">
      <c r="B44" s="2">
        <f t="shared" si="0"/>
        <v>34150</v>
      </c>
      <c r="C44" s="1">
        <f>HLOOKUP($C$2,$N$2:$AM$1000,ROWS($C$2:C44),FALSE)</f>
        <v>2.7630021426751528</v>
      </c>
      <c r="D44" s="1">
        <f>HLOOKUP($D$2,$N$2:$AM$1000,ROWS($C$2:C44),FALSE)</f>
        <v>1.7955820777258822</v>
      </c>
      <c r="E44" s="1">
        <f t="shared" si="2"/>
        <v>3.2772394565983687</v>
      </c>
      <c r="F44" s="1">
        <f>VLOOKUP($C$1,TableData!$B$4:$J$12,8,FALSE)</f>
        <v>0.78879172658876118</v>
      </c>
      <c r="G44" s="1">
        <f>VLOOKUP($C$1,TableData!$B$4:$J$12,9,FALSE)-F44</f>
        <v>1.0596467334726134</v>
      </c>
      <c r="H44">
        <v>0</v>
      </c>
      <c r="I44" t="e">
        <f t="shared" si="1"/>
        <v>#N/A</v>
      </c>
      <c r="L44" s="2">
        <v>34150</v>
      </c>
      <c r="M44" s="28"/>
      <c r="N44" s="12">
        <v>3.3990482664854271</v>
      </c>
      <c r="O44" s="12">
        <v>2.3037580246167488</v>
      </c>
      <c r="P44" s="28"/>
      <c r="Q44" s="12">
        <v>2.6434399662932151</v>
      </c>
      <c r="R44" s="12">
        <v>2.5853361189677151</v>
      </c>
      <c r="S44" s="28"/>
      <c r="T44" s="12">
        <v>2.8839659561356923</v>
      </c>
      <c r="U44" s="12">
        <v>2.2859352909374122</v>
      </c>
      <c r="V44" s="28"/>
      <c r="W44" s="12">
        <v>3.3698598029100912</v>
      </c>
      <c r="X44" s="12">
        <v>2.4981111151798361</v>
      </c>
      <c r="Y44" s="28"/>
      <c r="Z44" s="12">
        <v>2.8823282496152069</v>
      </c>
      <c r="AA44" s="12">
        <v>2</v>
      </c>
      <c r="AB44" s="28"/>
      <c r="AC44" s="12">
        <v>2.7630021426751528</v>
      </c>
      <c r="AD44" s="12">
        <v>1.7955820777258822</v>
      </c>
      <c r="AE44" s="28"/>
      <c r="AF44" s="12">
        <v>2.5368537393903434</v>
      </c>
      <c r="AG44" s="12">
        <v>2.0783383879071091</v>
      </c>
      <c r="AH44" s="28"/>
      <c r="AI44" s="12">
        <v>1.93</v>
      </c>
      <c r="AJ44" s="12">
        <v>2.6575050545737766</v>
      </c>
      <c r="AK44" s="28"/>
      <c r="AL44" s="12">
        <v>1.9899205672542872</v>
      </c>
      <c r="AM44" s="12">
        <v>1.9054262729187612</v>
      </c>
      <c r="AN44" s="28"/>
    </row>
    <row r="45" spans="2:40" x14ac:dyDescent="0.35">
      <c r="B45" s="2">
        <f t="shared" si="0"/>
        <v>34181</v>
      </c>
      <c r="C45" s="1">
        <f>HLOOKUP($C$2,$N$2:$AM$1000,ROWS($C$2:C45),FALSE)</f>
        <v>2.5897068481699925</v>
      </c>
      <c r="D45" s="1">
        <f>HLOOKUP($D$2,$N$2:$AM$1000,ROWS($C$2:C45),FALSE)</f>
        <v>1.7955820777258822</v>
      </c>
      <c r="E45" s="1">
        <f t="shared" si="2"/>
        <v>3.2772394565983687</v>
      </c>
      <c r="F45" s="1">
        <f>VLOOKUP($C$1,TableData!$B$4:$J$12,8,FALSE)</f>
        <v>0.78879172658876118</v>
      </c>
      <c r="G45" s="1">
        <f>VLOOKUP($C$1,TableData!$B$4:$J$12,9,FALSE)-F45</f>
        <v>1.0596467334726134</v>
      </c>
      <c r="H45">
        <v>0</v>
      </c>
      <c r="I45" t="e">
        <f t="shared" si="1"/>
        <v>#N/A</v>
      </c>
      <c r="L45" s="2">
        <v>34181</v>
      </c>
      <c r="M45" s="28"/>
      <c r="N45" s="12">
        <v>3.1842818428184927</v>
      </c>
      <c r="O45" s="12">
        <v>2.3037580246167488</v>
      </c>
      <c r="P45" s="28"/>
      <c r="Q45" s="12">
        <v>2.6359067520513646</v>
      </c>
      <c r="R45" s="12">
        <v>2.5853361189677151</v>
      </c>
      <c r="S45" s="28"/>
      <c r="T45" s="12">
        <v>2.783680781756992</v>
      </c>
      <c r="U45" s="12">
        <v>2.2859352909374122</v>
      </c>
      <c r="V45" s="28"/>
      <c r="W45" s="12">
        <v>3.2438858693885075</v>
      </c>
      <c r="X45" s="12">
        <v>2.4981111151798361</v>
      </c>
      <c r="Y45" s="28"/>
      <c r="Z45" s="12">
        <v>2.7073072514945506</v>
      </c>
      <c r="AA45" s="12">
        <v>2</v>
      </c>
      <c r="AB45" s="28"/>
      <c r="AC45" s="12">
        <v>2.5897068481699925</v>
      </c>
      <c r="AD45" s="12">
        <v>1.7955820777258822</v>
      </c>
      <c r="AE45" s="28"/>
      <c r="AF45" s="12">
        <v>2.5043392394668684</v>
      </c>
      <c r="AG45" s="12">
        <v>2.0783383879071091</v>
      </c>
      <c r="AH45" s="28"/>
      <c r="AI45" s="12">
        <v>1.87</v>
      </c>
      <c r="AJ45" s="12">
        <v>2.6575050545737766</v>
      </c>
      <c r="AK45" s="28"/>
      <c r="AL45" s="12">
        <v>1.9553015574206332</v>
      </c>
      <c r="AM45" s="12">
        <v>1.9054262729187612</v>
      </c>
      <c r="AN45" s="28"/>
    </row>
    <row r="46" spans="2:40" x14ac:dyDescent="0.35">
      <c r="B46" s="2">
        <f t="shared" si="0"/>
        <v>34212</v>
      </c>
      <c r="C46" s="1">
        <f>HLOOKUP($C$2,$N$2:$AM$1000,ROWS($C$2:C46),FALSE)</f>
        <v>2.7210884353741083</v>
      </c>
      <c r="D46" s="1">
        <f>HLOOKUP($D$2,$N$2:$AM$1000,ROWS($C$2:C46),FALSE)</f>
        <v>1.7955820777258822</v>
      </c>
      <c r="E46" s="1">
        <f t="shared" si="2"/>
        <v>3.2772394565983687</v>
      </c>
      <c r="F46" s="1">
        <f>VLOOKUP($C$1,TableData!$B$4:$J$12,8,FALSE)</f>
        <v>0.78879172658876118</v>
      </c>
      <c r="G46" s="1">
        <f>VLOOKUP($C$1,TableData!$B$4:$J$12,9,FALSE)-F46</f>
        <v>1.0596467334726134</v>
      </c>
      <c r="H46">
        <v>0</v>
      </c>
      <c r="I46" t="e">
        <f t="shared" si="1"/>
        <v>#N/A</v>
      </c>
      <c r="L46" s="2">
        <v>34212</v>
      </c>
      <c r="M46" s="28"/>
      <c r="N46" s="12">
        <v>3.3130493576741582</v>
      </c>
      <c r="O46" s="12">
        <v>2.3037580246167488</v>
      </c>
      <c r="P46" s="28"/>
      <c r="Q46" s="12">
        <v>2.6703220128559746</v>
      </c>
      <c r="R46" s="12">
        <v>2.5853361189677151</v>
      </c>
      <c r="S46" s="28"/>
      <c r="T46" s="12">
        <v>2.8437929414193652</v>
      </c>
      <c r="U46" s="12">
        <v>2.2859352909374122</v>
      </c>
      <c r="V46" s="28"/>
      <c r="W46" s="12">
        <v>3.3232363742000448</v>
      </c>
      <c r="X46" s="12">
        <v>2.4981111151798361</v>
      </c>
      <c r="Y46" s="28"/>
      <c r="Z46" s="12">
        <v>2.8054158607349944</v>
      </c>
      <c r="AA46" s="12">
        <v>2</v>
      </c>
      <c r="AB46" s="28"/>
      <c r="AC46" s="12">
        <v>2.7210884353741083</v>
      </c>
      <c r="AD46" s="12">
        <v>1.7955820777258822</v>
      </c>
      <c r="AE46" s="28"/>
      <c r="AF46" s="12">
        <v>2.4900944340575437</v>
      </c>
      <c r="AG46" s="12">
        <v>2.0783383879071091</v>
      </c>
      <c r="AH46" s="28"/>
      <c r="AI46" s="12">
        <v>1.76</v>
      </c>
      <c r="AJ46" s="12">
        <v>2.6575050545737766</v>
      </c>
      <c r="AK46" s="28"/>
      <c r="AL46" s="12">
        <v>1.8542257515478999</v>
      </c>
      <c r="AM46" s="12">
        <v>1.9054262729187612</v>
      </c>
      <c r="AN46" s="28"/>
    </row>
    <row r="47" spans="2:40" x14ac:dyDescent="0.35">
      <c r="B47" s="2">
        <f t="shared" si="0"/>
        <v>34242</v>
      </c>
      <c r="C47" s="1">
        <f>HLOOKUP($C$2,$N$2:$AM$1000,ROWS($C$2:C47),FALSE)</f>
        <v>2.6335769900700745</v>
      </c>
      <c r="D47" s="1">
        <f>HLOOKUP($D$2,$N$2:$AM$1000,ROWS($C$2:C47),FALSE)</f>
        <v>1.7955820777258822</v>
      </c>
      <c r="E47" s="1">
        <f t="shared" si="2"/>
        <v>3.2772394565983687</v>
      </c>
      <c r="F47" s="1">
        <f>VLOOKUP($C$1,TableData!$B$4:$J$12,8,FALSE)</f>
        <v>0.78879172658876118</v>
      </c>
      <c r="G47" s="1">
        <f>VLOOKUP($C$1,TableData!$B$4:$J$12,9,FALSE)-F47</f>
        <v>1.0596467334726134</v>
      </c>
      <c r="H47">
        <v>0</v>
      </c>
      <c r="I47" t="e">
        <f t="shared" si="1"/>
        <v>#N/A</v>
      </c>
      <c r="L47" s="2">
        <v>34242</v>
      </c>
      <c r="M47" s="28"/>
      <c r="N47" s="12">
        <v>3.2410533423363086</v>
      </c>
      <c r="O47" s="12">
        <v>2.3037580246167488</v>
      </c>
      <c r="P47" s="28"/>
      <c r="Q47" s="12">
        <v>2.7096560068794462</v>
      </c>
      <c r="R47" s="12">
        <v>2.5853361189677151</v>
      </c>
      <c r="S47" s="28"/>
      <c r="T47" s="12">
        <v>2.8585750580866875</v>
      </c>
      <c r="U47" s="12">
        <v>2.2859352909374122</v>
      </c>
      <c r="V47" s="28"/>
      <c r="W47" s="12">
        <v>3.4316633369119165</v>
      </c>
      <c r="X47" s="12">
        <v>2.4981111151798361</v>
      </c>
      <c r="Y47" s="28"/>
      <c r="Z47" s="12">
        <v>2.7931407384520268</v>
      </c>
      <c r="AA47" s="12">
        <v>2</v>
      </c>
      <c r="AB47" s="28"/>
      <c r="AC47" s="12">
        <v>2.6335769900700745</v>
      </c>
      <c r="AD47" s="12">
        <v>1.7955820777258822</v>
      </c>
      <c r="AE47" s="28"/>
      <c r="AF47" s="12">
        <v>2.5362648471765503</v>
      </c>
      <c r="AG47" s="12">
        <v>2.0783383879071091</v>
      </c>
      <c r="AH47" s="28"/>
      <c r="AI47" s="12">
        <v>1.96</v>
      </c>
      <c r="AJ47" s="12">
        <v>2.6575050545737766</v>
      </c>
      <c r="AK47" s="28"/>
      <c r="AL47" s="12">
        <v>2.0092426899002018</v>
      </c>
      <c r="AM47" s="12">
        <v>1.9054262729187612</v>
      </c>
      <c r="AN47" s="28"/>
    </row>
    <row r="48" spans="2:40" x14ac:dyDescent="0.35">
      <c r="B48" s="2">
        <f t="shared" si="0"/>
        <v>34273</v>
      </c>
      <c r="C48" s="1">
        <f>HLOOKUP($C$2,$N$2:$AM$1000,ROWS($C$2:C48),FALSE)</f>
        <v>2.373786047890869</v>
      </c>
      <c r="D48" s="1">
        <f>HLOOKUP($D$2,$N$2:$AM$1000,ROWS($C$2:C48),FALSE)</f>
        <v>1.7955820777258822</v>
      </c>
      <c r="E48" s="1">
        <f t="shared" si="2"/>
        <v>3.2772394565983687</v>
      </c>
      <c r="F48" s="1">
        <f>VLOOKUP($C$1,TableData!$B$4:$J$12,8,FALSE)</f>
        <v>0.78879172658876118</v>
      </c>
      <c r="G48" s="1">
        <f>VLOOKUP($C$1,TableData!$B$4:$J$12,9,FALSE)-F48</f>
        <v>1.0596467334726134</v>
      </c>
      <c r="H48">
        <v>0</v>
      </c>
      <c r="I48" t="e">
        <f t="shared" si="1"/>
        <v>#N/A</v>
      </c>
      <c r="L48" s="2">
        <v>34273</v>
      </c>
      <c r="M48" s="28"/>
      <c r="N48" s="12">
        <v>3.0913978494623962</v>
      </c>
      <c r="O48" s="12">
        <v>2.3037580246167488</v>
      </c>
      <c r="P48" s="28"/>
      <c r="Q48" s="12">
        <v>2.7027240299980937</v>
      </c>
      <c r="R48" s="12">
        <v>2.5853361189677151</v>
      </c>
      <c r="S48" s="28"/>
      <c r="T48" s="12">
        <v>2.8138744223900947</v>
      </c>
      <c r="U48" s="12">
        <v>2.2859352909374122</v>
      </c>
      <c r="V48" s="28"/>
      <c r="W48" s="12">
        <v>3.2455405893625722</v>
      </c>
      <c r="X48" s="12">
        <v>2.4981111151798361</v>
      </c>
      <c r="Y48" s="28"/>
      <c r="Z48" s="12">
        <v>2.5669831791809816</v>
      </c>
      <c r="AA48" s="12">
        <v>2</v>
      </c>
      <c r="AB48" s="28"/>
      <c r="AC48" s="12">
        <v>2.373786047890869</v>
      </c>
      <c r="AD48" s="12">
        <v>1.7955820777258822</v>
      </c>
      <c r="AE48" s="28"/>
      <c r="AF48" s="12">
        <v>2.4881416002758838</v>
      </c>
      <c r="AG48" s="12">
        <v>2.0783383879071091</v>
      </c>
      <c r="AH48" s="28"/>
      <c r="AI48" s="12">
        <v>1.94</v>
      </c>
      <c r="AJ48" s="12">
        <v>2.6575050545737766</v>
      </c>
      <c r="AK48" s="28"/>
      <c r="AL48" s="12">
        <v>2.0460736041002385</v>
      </c>
      <c r="AM48" s="12">
        <v>1.9054262729187612</v>
      </c>
      <c r="AN48" s="28"/>
    </row>
    <row r="49" spans="2:40" x14ac:dyDescent="0.35">
      <c r="B49" s="2">
        <f t="shared" si="0"/>
        <v>34303</v>
      </c>
      <c r="C49" s="1">
        <f>HLOOKUP($C$2,$N$2:$AM$1000,ROWS($C$2:C49),FALSE)</f>
        <v>2.3709510427451175</v>
      </c>
      <c r="D49" s="1">
        <f>HLOOKUP($D$2,$N$2:$AM$1000,ROWS($C$2:C49),FALSE)</f>
        <v>1.7955820777258822</v>
      </c>
      <c r="E49" s="1">
        <f t="shared" si="2"/>
        <v>3.2772394565983687</v>
      </c>
      <c r="F49" s="1">
        <f>VLOOKUP($C$1,TableData!$B$4:$J$12,8,FALSE)</f>
        <v>0.78879172658876118</v>
      </c>
      <c r="G49" s="1">
        <f>VLOOKUP($C$1,TableData!$B$4:$J$12,9,FALSE)-F49</f>
        <v>1.0596467334726134</v>
      </c>
      <c r="H49">
        <v>0</v>
      </c>
      <c r="I49" t="e">
        <f t="shared" si="1"/>
        <v>#N/A</v>
      </c>
      <c r="L49" s="2">
        <v>34303</v>
      </c>
      <c r="M49" s="28"/>
      <c r="N49" s="12">
        <v>3.1501340482574358</v>
      </c>
      <c r="O49" s="12">
        <v>2.3037580246167488</v>
      </c>
      <c r="P49" s="28"/>
      <c r="Q49" s="12">
        <v>2.7325201056086046</v>
      </c>
      <c r="R49" s="12">
        <v>2.5853361189677151</v>
      </c>
      <c r="S49" s="28"/>
      <c r="T49" s="12">
        <v>2.8336668144877342</v>
      </c>
      <c r="U49" s="12">
        <v>2.2859352909374122</v>
      </c>
      <c r="V49" s="28"/>
      <c r="W49" s="12">
        <v>3.252168665735411</v>
      </c>
      <c r="X49" s="12">
        <v>2.4981111151798361</v>
      </c>
      <c r="Y49" s="28"/>
      <c r="Z49" s="12">
        <v>2.6074538167411676</v>
      </c>
      <c r="AA49" s="12">
        <v>2</v>
      </c>
      <c r="AB49" s="28"/>
      <c r="AC49" s="12">
        <v>2.3709510427451175</v>
      </c>
      <c r="AD49" s="12">
        <v>1.7955820777258822</v>
      </c>
      <c r="AE49" s="28"/>
      <c r="AF49" s="12">
        <v>2.4282884418603157</v>
      </c>
      <c r="AG49" s="12">
        <v>2.0783383879071091</v>
      </c>
      <c r="AH49" s="28"/>
      <c r="AI49" s="12">
        <v>2.0099999999999998</v>
      </c>
      <c r="AJ49" s="12">
        <v>2.6575050545737766</v>
      </c>
      <c r="AK49" s="28"/>
      <c r="AL49" s="12">
        <v>2.1414755411357427</v>
      </c>
      <c r="AM49" s="12">
        <v>1.9054262729187612</v>
      </c>
      <c r="AN49" s="28"/>
    </row>
    <row r="50" spans="2:40" x14ac:dyDescent="0.35">
      <c r="B50" s="2">
        <f t="shared" si="0"/>
        <v>34334</v>
      </c>
      <c r="C50" s="1">
        <f>HLOOKUP($C$2,$N$2:$AM$1000,ROWS($C$2:C50),FALSE)</f>
        <v>2.2342656309991105</v>
      </c>
      <c r="D50" s="1">
        <f>HLOOKUP($D$2,$N$2:$AM$1000,ROWS($C$2:C50),FALSE)</f>
        <v>1.7955820777258822</v>
      </c>
      <c r="E50" s="1">
        <f t="shared" si="2"/>
        <v>3.2772394565983687</v>
      </c>
      <c r="F50" s="1">
        <f>VLOOKUP($C$1,TableData!$B$4:$J$12,8,FALSE)</f>
        <v>0.78879172658876118</v>
      </c>
      <c r="G50" s="1">
        <f>VLOOKUP($C$1,TableData!$B$4:$J$12,9,FALSE)-F50</f>
        <v>1.0596467334726134</v>
      </c>
      <c r="H50">
        <v>0</v>
      </c>
      <c r="I50" t="e">
        <f t="shared" si="1"/>
        <v>#N/A</v>
      </c>
      <c r="L50" s="2">
        <v>34334</v>
      </c>
      <c r="M50" s="28"/>
      <c r="N50" s="12">
        <v>3.1417112299465755</v>
      </c>
      <c r="O50" s="12">
        <v>2.3037580246167488</v>
      </c>
      <c r="P50" s="28"/>
      <c r="Q50" s="12">
        <v>2.811152844034015</v>
      </c>
      <c r="R50" s="12">
        <v>2.5853361189677151</v>
      </c>
      <c r="S50" s="28"/>
      <c r="T50" s="12">
        <v>2.8903230751580855</v>
      </c>
      <c r="U50" s="12">
        <v>2.2859352909374122</v>
      </c>
      <c r="V50" s="28"/>
      <c r="W50" s="12">
        <v>3.3582499934091237</v>
      </c>
      <c r="X50" s="12">
        <v>2.4981111151798361</v>
      </c>
      <c r="Y50" s="28"/>
      <c r="Z50" s="12">
        <v>2.4631372428803644</v>
      </c>
      <c r="AA50" s="12">
        <v>2</v>
      </c>
      <c r="AB50" s="28"/>
      <c r="AC50" s="12">
        <v>2.2342656309991105</v>
      </c>
      <c r="AD50" s="12">
        <v>1.7955820777258822</v>
      </c>
      <c r="AE50" s="28"/>
      <c r="AF50" s="12">
        <v>2.4007562869109211</v>
      </c>
      <c r="AG50" s="12">
        <v>2.0783383879071091</v>
      </c>
      <c r="AH50" s="28"/>
      <c r="AI50" s="12">
        <v>2.0699999999999998</v>
      </c>
      <c r="AJ50" s="12">
        <v>2.6575050545737766</v>
      </c>
      <c r="AK50" s="28"/>
      <c r="AL50" s="12">
        <v>2.2707841554468322</v>
      </c>
      <c r="AM50" s="12">
        <v>1.9054262729187612</v>
      </c>
      <c r="AN50" s="28"/>
    </row>
    <row r="51" spans="2:40" x14ac:dyDescent="0.35">
      <c r="B51" s="2">
        <f t="shared" si="0"/>
        <v>34365</v>
      </c>
      <c r="C51" s="1">
        <f>HLOOKUP($C$2,$N$2:$AM$1000,ROWS($C$2:C51),FALSE)</f>
        <v>1.9992344610310964</v>
      </c>
      <c r="D51" s="1">
        <f>HLOOKUP($D$2,$N$2:$AM$1000,ROWS($C$2:C51),FALSE)</f>
        <v>1.7955820777258822</v>
      </c>
      <c r="E51" s="1">
        <f t="shared" si="2"/>
        <v>3.2772394565983687</v>
      </c>
      <c r="F51" s="1">
        <f>VLOOKUP($C$1,TableData!$B$4:$J$12,8,FALSE)</f>
        <v>0.78879172658876118</v>
      </c>
      <c r="G51" s="1">
        <f>VLOOKUP($C$1,TableData!$B$4:$J$12,9,FALSE)-F51</f>
        <v>1.0596467334726134</v>
      </c>
      <c r="H51">
        <v>0</v>
      </c>
      <c r="I51" t="e">
        <f t="shared" si="1"/>
        <v>#N/A</v>
      </c>
      <c r="L51" s="2">
        <v>34365</v>
      </c>
      <c r="M51" s="28"/>
      <c r="N51" s="12">
        <v>2.9313790806129392</v>
      </c>
      <c r="O51" s="12">
        <v>2.3037580246167488</v>
      </c>
      <c r="P51" s="28"/>
      <c r="Q51" s="12">
        <v>2.750398570739776</v>
      </c>
      <c r="R51" s="12">
        <v>2.5853361189677151</v>
      </c>
      <c r="S51" s="28"/>
      <c r="T51" s="12">
        <v>2.7582683430266819</v>
      </c>
      <c r="U51" s="12">
        <v>2.2859352909374122</v>
      </c>
      <c r="V51" s="28"/>
      <c r="W51" s="12">
        <v>3.1935227061759441</v>
      </c>
      <c r="X51" s="12">
        <v>2.4981111151798361</v>
      </c>
      <c r="Y51" s="28"/>
      <c r="Z51" s="12">
        <v>2.2466071646900732</v>
      </c>
      <c r="AA51" s="12">
        <v>2</v>
      </c>
      <c r="AB51" s="28"/>
      <c r="AC51" s="12">
        <v>1.9992344610310964</v>
      </c>
      <c r="AD51" s="12">
        <v>1.7955820777258822</v>
      </c>
      <c r="AE51" s="28"/>
      <c r="AF51" s="12">
        <v>2.3615489001158396</v>
      </c>
      <c r="AG51" s="12">
        <v>2.0783383879071091</v>
      </c>
      <c r="AH51" s="28"/>
      <c r="AI51" s="12">
        <v>2.0699999999999998</v>
      </c>
      <c r="AJ51" s="12">
        <v>2.6575050545737766</v>
      </c>
      <c r="AK51" s="28"/>
      <c r="AL51" s="12">
        <v>2.2266232806186816</v>
      </c>
      <c r="AM51" s="12">
        <v>1.9054262729187612</v>
      </c>
      <c r="AN51" s="28"/>
    </row>
    <row r="52" spans="2:40" x14ac:dyDescent="0.35">
      <c r="B52" s="2">
        <f t="shared" si="0"/>
        <v>34393</v>
      </c>
      <c r="C52" s="1">
        <f>HLOOKUP($C$2,$N$2:$AM$1000,ROWS($C$2:C52),FALSE)</f>
        <v>2.0862738179251661</v>
      </c>
      <c r="D52" s="1">
        <f>HLOOKUP($D$2,$N$2:$AM$1000,ROWS($C$2:C52),FALSE)</f>
        <v>1.7955820777258822</v>
      </c>
      <c r="E52" s="1">
        <f t="shared" si="2"/>
        <v>3.2772394565983687</v>
      </c>
      <c r="F52" s="1">
        <f>VLOOKUP($C$1,TableData!$B$4:$J$12,8,FALSE)</f>
        <v>0.78879172658876118</v>
      </c>
      <c r="G52" s="1">
        <f>VLOOKUP($C$1,TableData!$B$4:$J$12,9,FALSE)-F52</f>
        <v>1.0596467334726134</v>
      </c>
      <c r="H52">
        <v>0</v>
      </c>
      <c r="I52" t="e">
        <f t="shared" si="1"/>
        <v>#N/A</v>
      </c>
      <c r="L52" s="2">
        <v>34393</v>
      </c>
      <c r="M52" s="28"/>
      <c r="N52" s="12">
        <v>2.7888446215139862</v>
      </c>
      <c r="O52" s="12">
        <v>2.3037580246167488</v>
      </c>
      <c r="P52" s="28"/>
      <c r="Q52" s="12">
        <v>2.8593439738751503</v>
      </c>
      <c r="R52" s="12">
        <v>2.5853361189677151</v>
      </c>
      <c r="S52" s="28"/>
      <c r="T52" s="12">
        <v>2.7755925039493867</v>
      </c>
      <c r="U52" s="12">
        <v>2.2859352909374122</v>
      </c>
      <c r="V52" s="28"/>
      <c r="W52" s="12">
        <v>3.216836892703423</v>
      </c>
      <c r="X52" s="12">
        <v>2.4981111151798361</v>
      </c>
      <c r="Y52" s="28"/>
      <c r="Z52" s="12">
        <v>2.2728312765989855</v>
      </c>
      <c r="AA52" s="12">
        <v>2</v>
      </c>
      <c r="AB52" s="28"/>
      <c r="AC52" s="12">
        <v>2.0862738179251661</v>
      </c>
      <c r="AD52" s="12">
        <v>1.7955820777258822</v>
      </c>
      <c r="AE52" s="28"/>
      <c r="AF52" s="12">
        <v>2.3524177392372669</v>
      </c>
      <c r="AG52" s="12">
        <v>2.0783383879071091</v>
      </c>
      <c r="AH52" s="28"/>
      <c r="AI52" s="12">
        <v>2.0299999999999998</v>
      </c>
      <c r="AJ52" s="12">
        <v>2.6575050545737766</v>
      </c>
      <c r="AK52" s="28"/>
      <c r="AL52" s="12">
        <v>2.2234189795104746</v>
      </c>
      <c r="AM52" s="12">
        <v>1.9054262729187612</v>
      </c>
      <c r="AN52" s="28"/>
    </row>
    <row r="53" spans="2:40" x14ac:dyDescent="0.35">
      <c r="B53" s="2">
        <f t="shared" si="0"/>
        <v>34424</v>
      </c>
      <c r="C53" s="1">
        <f>HLOOKUP($C$2,$N$2:$AM$1000,ROWS($C$2:C53),FALSE)</f>
        <v>2.2127659574467939</v>
      </c>
      <c r="D53" s="1">
        <f>HLOOKUP($D$2,$N$2:$AM$1000,ROWS($C$2:C53),FALSE)</f>
        <v>1.7955820777258822</v>
      </c>
      <c r="E53" s="1">
        <f t="shared" si="2"/>
        <v>3.2772394565983687</v>
      </c>
      <c r="F53" s="1">
        <f>VLOOKUP($C$1,TableData!$B$4:$J$12,8,FALSE)</f>
        <v>0.78879172658876118</v>
      </c>
      <c r="G53" s="1">
        <f>VLOOKUP($C$1,TableData!$B$4:$J$12,9,FALSE)-F53</f>
        <v>1.0596467334726134</v>
      </c>
      <c r="H53">
        <v>0</v>
      </c>
      <c r="I53" t="e">
        <f t="shared" si="1"/>
        <v>#N/A</v>
      </c>
      <c r="L53" s="2">
        <v>34424</v>
      </c>
      <c r="M53" s="28"/>
      <c r="N53" s="12">
        <v>2.9840848806366171</v>
      </c>
      <c r="O53" s="12">
        <v>2.3037580246167488</v>
      </c>
      <c r="P53" s="28"/>
      <c r="Q53" s="12">
        <v>2.899187082285426</v>
      </c>
      <c r="R53" s="12">
        <v>2.5853361189677151</v>
      </c>
      <c r="S53" s="28"/>
      <c r="T53" s="12">
        <v>2.8246387611724044</v>
      </c>
      <c r="U53" s="12">
        <v>2.2859352909374122</v>
      </c>
      <c r="V53" s="28"/>
      <c r="W53" s="12">
        <v>3.3552795213480424</v>
      </c>
      <c r="X53" s="12">
        <v>2.4981111151798361</v>
      </c>
      <c r="Y53" s="28"/>
      <c r="Z53" s="12">
        <v>2.3972602739726234</v>
      </c>
      <c r="AA53" s="12">
        <v>2</v>
      </c>
      <c r="AB53" s="28"/>
      <c r="AC53" s="12">
        <v>2.2127659574467939</v>
      </c>
      <c r="AD53" s="12">
        <v>1.7955820777258822</v>
      </c>
      <c r="AE53" s="28"/>
      <c r="AF53" s="12">
        <v>2.408963485410931</v>
      </c>
      <c r="AG53" s="12">
        <v>2.0783383879071091</v>
      </c>
      <c r="AH53" s="28"/>
      <c r="AI53" s="12">
        <v>2.15</v>
      </c>
      <c r="AJ53" s="12">
        <v>2.6575050545737766</v>
      </c>
      <c r="AK53" s="28"/>
      <c r="AL53" s="12">
        <v>2.2543863051470225</v>
      </c>
      <c r="AM53" s="12">
        <v>1.9054262729187612</v>
      </c>
      <c r="AN53" s="28"/>
    </row>
    <row r="54" spans="2:40" x14ac:dyDescent="0.35">
      <c r="B54" s="2">
        <f t="shared" si="0"/>
        <v>34454</v>
      </c>
      <c r="C54" s="1">
        <f>HLOOKUP($C$2,$N$2:$AM$1000,ROWS($C$2:C54),FALSE)</f>
        <v>2.1251372118550993</v>
      </c>
      <c r="D54" s="1">
        <f>HLOOKUP($D$2,$N$2:$AM$1000,ROWS($C$2:C54),FALSE)</f>
        <v>1.7955820777258822</v>
      </c>
      <c r="E54" s="1">
        <f t="shared" si="2"/>
        <v>3.2772394565983687</v>
      </c>
      <c r="F54" s="1">
        <f>VLOOKUP($C$1,TableData!$B$4:$J$12,8,FALSE)</f>
        <v>0.78879172658876118</v>
      </c>
      <c r="G54" s="1">
        <f>VLOOKUP($C$1,TableData!$B$4:$J$12,9,FALSE)-F54</f>
        <v>1.0596467334726134</v>
      </c>
      <c r="H54">
        <v>0</v>
      </c>
      <c r="I54" t="e">
        <f t="shared" si="1"/>
        <v>#N/A</v>
      </c>
      <c r="L54" s="2">
        <v>34454</v>
      </c>
      <c r="M54" s="28"/>
      <c r="N54" s="12">
        <v>2.708058124174384</v>
      </c>
      <c r="O54" s="12">
        <v>2.3037580246167488</v>
      </c>
      <c r="P54" s="28"/>
      <c r="Q54" s="12">
        <v>2.7679673235093238</v>
      </c>
      <c r="R54" s="12">
        <v>2.5853361189677151</v>
      </c>
      <c r="S54" s="28"/>
      <c r="T54" s="12">
        <v>2.6385404729240891</v>
      </c>
      <c r="U54" s="12">
        <v>2.2859352909374122</v>
      </c>
      <c r="V54" s="28"/>
      <c r="W54" s="12">
        <v>3.1623327752841934</v>
      </c>
      <c r="X54" s="12">
        <v>2.4981111151798361</v>
      </c>
      <c r="Y54" s="28"/>
      <c r="Z54" s="12">
        <v>2.2537220561230198</v>
      </c>
      <c r="AA54" s="12">
        <v>2</v>
      </c>
      <c r="AB54" s="28"/>
      <c r="AC54" s="12">
        <v>2.1251372118550993</v>
      </c>
      <c r="AD54" s="12">
        <v>1.7955820777258822</v>
      </c>
      <c r="AE54" s="28"/>
      <c r="AF54" s="12">
        <v>2.3048850923173658</v>
      </c>
      <c r="AG54" s="12">
        <v>2.0783383879071091</v>
      </c>
      <c r="AH54" s="28"/>
      <c r="AI54" s="12">
        <v>2.02</v>
      </c>
      <c r="AJ54" s="12">
        <v>2.6575050545737766</v>
      </c>
      <c r="AK54" s="28"/>
      <c r="AL54" s="12">
        <v>2.0815793916418697</v>
      </c>
      <c r="AM54" s="12">
        <v>1.9054262729187612</v>
      </c>
      <c r="AN54" s="28"/>
    </row>
    <row r="55" spans="2:40" x14ac:dyDescent="0.35">
      <c r="B55" s="2">
        <f t="shared" si="0"/>
        <v>34485</v>
      </c>
      <c r="C55" s="1">
        <f>HLOOKUP($C$2,$N$2:$AM$1000,ROWS($C$2:C55),FALSE)</f>
        <v>2.0455805538533101</v>
      </c>
      <c r="D55" s="1">
        <f>HLOOKUP($D$2,$N$2:$AM$1000,ROWS($C$2:C55),FALSE)</f>
        <v>1.7955820777258822</v>
      </c>
      <c r="E55" s="1">
        <f t="shared" si="2"/>
        <v>3.2772394565983687</v>
      </c>
      <c r="F55" s="1">
        <f>VLOOKUP($C$1,TableData!$B$4:$J$12,8,FALSE)</f>
        <v>0.78879172658876118</v>
      </c>
      <c r="G55" s="1">
        <f>VLOOKUP($C$1,TableData!$B$4:$J$12,9,FALSE)-F55</f>
        <v>1.0596467334726134</v>
      </c>
      <c r="H55">
        <v>0</v>
      </c>
      <c r="I55" t="e">
        <f t="shared" si="1"/>
        <v>#N/A</v>
      </c>
      <c r="L55" s="2">
        <v>34485</v>
      </c>
      <c r="M55" s="28"/>
      <c r="N55" s="12">
        <v>2.7009222661396493</v>
      </c>
      <c r="O55" s="12">
        <v>2.3037580246167488</v>
      </c>
      <c r="P55" s="28"/>
      <c r="Q55" s="12">
        <v>2.7618367888611273</v>
      </c>
      <c r="R55" s="12">
        <v>2.5853361189677151</v>
      </c>
      <c r="S55" s="28"/>
      <c r="T55" s="12">
        <v>2.6396668194854866</v>
      </c>
      <c r="U55" s="12">
        <v>2.2859352909374122</v>
      </c>
      <c r="V55" s="28"/>
      <c r="W55" s="12">
        <v>3.0486941418217839</v>
      </c>
      <c r="X55" s="12">
        <v>2.4981111151798361</v>
      </c>
      <c r="Y55" s="28"/>
      <c r="Z55" s="12">
        <v>2.1357049944036088</v>
      </c>
      <c r="AA55" s="12">
        <v>2</v>
      </c>
      <c r="AB55" s="28"/>
      <c r="AC55" s="12">
        <v>2.0455805538533101</v>
      </c>
      <c r="AD55" s="12">
        <v>1.7955820777258822</v>
      </c>
      <c r="AE55" s="28"/>
      <c r="AF55" s="12">
        <v>2.2684404645616274</v>
      </c>
      <c r="AG55" s="12">
        <v>2.0783383879071091</v>
      </c>
      <c r="AH55" s="28"/>
      <c r="AI55" s="12">
        <v>2.0499999999999998</v>
      </c>
      <c r="AJ55" s="12">
        <v>2.6575050545737766</v>
      </c>
      <c r="AK55" s="28"/>
      <c r="AL55" s="12">
        <v>2.020684449487145</v>
      </c>
      <c r="AM55" s="12">
        <v>1.9054262729187612</v>
      </c>
      <c r="AN55" s="28"/>
    </row>
    <row r="56" spans="2:40" x14ac:dyDescent="0.35">
      <c r="B56" s="2">
        <f t="shared" si="0"/>
        <v>34515</v>
      </c>
      <c r="C56" s="1">
        <f>HLOOKUP($C$2,$N$2:$AM$1000,ROWS($C$2:C56),FALSE)</f>
        <v>2.1929632707813562</v>
      </c>
      <c r="D56" s="1">
        <f>HLOOKUP($D$2,$N$2:$AM$1000,ROWS($C$2:C56),FALSE)</f>
        <v>1.7955820777258822</v>
      </c>
      <c r="E56" s="1">
        <f t="shared" si="2"/>
        <v>3.2772394565983687</v>
      </c>
      <c r="F56" s="1">
        <f>VLOOKUP($C$1,TableData!$B$4:$J$12,8,FALSE)</f>
        <v>0.78879172658876118</v>
      </c>
      <c r="G56" s="1">
        <f>VLOOKUP($C$1,TableData!$B$4:$J$12,9,FALSE)-F56</f>
        <v>1.0596467334726134</v>
      </c>
      <c r="H56">
        <v>0</v>
      </c>
      <c r="I56" t="e">
        <f t="shared" si="1"/>
        <v>#N/A</v>
      </c>
      <c r="L56" s="2">
        <v>34515</v>
      </c>
      <c r="M56" s="28"/>
      <c r="N56" s="12">
        <v>2.8270874424720649</v>
      </c>
      <c r="O56" s="12">
        <v>2.3037580246167488</v>
      </c>
      <c r="P56" s="28"/>
      <c r="Q56" s="12">
        <v>2.7907036646488637</v>
      </c>
      <c r="R56" s="12">
        <v>2.5853361189677151</v>
      </c>
      <c r="S56" s="28"/>
      <c r="T56" s="12">
        <v>2.7084014606096884</v>
      </c>
      <c r="U56" s="12">
        <v>2.2859352909374122</v>
      </c>
      <c r="V56" s="28"/>
      <c r="W56" s="12">
        <v>3.0162484340172213</v>
      </c>
      <c r="X56" s="12">
        <v>2.4981111151798361</v>
      </c>
      <c r="Y56" s="28"/>
      <c r="Z56" s="12">
        <v>2.2651374344561104</v>
      </c>
      <c r="AA56" s="12">
        <v>2</v>
      </c>
      <c r="AB56" s="28"/>
      <c r="AC56" s="12">
        <v>2.1929632707813562</v>
      </c>
      <c r="AD56" s="12">
        <v>1.7955820777258822</v>
      </c>
      <c r="AE56" s="28"/>
      <c r="AF56" s="12">
        <v>2.336057970280514</v>
      </c>
      <c r="AG56" s="12">
        <v>2.0783383879071091</v>
      </c>
      <c r="AH56" s="28"/>
      <c r="AI56" s="12">
        <v>2.0699999999999998</v>
      </c>
      <c r="AJ56" s="12">
        <v>2.6575050545737766</v>
      </c>
      <c r="AK56" s="28"/>
      <c r="AL56" s="12">
        <v>2.0991527215404577</v>
      </c>
      <c r="AM56" s="12">
        <v>1.9054262729187612</v>
      </c>
      <c r="AN56" s="28"/>
    </row>
    <row r="57" spans="2:40" x14ac:dyDescent="0.35">
      <c r="B57" s="2">
        <f t="shared" si="0"/>
        <v>34546</v>
      </c>
      <c r="C57" s="1">
        <f>HLOOKUP($C$2,$N$2:$AM$1000,ROWS($C$2:C57),FALSE)</f>
        <v>2.1649619531215691</v>
      </c>
      <c r="D57" s="1">
        <f>HLOOKUP($D$2,$N$2:$AM$1000,ROWS($C$2:C57),FALSE)</f>
        <v>1.7955820777258822</v>
      </c>
      <c r="E57" s="1">
        <f t="shared" si="2"/>
        <v>3.2772394565983687</v>
      </c>
      <c r="F57" s="1">
        <f>VLOOKUP($C$1,TableData!$B$4:$J$12,8,FALSE)</f>
        <v>0.78879172658876118</v>
      </c>
      <c r="G57" s="1">
        <f>VLOOKUP($C$1,TableData!$B$4:$J$12,9,FALSE)-F57</f>
        <v>1.0596467334726134</v>
      </c>
      <c r="H57">
        <v>0</v>
      </c>
      <c r="I57" t="e">
        <f t="shared" si="1"/>
        <v>#N/A</v>
      </c>
      <c r="L57" s="2">
        <v>34546</v>
      </c>
      <c r="M57" s="28"/>
      <c r="N57" s="12">
        <v>2.8890347997373444</v>
      </c>
      <c r="O57" s="12">
        <v>2.3037580246167488</v>
      </c>
      <c r="P57" s="28"/>
      <c r="Q57" s="12">
        <v>2.8227091056956866</v>
      </c>
      <c r="R57" s="12">
        <v>2.5853361189677151</v>
      </c>
      <c r="S57" s="28"/>
      <c r="T57" s="12">
        <v>2.7943558501173582</v>
      </c>
      <c r="U57" s="12">
        <v>2.2859352909374122</v>
      </c>
      <c r="V57" s="28"/>
      <c r="W57" s="12">
        <v>3.0448877170221378</v>
      </c>
      <c r="X57" s="12">
        <v>2.4981111151798361</v>
      </c>
      <c r="Y57" s="28"/>
      <c r="Z57" s="12">
        <v>2.2679977078746916</v>
      </c>
      <c r="AA57" s="12">
        <v>2</v>
      </c>
      <c r="AB57" s="28"/>
      <c r="AC57" s="12">
        <v>2.1649619531215691</v>
      </c>
      <c r="AD57" s="12">
        <v>1.7955820777258822</v>
      </c>
      <c r="AE57" s="28"/>
      <c r="AF57" s="12">
        <v>2.3460580748014159</v>
      </c>
      <c r="AG57" s="12">
        <v>2.0783383879071091</v>
      </c>
      <c r="AH57" s="28"/>
      <c r="AI57" s="12">
        <v>2.11</v>
      </c>
      <c r="AJ57" s="12">
        <v>2.6575050545737766</v>
      </c>
      <c r="AK57" s="28"/>
      <c r="AL57" s="12">
        <v>2.2095011484710403</v>
      </c>
      <c r="AM57" s="12">
        <v>1.9054262729187612</v>
      </c>
      <c r="AN57" s="28"/>
    </row>
    <row r="58" spans="2:40" x14ac:dyDescent="0.35">
      <c r="B58" s="2">
        <f t="shared" si="0"/>
        <v>34577</v>
      </c>
      <c r="C58" s="1">
        <f>HLOOKUP($C$2,$N$2:$AM$1000,ROWS($C$2:C58),FALSE)</f>
        <v>2.0564656674799453</v>
      </c>
      <c r="D58" s="1">
        <f>HLOOKUP($D$2,$N$2:$AM$1000,ROWS($C$2:C58),FALSE)</f>
        <v>1.7955820777258822</v>
      </c>
      <c r="E58" s="1">
        <f t="shared" si="2"/>
        <v>3.2772394565983687</v>
      </c>
      <c r="F58" s="1">
        <f>VLOOKUP($C$1,TableData!$B$4:$J$12,8,FALSE)</f>
        <v>0.78879172658876118</v>
      </c>
      <c r="G58" s="1">
        <f>VLOOKUP($C$1,TableData!$B$4:$J$12,9,FALSE)-F58</f>
        <v>1.0596467334726134</v>
      </c>
      <c r="H58">
        <v>0</v>
      </c>
      <c r="I58" t="e">
        <f t="shared" si="1"/>
        <v>#N/A</v>
      </c>
      <c r="L58" s="2">
        <v>34577</v>
      </c>
      <c r="M58" s="28"/>
      <c r="N58" s="12">
        <v>2.8141361256544428</v>
      </c>
      <c r="O58" s="12">
        <v>2.3037580246167488</v>
      </c>
      <c r="P58" s="28"/>
      <c r="Q58" s="12">
        <v>2.9050630443276493</v>
      </c>
      <c r="R58" s="12">
        <v>2.5853361189677151</v>
      </c>
      <c r="S58" s="28"/>
      <c r="T58" s="12">
        <v>2.8312670600292966</v>
      </c>
      <c r="U58" s="12">
        <v>2.2859352909374122</v>
      </c>
      <c r="V58" s="28"/>
      <c r="W58" s="12">
        <v>3.1093670214348501</v>
      </c>
      <c r="X58" s="12">
        <v>2.4981111151798361</v>
      </c>
      <c r="Y58" s="28"/>
      <c r="Z58" s="12">
        <v>2.191516902977253</v>
      </c>
      <c r="AA58" s="12">
        <v>2</v>
      </c>
      <c r="AB58" s="28"/>
      <c r="AC58" s="12">
        <v>2.0564656674799453</v>
      </c>
      <c r="AD58" s="12">
        <v>1.7955820777258822</v>
      </c>
      <c r="AE58" s="28"/>
      <c r="AF58" s="12">
        <v>2.3427079034604281</v>
      </c>
      <c r="AG58" s="12">
        <v>2.0783383879071091</v>
      </c>
      <c r="AH58" s="28"/>
      <c r="AI58" s="12">
        <v>2.3199999999999998</v>
      </c>
      <c r="AJ58" s="12">
        <v>2.6575050545737766</v>
      </c>
      <c r="AK58" s="28"/>
      <c r="AL58" s="12">
        <v>2.2377171084229159</v>
      </c>
      <c r="AM58" s="12">
        <v>1.9054262729187612</v>
      </c>
      <c r="AN58" s="28"/>
    </row>
    <row r="59" spans="2:40" x14ac:dyDescent="0.35">
      <c r="B59" s="2">
        <f t="shared" si="0"/>
        <v>34607</v>
      </c>
      <c r="C59" s="1">
        <f>HLOOKUP($C$2,$N$2:$AM$1000,ROWS($C$2:C59),FALSE)</f>
        <v>2.0307513780098319</v>
      </c>
      <c r="D59" s="1">
        <f>HLOOKUP($D$2,$N$2:$AM$1000,ROWS($C$2:C59),FALSE)</f>
        <v>1.7955820777258822</v>
      </c>
      <c r="E59" s="1">
        <f t="shared" si="2"/>
        <v>3.2772394565983687</v>
      </c>
      <c r="F59" s="1">
        <f>VLOOKUP($C$1,TableData!$B$4:$J$12,8,FALSE)</f>
        <v>0.78879172658876118</v>
      </c>
      <c r="G59" s="1">
        <f>VLOOKUP($C$1,TableData!$B$4:$J$12,9,FALSE)-F59</f>
        <v>1.0596467334726134</v>
      </c>
      <c r="H59">
        <v>0</v>
      </c>
      <c r="I59" t="e">
        <f t="shared" si="1"/>
        <v>#N/A</v>
      </c>
      <c r="L59" s="2">
        <v>34607</v>
      </c>
      <c r="M59" s="28"/>
      <c r="N59" s="12">
        <v>3.0085022890778301</v>
      </c>
      <c r="O59" s="12">
        <v>2.3037580246167488</v>
      </c>
      <c r="P59" s="28"/>
      <c r="Q59" s="12">
        <v>3.0227349293470596</v>
      </c>
      <c r="R59" s="12">
        <v>2.5853361189677151</v>
      </c>
      <c r="S59" s="28"/>
      <c r="T59" s="12">
        <v>2.8443006078269883</v>
      </c>
      <c r="U59" s="12">
        <v>2.2859352909374122</v>
      </c>
      <c r="V59" s="28"/>
      <c r="W59" s="12">
        <v>3.0676198906316676</v>
      </c>
      <c r="X59" s="12">
        <v>2.4981111151798361</v>
      </c>
      <c r="Y59" s="28"/>
      <c r="Z59" s="12">
        <v>2.1927319727073735</v>
      </c>
      <c r="AA59" s="12">
        <v>2</v>
      </c>
      <c r="AB59" s="28"/>
      <c r="AC59" s="12">
        <v>2.0307513780098319</v>
      </c>
      <c r="AD59" s="12">
        <v>1.7955820777258822</v>
      </c>
      <c r="AE59" s="28"/>
      <c r="AF59" s="12">
        <v>2.3175998881229676</v>
      </c>
      <c r="AG59" s="12">
        <v>2.0783383879071091</v>
      </c>
      <c r="AH59" s="28"/>
      <c r="AI59" s="12">
        <v>2.2999999999999998</v>
      </c>
      <c r="AJ59" s="12">
        <v>2.6575050545737766</v>
      </c>
      <c r="AK59" s="28"/>
      <c r="AL59" s="12">
        <v>2.2160729776318258</v>
      </c>
      <c r="AM59" s="12">
        <v>1.9054262729187612</v>
      </c>
      <c r="AN59" s="28"/>
    </row>
    <row r="60" spans="2:40" x14ac:dyDescent="0.35">
      <c r="B60" s="2">
        <f t="shared" si="0"/>
        <v>34638</v>
      </c>
      <c r="C60" s="1">
        <f>HLOOKUP($C$2,$N$2:$AM$1000,ROWS($C$2:C60),FALSE)</f>
        <v>2.0913593835993005</v>
      </c>
      <c r="D60" s="1">
        <f>HLOOKUP($D$2,$N$2:$AM$1000,ROWS($C$2:C60),FALSE)</f>
        <v>1.7955820777258822</v>
      </c>
      <c r="E60" s="1">
        <f t="shared" si="2"/>
        <v>3.2772394565983687</v>
      </c>
      <c r="F60" s="1">
        <f>VLOOKUP($C$1,TableData!$B$4:$J$12,8,FALSE)</f>
        <v>0.78879172658876118</v>
      </c>
      <c r="G60" s="1">
        <f>VLOOKUP($C$1,TableData!$B$4:$J$12,9,FALSE)-F60</f>
        <v>1.0596467334726134</v>
      </c>
      <c r="H60">
        <v>0</v>
      </c>
      <c r="I60" t="e">
        <f t="shared" si="1"/>
        <v>#N/A</v>
      </c>
      <c r="L60" s="2">
        <v>34638</v>
      </c>
      <c r="M60" s="28"/>
      <c r="N60" s="12">
        <v>2.8683181225554355</v>
      </c>
      <c r="O60" s="12">
        <v>2.3037580246167488</v>
      </c>
      <c r="P60" s="28"/>
      <c r="Q60" s="12">
        <v>2.8994402925611062</v>
      </c>
      <c r="R60" s="12">
        <v>2.5853361189677151</v>
      </c>
      <c r="S60" s="28"/>
      <c r="T60" s="12">
        <v>2.7002111190584932</v>
      </c>
      <c r="U60" s="12">
        <v>2.2859352909374122</v>
      </c>
      <c r="V60" s="28"/>
      <c r="W60" s="12">
        <v>2.9858917233768656</v>
      </c>
      <c r="X60" s="12">
        <v>2.4981111151798361</v>
      </c>
      <c r="Y60" s="28"/>
      <c r="Z60" s="12">
        <v>2.2656683721698156</v>
      </c>
      <c r="AA60" s="12">
        <v>2</v>
      </c>
      <c r="AB60" s="28"/>
      <c r="AC60" s="12">
        <v>2.0913593835993005</v>
      </c>
      <c r="AD60" s="12">
        <v>1.7955820777258822</v>
      </c>
      <c r="AE60" s="28"/>
      <c r="AF60" s="12">
        <v>2.2634618688321728</v>
      </c>
      <c r="AG60" s="12">
        <v>2.0783383879071091</v>
      </c>
      <c r="AH60" s="28"/>
      <c r="AI60" s="12">
        <v>2.31</v>
      </c>
      <c r="AJ60" s="12">
        <v>2.6575050545737766</v>
      </c>
      <c r="AK60" s="28"/>
      <c r="AL60" s="12">
        <v>2.0734564839956739</v>
      </c>
      <c r="AM60" s="12">
        <v>1.9054262729187612</v>
      </c>
      <c r="AN60" s="28"/>
    </row>
    <row r="61" spans="2:40" x14ac:dyDescent="0.35">
      <c r="B61" s="2">
        <f t="shared" si="0"/>
        <v>34668</v>
      </c>
      <c r="C61" s="1">
        <f>HLOOKUP($C$2,$N$2:$AM$1000,ROWS($C$2:C61),FALSE)</f>
        <v>1.9793969341019624</v>
      </c>
      <c r="D61" s="1">
        <f>HLOOKUP($D$2,$N$2:$AM$1000,ROWS($C$2:C61),FALSE)</f>
        <v>1.7955820777258822</v>
      </c>
      <c r="E61" s="1">
        <f t="shared" si="2"/>
        <v>3.2772394565983687</v>
      </c>
      <c r="F61" s="1">
        <f>VLOOKUP($C$1,TableData!$B$4:$J$12,8,FALSE)</f>
        <v>0.78879172658876118</v>
      </c>
      <c r="G61" s="1">
        <f>VLOOKUP($C$1,TableData!$B$4:$J$12,9,FALSE)-F61</f>
        <v>1.0596467334726134</v>
      </c>
      <c r="H61">
        <v>0</v>
      </c>
      <c r="I61" t="e">
        <f t="shared" si="1"/>
        <v>#N/A</v>
      </c>
      <c r="L61" s="2">
        <v>34668</v>
      </c>
      <c r="M61" s="28"/>
      <c r="N61" s="12">
        <v>2.7940220922676895</v>
      </c>
      <c r="O61" s="12">
        <v>2.3037580246167488</v>
      </c>
      <c r="P61" s="28"/>
      <c r="Q61" s="12">
        <v>2.9617864605018474</v>
      </c>
      <c r="R61" s="12">
        <v>2.5853361189677151</v>
      </c>
      <c r="S61" s="28"/>
      <c r="T61" s="12">
        <v>2.7103505236421466</v>
      </c>
      <c r="U61" s="12">
        <v>2.2859352909374122</v>
      </c>
      <c r="V61" s="28"/>
      <c r="W61" s="12">
        <v>2.9718377994369716</v>
      </c>
      <c r="X61" s="12">
        <v>2.4981111151798361</v>
      </c>
      <c r="Y61" s="28"/>
      <c r="Z61" s="12">
        <v>2.1894969993564883</v>
      </c>
      <c r="AA61" s="12">
        <v>2</v>
      </c>
      <c r="AB61" s="28"/>
      <c r="AC61" s="12">
        <v>1.9793969341019624</v>
      </c>
      <c r="AD61" s="12">
        <v>1.7955820777258822</v>
      </c>
      <c r="AE61" s="28"/>
      <c r="AF61" s="12">
        <v>2.2842543199315779</v>
      </c>
      <c r="AG61" s="12">
        <v>2.0783383879071091</v>
      </c>
      <c r="AH61" s="28"/>
      <c r="AI61" s="12">
        <v>2.39</v>
      </c>
      <c r="AJ61" s="12">
        <v>2.6575050545737766</v>
      </c>
      <c r="AK61" s="28"/>
      <c r="AL61" s="12">
        <v>2.1003003220896215</v>
      </c>
      <c r="AM61" s="12">
        <v>1.9054262729187612</v>
      </c>
      <c r="AN61" s="28"/>
    </row>
    <row r="62" spans="2:40" x14ac:dyDescent="0.35">
      <c r="B62" s="2">
        <f t="shared" si="0"/>
        <v>34699</v>
      </c>
      <c r="C62" s="1">
        <f>HLOOKUP($C$2,$N$2:$AM$1000,ROWS($C$2:C62),FALSE)</f>
        <v>1.9673267755774049</v>
      </c>
      <c r="D62" s="1">
        <f>HLOOKUP($D$2,$N$2:$AM$1000,ROWS($C$2:C62),FALSE)</f>
        <v>1.7955820777258822</v>
      </c>
      <c r="E62" s="1">
        <f t="shared" si="2"/>
        <v>3.2772394565983687</v>
      </c>
      <c r="F62" s="1">
        <f>VLOOKUP($C$1,TableData!$B$4:$J$12,8,FALSE)</f>
        <v>0.78879172658876118</v>
      </c>
      <c r="G62" s="1">
        <f>VLOOKUP($C$1,TableData!$B$4:$J$12,9,FALSE)-F62</f>
        <v>1.0596467334726134</v>
      </c>
      <c r="H62">
        <v>0</v>
      </c>
      <c r="I62" t="e">
        <f t="shared" si="1"/>
        <v>#N/A</v>
      </c>
      <c r="L62" s="2">
        <v>34699</v>
      </c>
      <c r="M62" s="28"/>
      <c r="N62" s="12">
        <v>2.5923525599481634</v>
      </c>
      <c r="O62" s="12">
        <v>2.3037580246167488</v>
      </c>
      <c r="P62" s="28"/>
      <c r="Q62" s="12">
        <v>2.827167111980633</v>
      </c>
      <c r="R62" s="12">
        <v>2.5853361189677151</v>
      </c>
      <c r="S62" s="28"/>
      <c r="T62" s="12">
        <v>2.5266422336978289</v>
      </c>
      <c r="U62" s="12">
        <v>2.2859352909374122</v>
      </c>
      <c r="V62" s="28"/>
      <c r="W62" s="12">
        <v>2.7719492676594015</v>
      </c>
      <c r="X62" s="12">
        <v>2.4981111151798361</v>
      </c>
      <c r="Y62" s="28"/>
      <c r="Z62" s="12">
        <v>2.1780430522521321</v>
      </c>
      <c r="AA62" s="12">
        <v>2</v>
      </c>
      <c r="AB62" s="28"/>
      <c r="AC62" s="12">
        <v>1.9673267755774049</v>
      </c>
      <c r="AD62" s="12">
        <v>1.7955820777258822</v>
      </c>
      <c r="AE62" s="28"/>
      <c r="AF62" s="12">
        <v>2.2499729261522106</v>
      </c>
      <c r="AG62" s="12">
        <v>2.0783383879071091</v>
      </c>
      <c r="AH62" s="28"/>
      <c r="AI62" s="12">
        <v>2.41</v>
      </c>
      <c r="AJ62" s="12">
        <v>2.6575050545737766</v>
      </c>
      <c r="AK62" s="28"/>
      <c r="AL62" s="12">
        <v>2.1150560389002546</v>
      </c>
      <c r="AM62" s="12">
        <v>1.9054262729187612</v>
      </c>
      <c r="AN62" s="28"/>
    </row>
    <row r="63" spans="2:40" x14ac:dyDescent="0.35">
      <c r="B63" s="2">
        <f t="shared" si="0"/>
        <v>34730</v>
      </c>
      <c r="C63" s="1">
        <f>HLOOKUP($C$2,$N$2:$AM$1000,ROWS($C$2:C63),FALSE)</f>
        <v>2.293458807228177</v>
      </c>
      <c r="D63" s="1">
        <f>HLOOKUP($D$2,$N$2:$AM$1000,ROWS($C$2:C63),FALSE)</f>
        <v>1.7955820777258822</v>
      </c>
      <c r="E63" s="1">
        <f t="shared" si="2"/>
        <v>3.2772394565983687</v>
      </c>
      <c r="F63" s="1">
        <f>VLOOKUP($C$1,TableData!$B$4:$J$12,8,FALSE)</f>
        <v>0.78879172658876118</v>
      </c>
      <c r="G63" s="1">
        <f>VLOOKUP($C$1,TableData!$B$4:$J$12,9,FALSE)-F63</f>
        <v>1.0596467334726134</v>
      </c>
      <c r="H63">
        <v>0</v>
      </c>
      <c r="I63" t="e">
        <f t="shared" si="1"/>
        <v>#N/A</v>
      </c>
      <c r="L63" s="2">
        <v>34730</v>
      </c>
      <c r="M63" s="28"/>
      <c r="N63" s="12">
        <v>2.9126213592233219</v>
      </c>
      <c r="O63" s="12">
        <v>2.3037580246167488</v>
      </c>
      <c r="P63" s="28"/>
      <c r="Q63" s="12">
        <v>2.949371769416409</v>
      </c>
      <c r="R63" s="12">
        <v>2.5853361189677151</v>
      </c>
      <c r="S63" s="28"/>
      <c r="T63" s="12">
        <v>2.6973019089012729</v>
      </c>
      <c r="U63" s="12">
        <v>2.2859352909374122</v>
      </c>
      <c r="V63" s="28"/>
      <c r="W63" s="12">
        <v>2.9876050590501135</v>
      </c>
      <c r="X63" s="12">
        <v>2.4981111151798361</v>
      </c>
      <c r="Y63" s="28"/>
      <c r="Z63" s="12">
        <v>2.3512002630714068</v>
      </c>
      <c r="AA63" s="12">
        <v>2</v>
      </c>
      <c r="AB63" s="28"/>
      <c r="AC63" s="12">
        <v>2.293458807228177</v>
      </c>
      <c r="AD63" s="12">
        <v>1.7955820777258822</v>
      </c>
      <c r="AE63" s="28"/>
      <c r="AF63" s="12">
        <v>2.3545981707923547</v>
      </c>
      <c r="AG63" s="12">
        <v>2.0783383879071091</v>
      </c>
      <c r="AH63" s="28"/>
      <c r="AI63" s="12">
        <v>2.38</v>
      </c>
      <c r="AJ63" s="12">
        <v>2.6575050545737766</v>
      </c>
      <c r="AK63" s="28"/>
      <c r="AL63" s="12">
        <v>2.1157787530146459</v>
      </c>
      <c r="AM63" s="12">
        <v>1.9054262729187612</v>
      </c>
      <c r="AN63" s="28"/>
    </row>
    <row r="64" spans="2:40" x14ac:dyDescent="0.35">
      <c r="B64" s="2">
        <f t="shared" si="0"/>
        <v>34758</v>
      </c>
      <c r="C64" s="1">
        <f>HLOOKUP($C$2,$N$2:$AM$1000,ROWS($C$2:C64),FALSE)</f>
        <v>2.2179016346222991</v>
      </c>
      <c r="D64" s="1">
        <f>HLOOKUP($D$2,$N$2:$AM$1000,ROWS($C$2:C64),FALSE)</f>
        <v>1.7955820777258822</v>
      </c>
      <c r="E64" s="1">
        <f t="shared" si="2"/>
        <v>3.2772394565983687</v>
      </c>
      <c r="F64" s="1">
        <f>VLOOKUP($C$1,TableData!$B$4:$J$12,8,FALSE)</f>
        <v>0.78879172658876118</v>
      </c>
      <c r="G64" s="1">
        <f>VLOOKUP($C$1,TableData!$B$4:$J$12,9,FALSE)-F64</f>
        <v>1.0596467334726134</v>
      </c>
      <c r="H64">
        <v>0</v>
      </c>
      <c r="I64" t="e">
        <f t="shared" si="1"/>
        <v>#N/A</v>
      </c>
      <c r="L64" s="2">
        <v>34758</v>
      </c>
      <c r="M64" s="28"/>
      <c r="N64" s="12">
        <v>2.9715762273901714</v>
      </c>
      <c r="O64" s="12">
        <v>2.3037580246167488</v>
      </c>
      <c r="P64" s="28"/>
      <c r="Q64" s="12">
        <v>2.9271386616096962</v>
      </c>
      <c r="R64" s="12">
        <v>2.5853361189677151</v>
      </c>
      <c r="S64" s="28"/>
      <c r="T64" s="12">
        <v>2.6987359635752162</v>
      </c>
      <c r="U64" s="12">
        <v>2.2859352909374122</v>
      </c>
      <c r="V64" s="28"/>
      <c r="W64" s="12">
        <v>2.9801341583343133</v>
      </c>
      <c r="X64" s="12">
        <v>2.4981111151798361</v>
      </c>
      <c r="Y64" s="28"/>
      <c r="Z64" s="12">
        <v>2.2968962071383325</v>
      </c>
      <c r="AA64" s="12">
        <v>2</v>
      </c>
      <c r="AB64" s="28"/>
      <c r="AC64" s="12">
        <v>2.2179016346222991</v>
      </c>
      <c r="AD64" s="12">
        <v>1.7955820777258822</v>
      </c>
      <c r="AE64" s="28"/>
      <c r="AF64" s="12">
        <v>2.2912627344218173</v>
      </c>
      <c r="AG64" s="12">
        <v>2.0783383879071091</v>
      </c>
      <c r="AH64" s="28"/>
      <c r="AI64" s="12">
        <v>2.48</v>
      </c>
      <c r="AJ64" s="12">
        <v>2.6575050545737766</v>
      </c>
      <c r="AK64" s="28"/>
      <c r="AL64" s="12">
        <v>2.1070020112455654</v>
      </c>
      <c r="AM64" s="12">
        <v>1.9054262729187612</v>
      </c>
      <c r="AN64" s="28"/>
    </row>
    <row r="65" spans="2:40" x14ac:dyDescent="0.35">
      <c r="B65" s="2">
        <f t="shared" si="0"/>
        <v>34789</v>
      </c>
      <c r="C65" s="1">
        <f>HLOOKUP($C$2,$N$2:$AM$1000,ROWS($C$2:C65),FALSE)</f>
        <v>2.1217950558442444</v>
      </c>
      <c r="D65" s="1">
        <f>HLOOKUP($D$2,$N$2:$AM$1000,ROWS($C$2:C65),FALSE)</f>
        <v>1.7955820777258822</v>
      </c>
      <c r="E65" s="1">
        <f t="shared" si="2"/>
        <v>3.2772394565983687</v>
      </c>
      <c r="F65" s="1">
        <f>VLOOKUP($C$1,TableData!$B$4:$J$12,8,FALSE)</f>
        <v>0.78879172658876118</v>
      </c>
      <c r="G65" s="1">
        <f>VLOOKUP($C$1,TableData!$B$4:$J$12,9,FALSE)-F65</f>
        <v>1.0596467334726134</v>
      </c>
      <c r="H65">
        <v>0</v>
      </c>
      <c r="I65" t="e">
        <f t="shared" si="1"/>
        <v>#N/A</v>
      </c>
      <c r="L65" s="2">
        <v>34789</v>
      </c>
      <c r="M65" s="28"/>
      <c r="N65" s="12">
        <v>2.962009014810052</v>
      </c>
      <c r="O65" s="12">
        <v>2.3037580246167488</v>
      </c>
      <c r="P65" s="28"/>
      <c r="Q65" s="12">
        <v>3.0181995850133037</v>
      </c>
      <c r="R65" s="12">
        <v>2.5853361189677151</v>
      </c>
      <c r="S65" s="28"/>
      <c r="T65" s="12">
        <v>2.7120585477226067</v>
      </c>
      <c r="U65" s="12">
        <v>2.2859352909374122</v>
      </c>
      <c r="V65" s="28"/>
      <c r="W65" s="12">
        <v>3.0454653898758455</v>
      </c>
      <c r="X65" s="12">
        <v>2.4981111151798361</v>
      </c>
      <c r="Y65" s="28"/>
      <c r="Z65" s="12">
        <v>2.1999256781865872</v>
      </c>
      <c r="AA65" s="12">
        <v>2</v>
      </c>
      <c r="AB65" s="28"/>
      <c r="AC65" s="12">
        <v>2.1217950558442444</v>
      </c>
      <c r="AD65" s="12">
        <v>1.7955820777258822</v>
      </c>
      <c r="AE65" s="28"/>
      <c r="AF65" s="12">
        <v>2.2505979420109901</v>
      </c>
      <c r="AG65" s="12">
        <v>2.0783383879071091</v>
      </c>
      <c r="AH65" s="28"/>
      <c r="AI65" s="12">
        <v>2.5299999999999998</v>
      </c>
      <c r="AJ65" s="12">
        <v>2.6575050545737766</v>
      </c>
      <c r="AK65" s="28"/>
      <c r="AL65" s="12">
        <v>2.0229387330509225</v>
      </c>
      <c r="AM65" s="12">
        <v>1.9054262729187612</v>
      </c>
      <c r="AN65" s="28"/>
    </row>
    <row r="66" spans="2:40" x14ac:dyDescent="0.35">
      <c r="B66" s="2">
        <f t="shared" ref="B66:B129" si="3">L66</f>
        <v>34819</v>
      </c>
      <c r="C66" s="1">
        <f>HLOOKUP($C$2,$N$2:$AM$1000,ROWS($C$2:C66),FALSE)</f>
        <v>2.1969990111354809</v>
      </c>
      <c r="D66" s="1">
        <f>HLOOKUP($D$2,$N$2:$AM$1000,ROWS($C$2:C66),FALSE)</f>
        <v>1.7955820777258822</v>
      </c>
      <c r="E66" s="1">
        <f t="shared" si="2"/>
        <v>3.2772394565983687</v>
      </c>
      <c r="F66" s="1">
        <f>VLOOKUP($C$1,TableData!$B$4:$J$12,8,FALSE)</f>
        <v>0.78879172658876118</v>
      </c>
      <c r="G66" s="1">
        <f>VLOOKUP($C$1,TableData!$B$4:$J$12,9,FALSE)-F66</f>
        <v>1.0596467334726134</v>
      </c>
      <c r="H66">
        <v>0</v>
      </c>
      <c r="I66" t="e">
        <f t="shared" si="1"/>
        <v>#N/A</v>
      </c>
      <c r="L66" s="2">
        <v>34819</v>
      </c>
      <c r="M66" s="28"/>
      <c r="N66" s="12">
        <v>3.1511254019292556</v>
      </c>
      <c r="O66" s="12">
        <v>2.3037580246167488</v>
      </c>
      <c r="P66" s="28"/>
      <c r="Q66" s="12">
        <v>3.1135000213278419</v>
      </c>
      <c r="R66" s="12">
        <v>2.5853361189677151</v>
      </c>
      <c r="S66" s="28"/>
      <c r="T66" s="12">
        <v>2.8166599848734153</v>
      </c>
      <c r="U66" s="12">
        <v>2.2859352909374122</v>
      </c>
      <c r="V66" s="28"/>
      <c r="W66" s="12">
        <v>3.1672124103950816</v>
      </c>
      <c r="X66" s="12">
        <v>2.4981111151798361</v>
      </c>
      <c r="Y66" s="28"/>
      <c r="Z66" s="12">
        <v>2.284196152932827</v>
      </c>
      <c r="AA66" s="12">
        <v>2</v>
      </c>
      <c r="AB66" s="28"/>
      <c r="AC66" s="12">
        <v>2.1969990111354809</v>
      </c>
      <c r="AD66" s="12">
        <v>1.7955820777258822</v>
      </c>
      <c r="AE66" s="28"/>
      <c r="AF66" s="12">
        <v>2.3073308044958996</v>
      </c>
      <c r="AG66" s="12">
        <v>2.0783383879071091</v>
      </c>
      <c r="AH66" s="28"/>
      <c r="AI66" s="12">
        <v>2.57</v>
      </c>
      <c r="AJ66" s="12">
        <v>2.6575050545737766</v>
      </c>
      <c r="AK66" s="28"/>
      <c r="AL66" s="12">
        <v>2.2730075724318204</v>
      </c>
      <c r="AM66" s="12">
        <v>1.9054262729187612</v>
      </c>
      <c r="AN66" s="28"/>
    </row>
    <row r="67" spans="2:40" x14ac:dyDescent="0.35">
      <c r="B67" s="2">
        <f t="shared" si="3"/>
        <v>34850</v>
      </c>
      <c r="C67" s="1">
        <f>HLOOKUP($C$2,$N$2:$AM$1000,ROWS($C$2:C67),FALSE)</f>
        <v>2.1103803259937326</v>
      </c>
      <c r="D67" s="1">
        <f>HLOOKUP($D$2,$N$2:$AM$1000,ROWS($C$2:C67),FALSE)</f>
        <v>1.7955820777258822</v>
      </c>
      <c r="E67" s="1">
        <f t="shared" si="2"/>
        <v>3.2772394565983687</v>
      </c>
      <c r="F67" s="1">
        <f>VLOOKUP($C$1,TableData!$B$4:$J$12,8,FALSE)</f>
        <v>0.78879172658876118</v>
      </c>
      <c r="G67" s="1">
        <f>VLOOKUP($C$1,TableData!$B$4:$J$12,9,FALSE)-F67</f>
        <v>1.0596467334726134</v>
      </c>
      <c r="H67">
        <v>0</v>
      </c>
      <c r="I67" t="e">
        <f t="shared" ref="I67:I130" si="4">IF(AND(ISNUMBER(C79),ISNA(C80)),1,#N/A)</f>
        <v>#N/A</v>
      </c>
      <c r="L67" s="2">
        <v>34850</v>
      </c>
      <c r="M67" s="28"/>
      <c r="N67" s="12">
        <v>3.0788967286722091</v>
      </c>
      <c r="O67" s="12">
        <v>2.3037580246167488</v>
      </c>
      <c r="P67" s="28"/>
      <c r="Q67" s="12">
        <v>3.1682566610953478</v>
      </c>
      <c r="R67" s="12">
        <v>2.5853361189677151</v>
      </c>
      <c r="S67" s="28"/>
      <c r="T67" s="12">
        <v>2.8148136897308884</v>
      </c>
      <c r="U67" s="12">
        <v>2.2859352909374122</v>
      </c>
      <c r="V67" s="28"/>
      <c r="W67" s="12">
        <v>3.2209227780348959</v>
      </c>
      <c r="X67" s="12">
        <v>2.4981111151798361</v>
      </c>
      <c r="Y67" s="28"/>
      <c r="Z67" s="12">
        <v>2.2302520510618429</v>
      </c>
      <c r="AA67" s="12">
        <v>2</v>
      </c>
      <c r="AB67" s="28"/>
      <c r="AC67" s="12">
        <v>2.1103803259937326</v>
      </c>
      <c r="AD67" s="12">
        <v>1.7955820777258822</v>
      </c>
      <c r="AE67" s="28"/>
      <c r="AF67" s="12">
        <v>2.2690616842238276</v>
      </c>
      <c r="AG67" s="12">
        <v>2.0783383879071091</v>
      </c>
      <c r="AH67" s="28"/>
      <c r="AI67" s="12">
        <v>2.67</v>
      </c>
      <c r="AJ67" s="12">
        <v>2.6575050545737766</v>
      </c>
      <c r="AK67" s="28"/>
      <c r="AL67" s="12">
        <v>2.2861798596063654</v>
      </c>
      <c r="AM67" s="12">
        <v>1.9054262729187612</v>
      </c>
      <c r="AN67" s="28"/>
    </row>
    <row r="68" spans="2:40" x14ac:dyDescent="0.35">
      <c r="B68" s="2">
        <f t="shared" si="3"/>
        <v>34880</v>
      </c>
      <c r="C68" s="1">
        <f>HLOOKUP($C$2,$N$2:$AM$1000,ROWS($C$2:C68),FALSE)</f>
        <v>1.9561402257194827</v>
      </c>
      <c r="D68" s="1">
        <f>HLOOKUP($D$2,$N$2:$AM$1000,ROWS($C$2:C68),FALSE)</f>
        <v>1.7955820777258822</v>
      </c>
      <c r="E68" s="1">
        <f t="shared" ref="E68:E131" si="5">VLOOKUP($C$1,$AP$3:$AQ$11,2,FALSE)</f>
        <v>3.2772394565983687</v>
      </c>
      <c r="F68" s="1">
        <f>VLOOKUP($C$1,TableData!$B$4:$J$12,8,FALSE)</f>
        <v>0.78879172658876118</v>
      </c>
      <c r="G68" s="1">
        <f>VLOOKUP($C$1,TableData!$B$4:$J$12,9,FALSE)-F68</f>
        <v>1.0596467334726134</v>
      </c>
      <c r="H68">
        <v>0</v>
      </c>
      <c r="I68" t="e">
        <f t="shared" si="4"/>
        <v>#N/A</v>
      </c>
      <c r="L68" s="2">
        <v>34880</v>
      </c>
      <c r="M68" s="28"/>
      <c r="N68" s="12">
        <v>3.0051150895140655</v>
      </c>
      <c r="O68" s="12">
        <v>2.3037580246167488</v>
      </c>
      <c r="P68" s="28"/>
      <c r="Q68" s="12">
        <v>3.1015727056279641</v>
      </c>
      <c r="R68" s="12">
        <v>2.5853361189677151</v>
      </c>
      <c r="S68" s="28"/>
      <c r="T68" s="12">
        <v>2.7157578615487399</v>
      </c>
      <c r="U68" s="12">
        <v>2.2859352909374122</v>
      </c>
      <c r="V68" s="28"/>
      <c r="W68" s="12">
        <v>3.19834957621008</v>
      </c>
      <c r="X68" s="12">
        <v>2.4981111151798361</v>
      </c>
      <c r="Y68" s="28"/>
      <c r="Z68" s="12">
        <v>2.0923222412672526</v>
      </c>
      <c r="AA68" s="12">
        <v>2</v>
      </c>
      <c r="AB68" s="28"/>
      <c r="AC68" s="12">
        <v>1.9561402257194827</v>
      </c>
      <c r="AD68" s="12">
        <v>1.7955820777258822</v>
      </c>
      <c r="AE68" s="28"/>
      <c r="AF68" s="12">
        <v>2.1905974520757265</v>
      </c>
      <c r="AG68" s="12">
        <v>2.0783383879071091</v>
      </c>
      <c r="AH68" s="28"/>
      <c r="AI68" s="12">
        <v>2.65</v>
      </c>
      <c r="AJ68" s="12">
        <v>2.6575050545737766</v>
      </c>
      <c r="AK68" s="28"/>
      <c r="AL68" s="12">
        <v>2.0954530689300617</v>
      </c>
      <c r="AM68" s="12">
        <v>1.9054262729187612</v>
      </c>
      <c r="AN68" s="28"/>
    </row>
    <row r="69" spans="2:40" x14ac:dyDescent="0.35">
      <c r="B69" s="2">
        <f t="shared" si="3"/>
        <v>34911</v>
      </c>
      <c r="C69" s="1">
        <f>HLOOKUP($C$2,$N$2:$AM$1000,ROWS($C$2:C69),FALSE)</f>
        <v>1.9367977328073938</v>
      </c>
      <c r="D69" s="1">
        <f>HLOOKUP($D$2,$N$2:$AM$1000,ROWS($C$2:C69),FALSE)</f>
        <v>1.7955820777258822</v>
      </c>
      <c r="E69" s="1">
        <f t="shared" si="5"/>
        <v>3.2772394565983687</v>
      </c>
      <c r="F69" s="1">
        <f>VLOOKUP($C$1,TableData!$B$4:$J$12,8,FALSE)</f>
        <v>0.78879172658876118</v>
      </c>
      <c r="G69" s="1">
        <f>VLOOKUP($C$1,TableData!$B$4:$J$12,9,FALSE)-F69</f>
        <v>1.0596467334726134</v>
      </c>
      <c r="H69">
        <v>0</v>
      </c>
      <c r="I69" t="e">
        <f t="shared" si="4"/>
        <v>#N/A</v>
      </c>
      <c r="L69" s="2">
        <v>34911</v>
      </c>
      <c r="M69" s="28"/>
      <c r="N69" s="12">
        <v>2.9993618379068554</v>
      </c>
      <c r="O69" s="12">
        <v>2.3037580246167488</v>
      </c>
      <c r="P69" s="28"/>
      <c r="Q69" s="12">
        <v>3.1823076375497195</v>
      </c>
      <c r="R69" s="12">
        <v>2.5853361189677151</v>
      </c>
      <c r="S69" s="28"/>
      <c r="T69" s="12">
        <v>2.6874699465379681</v>
      </c>
      <c r="U69" s="12">
        <v>2.2859352909374122</v>
      </c>
      <c r="V69" s="28"/>
      <c r="W69" s="12">
        <v>3.2587998962843256</v>
      </c>
      <c r="X69" s="12">
        <v>2.4981111151798361</v>
      </c>
      <c r="Y69" s="28"/>
      <c r="Z69" s="12">
        <v>2.0392816066531205</v>
      </c>
      <c r="AA69" s="12">
        <v>2</v>
      </c>
      <c r="AB69" s="28"/>
      <c r="AC69" s="12">
        <v>1.9367977328073938</v>
      </c>
      <c r="AD69" s="12">
        <v>1.7955820777258822</v>
      </c>
      <c r="AE69" s="28"/>
      <c r="AF69" s="12">
        <v>2.1631130686219135</v>
      </c>
      <c r="AG69" s="12">
        <v>2.0783383879071091</v>
      </c>
      <c r="AH69" s="28"/>
      <c r="AI69" s="12">
        <v>2.74</v>
      </c>
      <c r="AJ69" s="12">
        <v>2.6575050545737766</v>
      </c>
      <c r="AK69" s="28"/>
      <c r="AL69" s="12">
        <v>2.0553545629315026</v>
      </c>
      <c r="AM69" s="12">
        <v>1.9054262729187612</v>
      </c>
      <c r="AN69" s="28"/>
    </row>
    <row r="70" spans="2:40" x14ac:dyDescent="0.35">
      <c r="B70" s="2">
        <f t="shared" si="3"/>
        <v>34942</v>
      </c>
      <c r="C70" s="1">
        <f>HLOOKUP($C$2,$N$2:$AM$1000,ROWS($C$2:C70),FALSE)</f>
        <v>2.0904485428051123</v>
      </c>
      <c r="D70" s="1">
        <f>HLOOKUP($D$2,$N$2:$AM$1000,ROWS($C$2:C70),FALSE)</f>
        <v>1.7955820777258822</v>
      </c>
      <c r="E70" s="1">
        <f t="shared" si="5"/>
        <v>3.2772394565983687</v>
      </c>
      <c r="F70" s="1">
        <f>VLOOKUP($C$1,TableData!$B$4:$J$12,8,FALSE)</f>
        <v>0.78879172658876118</v>
      </c>
      <c r="G70" s="1">
        <f>VLOOKUP($C$1,TableData!$B$4:$J$12,9,FALSE)-F70</f>
        <v>1.0596467334726134</v>
      </c>
      <c r="H70">
        <v>0</v>
      </c>
      <c r="I70" t="e">
        <f t="shared" si="4"/>
        <v>#N/A</v>
      </c>
      <c r="L70" s="2">
        <v>34942</v>
      </c>
      <c r="M70" s="28"/>
      <c r="N70" s="12">
        <v>2.991725015913449</v>
      </c>
      <c r="O70" s="12">
        <v>2.3037580246167488</v>
      </c>
      <c r="P70" s="28"/>
      <c r="Q70" s="12">
        <v>3.1343115887795481</v>
      </c>
      <c r="R70" s="12">
        <v>2.5853361189677151</v>
      </c>
      <c r="S70" s="28"/>
      <c r="T70" s="12">
        <v>2.653784372807988</v>
      </c>
      <c r="U70" s="12">
        <v>2.2859352909374122</v>
      </c>
      <c r="V70" s="28"/>
      <c r="W70" s="12">
        <v>3.1409104015239331</v>
      </c>
      <c r="X70" s="12">
        <v>2.4981111151798361</v>
      </c>
      <c r="Y70" s="28"/>
      <c r="Z70" s="12">
        <v>2.1695584293163206</v>
      </c>
      <c r="AA70" s="12">
        <v>2</v>
      </c>
      <c r="AB70" s="28"/>
      <c r="AC70" s="12">
        <v>2.0904485428051123</v>
      </c>
      <c r="AD70" s="12">
        <v>1.7955820777258822</v>
      </c>
      <c r="AE70" s="28"/>
      <c r="AF70" s="12">
        <v>2.2123197017117402</v>
      </c>
      <c r="AG70" s="12">
        <v>2.0783383879071091</v>
      </c>
      <c r="AH70" s="28"/>
      <c r="AI70" s="12">
        <v>2.79</v>
      </c>
      <c r="AJ70" s="12">
        <v>2.6575050545737766</v>
      </c>
      <c r="AK70" s="28"/>
      <c r="AL70" s="12">
        <v>2.0321299075890469</v>
      </c>
      <c r="AM70" s="12">
        <v>1.9054262729187612</v>
      </c>
      <c r="AN70" s="28"/>
    </row>
    <row r="71" spans="2:40" x14ac:dyDescent="0.35">
      <c r="B71" s="2">
        <f t="shared" si="3"/>
        <v>34972</v>
      </c>
      <c r="C71" s="1">
        <f>HLOOKUP($C$2,$N$2:$AM$1000,ROWS($C$2:C71),FALSE)</f>
        <v>2.1524026158658227</v>
      </c>
      <c r="D71" s="1">
        <f>HLOOKUP($D$2,$N$2:$AM$1000,ROWS($C$2:C71),FALSE)</f>
        <v>1.7955820777258822</v>
      </c>
      <c r="E71" s="1">
        <f t="shared" si="5"/>
        <v>3.2772394565983687</v>
      </c>
      <c r="F71" s="1">
        <f>VLOOKUP($C$1,TableData!$B$4:$J$12,8,FALSE)</f>
        <v>0.78879172658876118</v>
      </c>
      <c r="G71" s="1">
        <f>VLOOKUP($C$1,TableData!$B$4:$J$12,9,FALSE)-F71</f>
        <v>1.0596467334726134</v>
      </c>
      <c r="H71">
        <v>0</v>
      </c>
      <c r="I71" t="e">
        <f t="shared" si="4"/>
        <v>#N/A</v>
      </c>
      <c r="L71" s="2">
        <v>34972</v>
      </c>
      <c r="M71" s="28"/>
      <c r="N71" s="12">
        <v>2.9841269841270002</v>
      </c>
      <c r="O71" s="12">
        <v>2.3037580246167488</v>
      </c>
      <c r="P71" s="28"/>
      <c r="Q71" s="12">
        <v>3.0941403381856025</v>
      </c>
      <c r="R71" s="12">
        <v>2.5853361189677151</v>
      </c>
      <c r="S71" s="28"/>
      <c r="T71" s="12">
        <v>2.6736569841395719</v>
      </c>
      <c r="U71" s="12">
        <v>2.2859352909374122</v>
      </c>
      <c r="V71" s="28"/>
      <c r="W71" s="12">
        <v>3.2325750366541284</v>
      </c>
      <c r="X71" s="12">
        <v>2.4981111151798361</v>
      </c>
      <c r="Y71" s="28"/>
      <c r="Z71" s="12">
        <v>2.1486242040090309</v>
      </c>
      <c r="AA71" s="12">
        <v>2</v>
      </c>
      <c r="AB71" s="28"/>
      <c r="AC71" s="12">
        <v>2.1524026158658227</v>
      </c>
      <c r="AD71" s="12">
        <v>1.7955820777258822</v>
      </c>
      <c r="AE71" s="28"/>
      <c r="AF71" s="12">
        <v>2.2257052884835815</v>
      </c>
      <c r="AG71" s="12">
        <v>2.0783383879071091</v>
      </c>
      <c r="AH71" s="28"/>
      <c r="AI71" s="12">
        <v>2.8</v>
      </c>
      <c r="AJ71" s="12">
        <v>2.6575050545737766</v>
      </c>
      <c r="AK71" s="28"/>
      <c r="AL71" s="12">
        <v>2.0473482182503018</v>
      </c>
      <c r="AM71" s="12">
        <v>1.9054262729187612</v>
      </c>
      <c r="AN71" s="28"/>
    </row>
    <row r="72" spans="2:40" x14ac:dyDescent="0.35">
      <c r="B72" s="2">
        <f t="shared" si="3"/>
        <v>35003</v>
      </c>
      <c r="C72" s="1">
        <f>HLOOKUP($C$2,$N$2:$AM$1000,ROWS($C$2:C72),FALSE)</f>
        <v>2.1648460774578382</v>
      </c>
      <c r="D72" s="1">
        <f>HLOOKUP($D$2,$N$2:$AM$1000,ROWS($C$2:C72),FALSE)</f>
        <v>1.7955820777258822</v>
      </c>
      <c r="E72" s="1">
        <f t="shared" si="5"/>
        <v>3.2772394565983687</v>
      </c>
      <c r="F72" s="1">
        <f>VLOOKUP($C$1,TableData!$B$4:$J$12,8,FALSE)</f>
        <v>0.78879172658876118</v>
      </c>
      <c r="G72" s="1">
        <f>VLOOKUP($C$1,TableData!$B$4:$J$12,9,FALSE)-F72</f>
        <v>1.0596467334726134</v>
      </c>
      <c r="H72">
        <v>0</v>
      </c>
      <c r="I72" t="e">
        <f t="shared" si="4"/>
        <v>#N/A</v>
      </c>
      <c r="L72" s="2">
        <v>35003</v>
      </c>
      <c r="M72" s="28"/>
      <c r="N72" s="12">
        <v>3.105196451204062</v>
      </c>
      <c r="O72" s="12">
        <v>2.3037580246167488</v>
      </c>
      <c r="P72" s="28"/>
      <c r="Q72" s="12">
        <v>3.1783685972012199</v>
      </c>
      <c r="R72" s="12">
        <v>2.5853361189677151</v>
      </c>
      <c r="S72" s="28"/>
      <c r="T72" s="12">
        <v>2.8096094649020964</v>
      </c>
      <c r="U72" s="12">
        <v>2.2859352909374122</v>
      </c>
      <c r="V72" s="28"/>
      <c r="W72" s="12">
        <v>3.3469035780536061</v>
      </c>
      <c r="X72" s="12">
        <v>2.4981111151798361</v>
      </c>
      <c r="Y72" s="28"/>
      <c r="Z72" s="12">
        <v>2.1567850697654212</v>
      </c>
      <c r="AA72" s="12">
        <v>2</v>
      </c>
      <c r="AB72" s="28"/>
      <c r="AC72" s="12">
        <v>2.1648460774578382</v>
      </c>
      <c r="AD72" s="12">
        <v>1.7955820777258822</v>
      </c>
      <c r="AE72" s="28"/>
      <c r="AF72" s="12">
        <v>2.3146251059429579</v>
      </c>
      <c r="AG72" s="12">
        <v>2.0783383879071091</v>
      </c>
      <c r="AH72" s="28"/>
      <c r="AI72" s="12">
        <v>2.84</v>
      </c>
      <c r="AJ72" s="12">
        <v>2.6575050545737766</v>
      </c>
      <c r="AK72" s="28"/>
      <c r="AL72" s="12">
        <v>2.1212487973198479</v>
      </c>
      <c r="AM72" s="12">
        <v>1.9054262729187612</v>
      </c>
      <c r="AN72" s="28"/>
    </row>
    <row r="73" spans="2:40" x14ac:dyDescent="0.35">
      <c r="B73" s="2">
        <f t="shared" si="3"/>
        <v>35033</v>
      </c>
      <c r="C73" s="1">
        <f>HLOOKUP($C$2,$N$2:$AM$1000,ROWS($C$2:C73),FALSE)</f>
        <v>2.0543190286613111</v>
      </c>
      <c r="D73" s="1">
        <f>HLOOKUP($D$2,$N$2:$AM$1000,ROWS($C$2:C73),FALSE)</f>
        <v>1.7955820777258822</v>
      </c>
      <c r="E73" s="1">
        <f t="shared" si="5"/>
        <v>3.2772394565983687</v>
      </c>
      <c r="F73" s="1">
        <f>VLOOKUP($C$1,TableData!$B$4:$J$12,8,FALSE)</f>
        <v>0.78879172658876118</v>
      </c>
      <c r="G73" s="1">
        <f>VLOOKUP($C$1,TableData!$B$4:$J$12,9,FALSE)-F73</f>
        <v>1.0596467334726134</v>
      </c>
      <c r="H73">
        <v>0</v>
      </c>
      <c r="I73" t="e">
        <f t="shared" si="4"/>
        <v>#N/A</v>
      </c>
      <c r="L73" s="2">
        <v>35033</v>
      </c>
      <c r="M73" s="28"/>
      <c r="N73" s="12">
        <v>3.0341340075853429</v>
      </c>
      <c r="O73" s="12">
        <v>2.3037580246167488</v>
      </c>
      <c r="P73" s="28"/>
      <c r="Q73" s="12">
        <v>3.03538120671758</v>
      </c>
      <c r="R73" s="12">
        <v>2.5853361189677151</v>
      </c>
      <c r="S73" s="28"/>
      <c r="T73" s="12">
        <v>2.6972506826723919</v>
      </c>
      <c r="U73" s="12">
        <v>2.2859352909374122</v>
      </c>
      <c r="V73" s="28"/>
      <c r="W73" s="12">
        <v>3.2567964759181889</v>
      </c>
      <c r="X73" s="12">
        <v>2.4981111151798361</v>
      </c>
      <c r="Y73" s="28"/>
      <c r="Z73" s="12">
        <v>2.0356755806801408</v>
      </c>
      <c r="AA73" s="12">
        <v>2</v>
      </c>
      <c r="AB73" s="28"/>
      <c r="AC73" s="12">
        <v>2.0543190286613111</v>
      </c>
      <c r="AD73" s="12">
        <v>1.7955820777258822</v>
      </c>
      <c r="AE73" s="28"/>
      <c r="AF73" s="12">
        <v>2.2729812347507927</v>
      </c>
      <c r="AG73" s="12">
        <v>2.0783383879071091</v>
      </c>
      <c r="AH73" s="28"/>
      <c r="AI73" s="12">
        <v>2.81</v>
      </c>
      <c r="AJ73" s="12">
        <v>2.6575050545737766</v>
      </c>
      <c r="AK73" s="28"/>
      <c r="AL73" s="12">
        <v>2.045343602236378</v>
      </c>
      <c r="AM73" s="12">
        <v>1.9054262729187612</v>
      </c>
      <c r="AN73" s="28"/>
    </row>
    <row r="74" spans="2:40" x14ac:dyDescent="0.35">
      <c r="B74" s="2">
        <f t="shared" si="3"/>
        <v>35064</v>
      </c>
      <c r="C74" s="1">
        <f>HLOOKUP($C$2,$N$2:$AM$1000,ROWS($C$2:C74),FALSE)</f>
        <v>2.1376057116144764</v>
      </c>
      <c r="D74" s="1">
        <f>HLOOKUP($D$2,$N$2:$AM$1000,ROWS($C$2:C74),FALSE)</f>
        <v>1.7955820777258822</v>
      </c>
      <c r="E74" s="1">
        <f t="shared" si="5"/>
        <v>3.2772394565983687</v>
      </c>
      <c r="F74" s="1">
        <f>VLOOKUP($C$1,TableData!$B$4:$J$12,8,FALSE)</f>
        <v>0.78879172658876118</v>
      </c>
      <c r="G74" s="1">
        <f>VLOOKUP($C$1,TableData!$B$4:$J$12,9,FALSE)-F74</f>
        <v>1.0596467334726134</v>
      </c>
      <c r="H74">
        <v>0</v>
      </c>
      <c r="I74" t="e">
        <f t="shared" si="4"/>
        <v>#N/A</v>
      </c>
      <c r="L74" s="2">
        <v>35064</v>
      </c>
      <c r="M74" s="28"/>
      <c r="N74" s="12">
        <v>3.0322173089071258</v>
      </c>
      <c r="O74" s="12">
        <v>2.3037580246167488</v>
      </c>
      <c r="P74" s="28"/>
      <c r="Q74" s="12">
        <v>3.1503455623274279</v>
      </c>
      <c r="R74" s="12">
        <v>2.5853361189677151</v>
      </c>
      <c r="S74" s="28"/>
      <c r="T74" s="12">
        <v>2.8504759211507968</v>
      </c>
      <c r="U74" s="12">
        <v>2.2859352909374122</v>
      </c>
      <c r="V74" s="28"/>
      <c r="W74" s="12">
        <v>3.2491492399822297</v>
      </c>
      <c r="X74" s="12">
        <v>2.4981111151798361</v>
      </c>
      <c r="Y74" s="28"/>
      <c r="Z74" s="12">
        <v>2.1447917429177954</v>
      </c>
      <c r="AA74" s="12">
        <v>2</v>
      </c>
      <c r="AB74" s="28"/>
      <c r="AC74" s="12">
        <v>2.1376057116144764</v>
      </c>
      <c r="AD74" s="12">
        <v>1.7955820777258822</v>
      </c>
      <c r="AE74" s="28"/>
      <c r="AF74" s="12">
        <v>2.312277673043428</v>
      </c>
      <c r="AG74" s="12">
        <v>2.0783383879071091</v>
      </c>
      <c r="AH74" s="28"/>
      <c r="AI74" s="12">
        <v>2.82</v>
      </c>
      <c r="AJ74" s="12">
        <v>2.6575050545737766</v>
      </c>
      <c r="AK74" s="28"/>
      <c r="AL74" s="12">
        <v>2.0402725690892076</v>
      </c>
      <c r="AM74" s="12">
        <v>1.9054262729187612</v>
      </c>
      <c r="AN74" s="28"/>
    </row>
    <row r="75" spans="2:40" x14ac:dyDescent="0.35">
      <c r="B75" s="2">
        <f t="shared" si="3"/>
        <v>35095</v>
      </c>
      <c r="C75" s="1">
        <f>HLOOKUP($C$2,$N$2:$AM$1000,ROWS($C$2:C75),FALSE)</f>
        <v>1.7947596404837007</v>
      </c>
      <c r="D75" s="1">
        <f>HLOOKUP($D$2,$N$2:$AM$1000,ROWS($C$2:C75),FALSE)</f>
        <v>1.7955820777258822</v>
      </c>
      <c r="E75" s="1">
        <f t="shared" si="5"/>
        <v>3.2772394565983687</v>
      </c>
      <c r="F75" s="1">
        <f>VLOOKUP($C$1,TableData!$B$4:$J$12,8,FALSE)</f>
        <v>0.78879172658876118</v>
      </c>
      <c r="G75" s="1">
        <f>VLOOKUP($C$1,TableData!$B$4:$J$12,9,FALSE)-F75</f>
        <v>1.0596467334726134</v>
      </c>
      <c r="H75">
        <v>0</v>
      </c>
      <c r="I75" t="e">
        <f t="shared" si="4"/>
        <v>#N/A</v>
      </c>
      <c r="L75" s="2">
        <v>35095</v>
      </c>
      <c r="M75" s="28"/>
      <c r="N75" s="12">
        <v>2.9559748427672838</v>
      </c>
      <c r="O75" s="12">
        <v>2.3037580246167488</v>
      </c>
      <c r="P75" s="28"/>
      <c r="Q75" s="12">
        <v>3.116422058804158</v>
      </c>
      <c r="R75" s="12">
        <v>2.5853361189677151</v>
      </c>
      <c r="S75" s="28"/>
      <c r="T75" s="12">
        <v>2.855397283012362</v>
      </c>
      <c r="U75" s="12">
        <v>2.2859352909374122</v>
      </c>
      <c r="V75" s="28"/>
      <c r="W75" s="12">
        <v>3.1611161653591457</v>
      </c>
      <c r="X75" s="12">
        <v>2.4981111151798361</v>
      </c>
      <c r="Y75" s="28"/>
      <c r="Z75" s="12">
        <v>2.0065717415115092</v>
      </c>
      <c r="AA75" s="12">
        <v>2</v>
      </c>
      <c r="AB75" s="28"/>
      <c r="AC75" s="12">
        <v>1.7947596404837007</v>
      </c>
      <c r="AD75" s="12">
        <v>1.7955820777258822</v>
      </c>
      <c r="AE75" s="28"/>
      <c r="AF75" s="12">
        <v>2.2534913196033735</v>
      </c>
      <c r="AG75" s="12">
        <v>2.0783383879071091</v>
      </c>
      <c r="AH75" s="28"/>
      <c r="AI75" s="12">
        <v>2.97</v>
      </c>
      <c r="AJ75" s="12">
        <v>2.6575050545737766</v>
      </c>
      <c r="AK75" s="28"/>
      <c r="AL75" s="12">
        <v>2.0524329502719993</v>
      </c>
      <c r="AM75" s="12">
        <v>1.9054262729187612</v>
      </c>
      <c r="AN75" s="28"/>
    </row>
    <row r="76" spans="2:40" x14ac:dyDescent="0.35">
      <c r="B76" s="2">
        <f t="shared" si="3"/>
        <v>35124</v>
      </c>
      <c r="C76" s="1">
        <f>HLOOKUP($C$2,$N$2:$AM$1000,ROWS($C$2:C76),FALSE)</f>
        <v>1.7978161324410324</v>
      </c>
      <c r="D76" s="1">
        <f>HLOOKUP($D$2,$N$2:$AM$1000,ROWS($C$2:C76),FALSE)</f>
        <v>1.7955820777258822</v>
      </c>
      <c r="E76" s="1">
        <f t="shared" si="5"/>
        <v>3.2772394565983687</v>
      </c>
      <c r="F76" s="1">
        <f>VLOOKUP($C$1,TableData!$B$4:$J$12,8,FALSE)</f>
        <v>0.78879172658876118</v>
      </c>
      <c r="G76" s="1">
        <f>VLOOKUP($C$1,TableData!$B$4:$J$12,9,FALSE)-F76</f>
        <v>1.0596467334726134</v>
      </c>
      <c r="H76">
        <v>0</v>
      </c>
      <c r="I76" t="e">
        <f t="shared" si="4"/>
        <v>#N/A</v>
      </c>
      <c r="L76" s="2">
        <v>35124</v>
      </c>
      <c r="M76" s="28"/>
      <c r="N76" s="12">
        <v>2.8858218318695172</v>
      </c>
      <c r="O76" s="12">
        <v>2.3037580246167488</v>
      </c>
      <c r="P76" s="28"/>
      <c r="Q76" s="12">
        <v>3.0564694376947088</v>
      </c>
      <c r="R76" s="12">
        <v>2.5853361189677151</v>
      </c>
      <c r="S76" s="28"/>
      <c r="T76" s="12">
        <v>2.8224665009904948</v>
      </c>
      <c r="U76" s="12">
        <v>2.2859352909374122</v>
      </c>
      <c r="V76" s="28"/>
      <c r="W76" s="12">
        <v>3.1619480192802474</v>
      </c>
      <c r="X76" s="12">
        <v>2.4981111151798361</v>
      </c>
      <c r="Y76" s="28"/>
      <c r="Z76" s="12">
        <v>1.9726770379226322</v>
      </c>
      <c r="AA76" s="12">
        <v>2</v>
      </c>
      <c r="AB76" s="28"/>
      <c r="AC76" s="12">
        <v>1.7978161324410324</v>
      </c>
      <c r="AD76" s="12">
        <v>1.7955820777258822</v>
      </c>
      <c r="AE76" s="28"/>
      <c r="AF76" s="12">
        <v>2.2518193771645434</v>
      </c>
      <c r="AG76" s="12">
        <v>2.0783383879071091</v>
      </c>
      <c r="AH76" s="28"/>
      <c r="AI76" s="12">
        <v>2.78</v>
      </c>
      <c r="AJ76" s="12">
        <v>2.6575050545737766</v>
      </c>
      <c r="AK76" s="28"/>
      <c r="AL76" s="12">
        <v>1.9892492250816212</v>
      </c>
      <c r="AM76" s="12">
        <v>1.9054262729187612</v>
      </c>
      <c r="AN76" s="28"/>
    </row>
    <row r="77" spans="2:40" x14ac:dyDescent="0.35">
      <c r="B77" s="2">
        <f t="shared" si="3"/>
        <v>35155</v>
      </c>
      <c r="C77" s="1">
        <f>HLOOKUP($C$2,$N$2:$AM$1000,ROWS($C$2:C77),FALSE)</f>
        <v>1.7740665766981634</v>
      </c>
      <c r="D77" s="1">
        <f>HLOOKUP($D$2,$N$2:$AM$1000,ROWS($C$2:C77),FALSE)</f>
        <v>1.7955820777258822</v>
      </c>
      <c r="E77" s="1">
        <f t="shared" si="5"/>
        <v>3.2772394565983687</v>
      </c>
      <c r="F77" s="1">
        <f>VLOOKUP($C$1,TableData!$B$4:$J$12,8,FALSE)</f>
        <v>0.78879172658876118</v>
      </c>
      <c r="G77" s="1">
        <f>VLOOKUP($C$1,TableData!$B$4:$J$12,9,FALSE)-F77</f>
        <v>1.0596467334726134</v>
      </c>
      <c r="H77">
        <v>0</v>
      </c>
      <c r="I77" t="e">
        <f t="shared" si="4"/>
        <v>#N/A</v>
      </c>
      <c r="L77" s="2">
        <v>35155</v>
      </c>
      <c r="M77" s="28"/>
      <c r="N77" s="12">
        <v>2.8142589118199002</v>
      </c>
      <c r="O77" s="12">
        <v>2.3037580246167488</v>
      </c>
      <c r="P77" s="28"/>
      <c r="Q77" s="12">
        <v>3.0436526626602012</v>
      </c>
      <c r="R77" s="12">
        <v>2.5853361189677151</v>
      </c>
      <c r="S77" s="28"/>
      <c r="T77" s="12">
        <v>2.827903881672178</v>
      </c>
      <c r="U77" s="12">
        <v>2.2859352909374122</v>
      </c>
      <c r="V77" s="28"/>
      <c r="W77" s="12">
        <v>3.0373691738952102</v>
      </c>
      <c r="X77" s="12">
        <v>2.4981111151798361</v>
      </c>
      <c r="Y77" s="28"/>
      <c r="Z77" s="12">
        <v>1.9591302450730819</v>
      </c>
      <c r="AA77" s="12">
        <v>2</v>
      </c>
      <c r="AB77" s="28"/>
      <c r="AC77" s="12">
        <v>1.7740665766981634</v>
      </c>
      <c r="AD77" s="12">
        <v>1.7955820777258822</v>
      </c>
      <c r="AE77" s="28"/>
      <c r="AF77" s="12">
        <v>2.2593018568324519</v>
      </c>
      <c r="AG77" s="12">
        <v>2.0783383879071091</v>
      </c>
      <c r="AH77" s="28"/>
      <c r="AI77" s="12">
        <v>2.78</v>
      </c>
      <c r="AJ77" s="12">
        <v>2.6575050545737766</v>
      </c>
      <c r="AK77" s="28"/>
      <c r="AL77" s="12">
        <v>2.175915667396771</v>
      </c>
      <c r="AM77" s="12">
        <v>1.9054262729187612</v>
      </c>
      <c r="AN77" s="28"/>
    </row>
    <row r="78" spans="2:40" x14ac:dyDescent="0.35">
      <c r="B78" s="2">
        <f t="shared" si="3"/>
        <v>35185</v>
      </c>
      <c r="C78" s="1">
        <f>HLOOKUP($C$2,$N$2:$AM$1000,ROWS($C$2:C78),FALSE)</f>
        <v>1.6519422240919956</v>
      </c>
      <c r="D78" s="1">
        <f>HLOOKUP($D$2,$N$2:$AM$1000,ROWS($C$2:C78),FALSE)</f>
        <v>1.7955820777258822</v>
      </c>
      <c r="E78" s="1">
        <f t="shared" si="5"/>
        <v>3.2772394565983687</v>
      </c>
      <c r="F78" s="1">
        <f>VLOOKUP($C$1,TableData!$B$4:$J$12,8,FALSE)</f>
        <v>0.78879172658876118</v>
      </c>
      <c r="G78" s="1">
        <f>VLOOKUP($C$1,TableData!$B$4:$J$12,9,FALSE)-F78</f>
        <v>1.0596467334726134</v>
      </c>
      <c r="H78">
        <v>0</v>
      </c>
      <c r="I78" t="e">
        <f t="shared" si="4"/>
        <v>#N/A</v>
      </c>
      <c r="L78" s="2">
        <v>35185</v>
      </c>
      <c r="M78" s="28"/>
      <c r="N78" s="12">
        <v>2.6184538653366562</v>
      </c>
      <c r="O78" s="12">
        <v>2.3037580246167488</v>
      </c>
      <c r="P78" s="28"/>
      <c r="Q78" s="12">
        <v>3.0000414020814992</v>
      </c>
      <c r="R78" s="12">
        <v>2.5853361189677151</v>
      </c>
      <c r="S78" s="28"/>
      <c r="T78" s="12">
        <v>2.7809306476387796</v>
      </c>
      <c r="U78" s="12">
        <v>2.2859352909374122</v>
      </c>
      <c r="V78" s="28"/>
      <c r="W78" s="12">
        <v>2.9341991144570034</v>
      </c>
      <c r="X78" s="12">
        <v>2.4981111151798361</v>
      </c>
      <c r="Y78" s="28"/>
      <c r="Z78" s="12">
        <v>1.860262642385524</v>
      </c>
      <c r="AA78" s="12">
        <v>2</v>
      </c>
      <c r="AB78" s="28"/>
      <c r="AC78" s="12">
        <v>1.6519422240919956</v>
      </c>
      <c r="AD78" s="12">
        <v>1.7955820777258822</v>
      </c>
      <c r="AE78" s="28"/>
      <c r="AF78" s="12">
        <v>2.2251527709160834</v>
      </c>
      <c r="AG78" s="12">
        <v>2.0783383879071091</v>
      </c>
      <c r="AH78" s="28"/>
      <c r="AI78" s="12">
        <v>2.86</v>
      </c>
      <c r="AJ78" s="12">
        <v>2.6575050545737766</v>
      </c>
      <c r="AK78" s="28"/>
      <c r="AL78" s="12">
        <v>1.967878072526366</v>
      </c>
      <c r="AM78" s="12">
        <v>1.9054262729187612</v>
      </c>
      <c r="AN78" s="28"/>
    </row>
    <row r="79" spans="2:40" x14ac:dyDescent="0.35">
      <c r="B79" s="2">
        <f t="shared" si="3"/>
        <v>35216</v>
      </c>
      <c r="C79" s="1">
        <f>HLOOKUP($C$2,$N$2:$AM$1000,ROWS($C$2:C79),FALSE)</f>
        <v>1.6550912960681119</v>
      </c>
      <c r="D79" s="1">
        <f>HLOOKUP($D$2,$N$2:$AM$1000,ROWS($C$2:C79),FALSE)</f>
        <v>1.7955820777258822</v>
      </c>
      <c r="E79" s="1">
        <f t="shared" si="5"/>
        <v>3.2772394565983687</v>
      </c>
      <c r="F79" s="1">
        <f>VLOOKUP($C$1,TableData!$B$4:$J$12,8,FALSE)</f>
        <v>0.78879172658876118</v>
      </c>
      <c r="G79" s="1">
        <f>VLOOKUP($C$1,TableData!$B$4:$J$12,9,FALSE)-F79</f>
        <v>1.0596467334726134</v>
      </c>
      <c r="H79">
        <v>0</v>
      </c>
      <c r="I79" t="e">
        <f t="shared" si="4"/>
        <v>#N/A</v>
      </c>
      <c r="L79" s="2">
        <v>35216</v>
      </c>
      <c r="M79" s="28"/>
      <c r="N79" s="12">
        <v>2.6757934038581288</v>
      </c>
      <c r="O79" s="12">
        <v>2.3037580246167488</v>
      </c>
      <c r="P79" s="28"/>
      <c r="Q79" s="12">
        <v>2.9483728980065127</v>
      </c>
      <c r="R79" s="12">
        <v>2.5853361189677151</v>
      </c>
      <c r="S79" s="28"/>
      <c r="T79" s="12">
        <v>2.789441273643134</v>
      </c>
      <c r="U79" s="12">
        <v>2.2859352909374122</v>
      </c>
      <c r="V79" s="28"/>
      <c r="W79" s="12">
        <v>2.9783235609057046</v>
      </c>
      <c r="X79" s="12">
        <v>2.4981111151798361</v>
      </c>
      <c r="Y79" s="28"/>
      <c r="Z79" s="12">
        <v>1.8643527639355506</v>
      </c>
      <c r="AA79" s="12">
        <v>2</v>
      </c>
      <c r="AB79" s="28"/>
      <c r="AC79" s="12">
        <v>1.6550912960681119</v>
      </c>
      <c r="AD79" s="12">
        <v>1.7955820777258822</v>
      </c>
      <c r="AE79" s="28"/>
      <c r="AF79" s="12">
        <v>2.2484557591913479</v>
      </c>
      <c r="AG79" s="12">
        <v>2.0783383879071091</v>
      </c>
      <c r="AH79" s="28"/>
      <c r="AI79" s="12">
        <v>2.82</v>
      </c>
      <c r="AJ79" s="12">
        <v>2.6575050545737766</v>
      </c>
      <c r="AK79" s="28"/>
      <c r="AL79" s="12">
        <v>1.9347101411925849</v>
      </c>
      <c r="AM79" s="12">
        <v>1.9054262729187612</v>
      </c>
      <c r="AN79" s="28"/>
    </row>
    <row r="80" spans="2:40" x14ac:dyDescent="0.35">
      <c r="B80" s="2">
        <f t="shared" si="3"/>
        <v>35246</v>
      </c>
      <c r="C80" s="1">
        <f>HLOOKUP($C$2,$N$2:$AM$1000,ROWS($C$2:C80),FALSE)</f>
        <v>1.6583167734893101</v>
      </c>
      <c r="D80" s="1">
        <f>HLOOKUP($D$2,$N$2:$AM$1000,ROWS($C$2:C80),FALSE)</f>
        <v>1.7955820777258822</v>
      </c>
      <c r="E80" s="1">
        <f t="shared" si="5"/>
        <v>3.2772394565983687</v>
      </c>
      <c r="F80" s="1">
        <f>VLOOKUP($C$1,TableData!$B$4:$J$12,8,FALSE)</f>
        <v>0.78879172658876118</v>
      </c>
      <c r="G80" s="1">
        <f>VLOOKUP($C$1,TableData!$B$4:$J$12,9,FALSE)-F80</f>
        <v>1.0596467334726134</v>
      </c>
      <c r="H80">
        <v>0</v>
      </c>
      <c r="I80" t="e">
        <f t="shared" si="4"/>
        <v>#N/A</v>
      </c>
      <c r="L80" s="2">
        <v>35246</v>
      </c>
      <c r="M80" s="28"/>
      <c r="N80" s="12">
        <v>2.6691495965238898</v>
      </c>
      <c r="O80" s="12">
        <v>2.3037580246167488</v>
      </c>
      <c r="P80" s="28"/>
      <c r="Q80" s="12">
        <v>2.9829036988536339</v>
      </c>
      <c r="R80" s="12">
        <v>2.5853361189677151</v>
      </c>
      <c r="S80" s="28"/>
      <c r="T80" s="12">
        <v>2.8093487491825497</v>
      </c>
      <c r="U80" s="12">
        <v>2.2859352909374122</v>
      </c>
      <c r="V80" s="28"/>
      <c r="W80" s="12">
        <v>2.9908441807095398</v>
      </c>
      <c r="X80" s="12">
        <v>2.4981111151798361</v>
      </c>
      <c r="Y80" s="28"/>
      <c r="Z80" s="12">
        <v>1.8540496728999267</v>
      </c>
      <c r="AA80" s="12">
        <v>2</v>
      </c>
      <c r="AB80" s="28"/>
      <c r="AC80" s="12">
        <v>1.6583167734893101</v>
      </c>
      <c r="AD80" s="12">
        <v>1.7955820777258822</v>
      </c>
      <c r="AE80" s="28"/>
      <c r="AF80" s="12">
        <v>2.2869577108023842</v>
      </c>
      <c r="AG80" s="12">
        <v>2.0783383879071091</v>
      </c>
      <c r="AH80" s="28"/>
      <c r="AI80" s="12">
        <v>2.8</v>
      </c>
      <c r="AJ80" s="12">
        <v>2.6575050545737766</v>
      </c>
      <c r="AK80" s="28"/>
      <c r="AL80" s="12">
        <v>2.1111621501500633</v>
      </c>
      <c r="AM80" s="12">
        <v>1.9054262729187612</v>
      </c>
      <c r="AN80" s="28"/>
    </row>
    <row r="81" spans="2:40" x14ac:dyDescent="0.35">
      <c r="B81" s="2">
        <f t="shared" si="3"/>
        <v>35277</v>
      </c>
      <c r="C81" s="1">
        <f>HLOOKUP($C$2,$N$2:$AM$1000,ROWS($C$2:C81),FALSE)</f>
        <v>1.6233811592785585</v>
      </c>
      <c r="D81" s="1">
        <f>HLOOKUP($D$2,$N$2:$AM$1000,ROWS($C$2:C81),FALSE)</f>
        <v>1.7955820777258822</v>
      </c>
      <c r="E81" s="1">
        <f t="shared" si="5"/>
        <v>3.2772394565983687</v>
      </c>
      <c r="F81" s="1">
        <f>VLOOKUP($C$1,TableData!$B$4:$J$12,8,FALSE)</f>
        <v>0.78879172658876118</v>
      </c>
      <c r="G81" s="1">
        <f>VLOOKUP($C$1,TableData!$B$4:$J$12,9,FALSE)-F81</f>
        <v>1.0596467334726134</v>
      </c>
      <c r="H81">
        <v>0</v>
      </c>
      <c r="I81" t="e">
        <f t="shared" si="4"/>
        <v>#N/A</v>
      </c>
      <c r="L81" s="2">
        <v>35277</v>
      </c>
      <c r="M81" s="28"/>
      <c r="N81" s="12">
        <v>2.6641883519206599</v>
      </c>
      <c r="O81" s="12">
        <v>2.3037580246167488</v>
      </c>
      <c r="P81" s="28"/>
      <c r="Q81" s="12">
        <v>2.996525291549812</v>
      </c>
      <c r="R81" s="12">
        <v>2.5853361189677151</v>
      </c>
      <c r="S81" s="28"/>
      <c r="T81" s="12">
        <v>2.8697884442467902</v>
      </c>
      <c r="U81" s="12">
        <v>2.2859352909374122</v>
      </c>
      <c r="V81" s="28"/>
      <c r="W81" s="12">
        <v>3.0366414971057187</v>
      </c>
      <c r="X81" s="12">
        <v>2.4981111151798361</v>
      </c>
      <c r="Y81" s="28"/>
      <c r="Z81" s="12">
        <v>1.8843658328636881</v>
      </c>
      <c r="AA81" s="12">
        <v>2</v>
      </c>
      <c r="AB81" s="28"/>
      <c r="AC81" s="12">
        <v>1.6233811592785585</v>
      </c>
      <c r="AD81" s="12">
        <v>1.7955820777258822</v>
      </c>
      <c r="AE81" s="28"/>
      <c r="AF81" s="12">
        <v>2.3211341261932361</v>
      </c>
      <c r="AG81" s="12">
        <v>2.0783383879071091</v>
      </c>
      <c r="AH81" s="28"/>
      <c r="AI81" s="12">
        <v>2.87</v>
      </c>
      <c r="AJ81" s="12">
        <v>2.6575050545737766</v>
      </c>
      <c r="AK81" s="28"/>
      <c r="AL81" s="12">
        <v>2.1469532983400037</v>
      </c>
      <c r="AM81" s="12">
        <v>1.9054262729187612</v>
      </c>
      <c r="AN81" s="28"/>
    </row>
    <row r="82" spans="2:40" x14ac:dyDescent="0.35">
      <c r="B82" s="2">
        <f t="shared" si="3"/>
        <v>35308</v>
      </c>
      <c r="C82" s="1">
        <f>HLOOKUP($C$2,$N$2:$AM$1000,ROWS($C$2:C82),FALSE)</f>
        <v>1.4231750324082526</v>
      </c>
      <c r="D82" s="1">
        <f>HLOOKUP($D$2,$N$2:$AM$1000,ROWS($C$2:C82),FALSE)</f>
        <v>1.7955820777258822</v>
      </c>
      <c r="E82" s="1">
        <f t="shared" si="5"/>
        <v>3.2772394565983687</v>
      </c>
      <c r="F82" s="1">
        <f>VLOOKUP($C$1,TableData!$B$4:$J$12,8,FALSE)</f>
        <v>0.78879172658876118</v>
      </c>
      <c r="G82" s="1">
        <f>VLOOKUP($C$1,TableData!$B$4:$J$12,9,FALSE)-F82</f>
        <v>1.0596467334726134</v>
      </c>
      <c r="H82">
        <v>0</v>
      </c>
      <c r="I82" t="e">
        <f t="shared" si="4"/>
        <v>#N/A</v>
      </c>
      <c r="L82" s="2">
        <v>35308</v>
      </c>
      <c r="M82" s="28"/>
      <c r="N82" s="12">
        <v>2.5957972805932927</v>
      </c>
      <c r="O82" s="12">
        <v>2.3037580246167488</v>
      </c>
      <c r="P82" s="28"/>
      <c r="Q82" s="12">
        <v>2.9446170458975018</v>
      </c>
      <c r="R82" s="12">
        <v>2.5853361189677151</v>
      </c>
      <c r="S82" s="28"/>
      <c r="T82" s="12">
        <v>2.7999156569067374</v>
      </c>
      <c r="U82" s="12">
        <v>2.2859352909374122</v>
      </c>
      <c r="V82" s="28"/>
      <c r="W82" s="12">
        <v>3.0249497732118158</v>
      </c>
      <c r="X82" s="12">
        <v>2.4981111151798361</v>
      </c>
      <c r="Y82" s="28"/>
      <c r="Z82" s="12">
        <v>1.7284876093819568</v>
      </c>
      <c r="AA82" s="12">
        <v>2</v>
      </c>
      <c r="AB82" s="28"/>
      <c r="AC82" s="12">
        <v>1.4231750324082526</v>
      </c>
      <c r="AD82" s="12">
        <v>1.7955820777258822</v>
      </c>
      <c r="AE82" s="28"/>
      <c r="AF82" s="12">
        <v>2.306133589579118</v>
      </c>
      <c r="AG82" s="12">
        <v>2.0783383879071091</v>
      </c>
      <c r="AH82" s="28"/>
      <c r="AI82" s="12">
        <v>2.78</v>
      </c>
      <c r="AJ82" s="12">
        <v>2.6575050545737766</v>
      </c>
      <c r="AK82" s="28"/>
      <c r="AL82" s="12">
        <v>2.1972565525506051</v>
      </c>
      <c r="AM82" s="12">
        <v>1.9054262729187612</v>
      </c>
      <c r="AN82" s="28"/>
    </row>
    <row r="83" spans="2:40" x14ac:dyDescent="0.35">
      <c r="B83" s="2">
        <f t="shared" si="3"/>
        <v>35338</v>
      </c>
      <c r="C83" s="1">
        <f>HLOOKUP($C$2,$N$2:$AM$1000,ROWS($C$2:C83),FALSE)</f>
        <v>1.5406240431987017</v>
      </c>
      <c r="D83" s="1">
        <f>HLOOKUP($D$2,$N$2:$AM$1000,ROWS($C$2:C83),FALSE)</f>
        <v>1.7955820777258822</v>
      </c>
      <c r="E83" s="1">
        <f t="shared" si="5"/>
        <v>3.2772394565983687</v>
      </c>
      <c r="F83" s="1">
        <f>VLOOKUP($C$1,TableData!$B$4:$J$12,8,FALSE)</f>
        <v>0.78879172658876118</v>
      </c>
      <c r="G83" s="1">
        <f>VLOOKUP($C$1,TableData!$B$4:$J$12,9,FALSE)-F83</f>
        <v>1.0596467334726134</v>
      </c>
      <c r="H83">
        <v>0</v>
      </c>
      <c r="I83" t="e">
        <f t="shared" si="4"/>
        <v>#N/A</v>
      </c>
      <c r="L83" s="2">
        <v>35338</v>
      </c>
      <c r="M83" s="28"/>
      <c r="N83" s="12">
        <v>2.6510480887792731</v>
      </c>
      <c r="O83" s="12">
        <v>2.3037580246167488</v>
      </c>
      <c r="P83" s="28"/>
      <c r="Q83" s="12">
        <v>2.9335595332754094</v>
      </c>
      <c r="R83" s="12">
        <v>2.5853361189677151</v>
      </c>
      <c r="S83" s="28"/>
      <c r="T83" s="12">
        <v>2.8284279409544144</v>
      </c>
      <c r="U83" s="12">
        <v>2.2859352909374122</v>
      </c>
      <c r="V83" s="28"/>
      <c r="W83" s="12">
        <v>3.0266048057838058</v>
      </c>
      <c r="X83" s="12">
        <v>2.4981111151798361</v>
      </c>
      <c r="Y83" s="28"/>
      <c r="Z83" s="12">
        <v>1.9033084741858275</v>
      </c>
      <c r="AA83" s="12">
        <v>2</v>
      </c>
      <c r="AB83" s="28"/>
      <c r="AC83" s="12">
        <v>1.5406240431987017</v>
      </c>
      <c r="AD83" s="12">
        <v>1.7955820777258822</v>
      </c>
      <c r="AE83" s="28"/>
      <c r="AF83" s="12">
        <v>2.3645158268502442</v>
      </c>
      <c r="AG83" s="12">
        <v>2.0783383879071091</v>
      </c>
      <c r="AH83" s="28"/>
      <c r="AI83" s="12">
        <v>2.83</v>
      </c>
      <c r="AJ83" s="12">
        <v>2.6575050545737766</v>
      </c>
      <c r="AK83" s="28"/>
      <c r="AL83" s="12">
        <v>2.199683951196723</v>
      </c>
      <c r="AM83" s="12">
        <v>1.9054262729187612</v>
      </c>
      <c r="AN83" s="28"/>
    </row>
    <row r="84" spans="2:40" x14ac:dyDescent="0.35">
      <c r="B84" s="2">
        <f t="shared" si="3"/>
        <v>35369</v>
      </c>
      <c r="C84" s="1">
        <f>HLOOKUP($C$2,$N$2:$AM$1000,ROWS($C$2:C84),FALSE)</f>
        <v>1.5024439013552326</v>
      </c>
      <c r="D84" s="1">
        <f>HLOOKUP($D$2,$N$2:$AM$1000,ROWS($C$2:C84),FALSE)</f>
        <v>1.7955820777258822</v>
      </c>
      <c r="E84" s="1">
        <f t="shared" si="5"/>
        <v>3.2772394565983687</v>
      </c>
      <c r="F84" s="1">
        <f>VLOOKUP($C$1,TableData!$B$4:$J$12,8,FALSE)</f>
        <v>0.78879172658876118</v>
      </c>
      <c r="G84" s="1">
        <f>VLOOKUP($C$1,TableData!$B$4:$J$12,9,FALSE)-F84</f>
        <v>1.0596467334726134</v>
      </c>
      <c r="H84">
        <v>0</v>
      </c>
      <c r="I84" t="e">
        <f t="shared" si="4"/>
        <v>#N/A</v>
      </c>
      <c r="L84" s="2">
        <v>35369</v>
      </c>
      <c r="M84" s="28"/>
      <c r="N84" s="12">
        <v>2.5199754148739872</v>
      </c>
      <c r="O84" s="12">
        <v>2.3037580246167488</v>
      </c>
      <c r="P84" s="28"/>
      <c r="Q84" s="12">
        <v>2.9048451280654142</v>
      </c>
      <c r="R84" s="12">
        <v>2.5853361189677151</v>
      </c>
      <c r="S84" s="28"/>
      <c r="T84" s="12">
        <v>2.811405149943802</v>
      </c>
      <c r="U84" s="12">
        <v>2.2859352909374122</v>
      </c>
      <c r="V84" s="28"/>
      <c r="W84" s="12">
        <v>2.9402113922385897</v>
      </c>
      <c r="X84" s="12">
        <v>2.4981111151798361</v>
      </c>
      <c r="Y84" s="28"/>
      <c r="Z84" s="12">
        <v>1.897252502621094</v>
      </c>
      <c r="AA84" s="12">
        <v>2</v>
      </c>
      <c r="AB84" s="28"/>
      <c r="AC84" s="12">
        <v>1.5024439013552326</v>
      </c>
      <c r="AD84" s="12">
        <v>1.7955820777258822</v>
      </c>
      <c r="AE84" s="28"/>
      <c r="AF84" s="12">
        <v>2.3413178065717188</v>
      </c>
      <c r="AG84" s="12">
        <v>2.0783383879071091</v>
      </c>
      <c r="AH84" s="28"/>
      <c r="AI84" s="12">
        <v>2.86</v>
      </c>
      <c r="AJ84" s="12">
        <v>2.6575050545737766</v>
      </c>
      <c r="AK84" s="28"/>
      <c r="AL84" s="12">
        <v>2.252960600620654</v>
      </c>
      <c r="AM84" s="12">
        <v>1.9054262729187612</v>
      </c>
      <c r="AN84" s="28"/>
    </row>
    <row r="85" spans="2:40" x14ac:dyDescent="0.35">
      <c r="B85" s="2">
        <f t="shared" si="3"/>
        <v>35399</v>
      </c>
      <c r="C85" s="1">
        <f>HLOOKUP($C$2,$N$2:$AM$1000,ROWS($C$2:C85),FALSE)</f>
        <v>1.5687254452820154</v>
      </c>
      <c r="D85" s="1">
        <f>HLOOKUP($D$2,$N$2:$AM$1000,ROWS($C$2:C85),FALSE)</f>
        <v>1.7955820777258822</v>
      </c>
      <c r="E85" s="1">
        <f t="shared" si="5"/>
        <v>3.2772394565983687</v>
      </c>
      <c r="F85" s="1">
        <f>VLOOKUP($C$1,TableData!$B$4:$J$12,8,FALSE)</f>
        <v>0.78879172658876118</v>
      </c>
      <c r="G85" s="1">
        <f>VLOOKUP($C$1,TableData!$B$4:$J$12,9,FALSE)-F85</f>
        <v>1.0596467334726134</v>
      </c>
      <c r="H85">
        <v>0</v>
      </c>
      <c r="I85" t="e">
        <f t="shared" si="4"/>
        <v>#N/A</v>
      </c>
      <c r="L85" s="2">
        <v>35399</v>
      </c>
      <c r="M85" s="28"/>
      <c r="N85" s="12">
        <v>2.5766871165643801</v>
      </c>
      <c r="O85" s="12">
        <v>2.3037580246167488</v>
      </c>
      <c r="P85" s="28"/>
      <c r="Q85" s="12">
        <v>2.9736915378222983</v>
      </c>
      <c r="R85" s="12">
        <v>2.5853361189677151</v>
      </c>
      <c r="S85" s="28"/>
      <c r="T85" s="12">
        <v>2.902336302064068</v>
      </c>
      <c r="U85" s="12">
        <v>2.2859352909374122</v>
      </c>
      <c r="V85" s="28"/>
      <c r="W85" s="12">
        <v>2.986066272644905</v>
      </c>
      <c r="X85" s="12">
        <v>2.4981111151798361</v>
      </c>
      <c r="Y85" s="28"/>
      <c r="Z85" s="12">
        <v>1.9649213457342718</v>
      </c>
      <c r="AA85" s="12">
        <v>2</v>
      </c>
      <c r="AB85" s="28"/>
      <c r="AC85" s="12">
        <v>1.5687254452820154</v>
      </c>
      <c r="AD85" s="12">
        <v>1.7955820777258822</v>
      </c>
      <c r="AE85" s="28"/>
      <c r="AF85" s="12">
        <v>2.3946242190174605</v>
      </c>
      <c r="AG85" s="12">
        <v>2.0783383879071091</v>
      </c>
      <c r="AH85" s="28"/>
      <c r="AI85" s="12">
        <v>2.87</v>
      </c>
      <c r="AJ85" s="12">
        <v>2.6575050545737766</v>
      </c>
      <c r="AK85" s="28"/>
      <c r="AL85" s="12">
        <v>2.2773255621046049</v>
      </c>
      <c r="AM85" s="12">
        <v>1.9054262729187612</v>
      </c>
      <c r="AN85" s="28"/>
    </row>
    <row r="86" spans="2:40" x14ac:dyDescent="0.35">
      <c r="B86" s="2">
        <f t="shared" si="3"/>
        <v>35430</v>
      </c>
      <c r="C86" s="1">
        <f>HLOOKUP($C$2,$N$2:$AM$1000,ROWS($C$2:C86),FALSE)</f>
        <v>1.4756872208815164</v>
      </c>
      <c r="D86" s="1">
        <f>HLOOKUP($D$2,$N$2:$AM$1000,ROWS($C$2:C86),FALSE)</f>
        <v>1.7955820777258822</v>
      </c>
      <c r="E86" s="1">
        <f t="shared" si="5"/>
        <v>3.2772394565983687</v>
      </c>
      <c r="F86" s="1">
        <f>VLOOKUP($C$1,TableData!$B$4:$J$12,8,FALSE)</f>
        <v>0.78879172658876118</v>
      </c>
      <c r="G86" s="1">
        <f>VLOOKUP($C$1,TableData!$B$4:$J$12,9,FALSE)-F86</f>
        <v>1.0596467334726134</v>
      </c>
      <c r="H86">
        <v>0</v>
      </c>
      <c r="I86" t="e">
        <f t="shared" si="4"/>
        <v>#N/A</v>
      </c>
      <c r="L86" s="2">
        <v>35430</v>
      </c>
      <c r="M86" s="28"/>
      <c r="N86" s="12">
        <v>2.6364193746167608</v>
      </c>
      <c r="O86" s="12">
        <v>2.3037580246167488</v>
      </c>
      <c r="P86" s="28"/>
      <c r="Q86" s="12">
        <v>2.9418990291395497</v>
      </c>
      <c r="R86" s="12">
        <v>2.5853361189677151</v>
      </c>
      <c r="S86" s="28"/>
      <c r="T86" s="12">
        <v>2.8713266979825569</v>
      </c>
      <c r="U86" s="12">
        <v>2.2859352909374122</v>
      </c>
      <c r="V86" s="28"/>
      <c r="W86" s="12">
        <v>3.0679509314003095</v>
      </c>
      <c r="X86" s="12">
        <v>2.4981111151798361</v>
      </c>
      <c r="Y86" s="28"/>
      <c r="Z86" s="12">
        <v>1.860398452056744</v>
      </c>
      <c r="AA86" s="12">
        <v>2</v>
      </c>
      <c r="AB86" s="28"/>
      <c r="AC86" s="12">
        <v>1.4756872208815164</v>
      </c>
      <c r="AD86" s="12">
        <v>1.7955820777258822</v>
      </c>
      <c r="AE86" s="28"/>
      <c r="AF86" s="12">
        <v>2.3837628588012638</v>
      </c>
      <c r="AG86" s="12">
        <v>2.0783383879071091</v>
      </c>
      <c r="AH86" s="28"/>
      <c r="AI86" s="12">
        <v>2.85</v>
      </c>
      <c r="AJ86" s="12">
        <v>2.6575050545737766</v>
      </c>
      <c r="AK86" s="28"/>
      <c r="AL86" s="12">
        <v>2.1696631600385361</v>
      </c>
      <c r="AM86" s="12">
        <v>1.9054262729187612</v>
      </c>
      <c r="AN86" s="28"/>
    </row>
    <row r="87" spans="2:40" x14ac:dyDescent="0.35">
      <c r="B87" s="2">
        <f t="shared" si="3"/>
        <v>35461</v>
      </c>
      <c r="C87" s="1">
        <f>HLOOKUP($C$2,$N$2:$AM$1000,ROWS($C$2:C87),FALSE)</f>
        <v>1.5649040127520886</v>
      </c>
      <c r="D87" s="1">
        <f>HLOOKUP($D$2,$N$2:$AM$1000,ROWS($C$2:C87),FALSE)</f>
        <v>1.7955820777258822</v>
      </c>
      <c r="E87" s="1">
        <f t="shared" si="5"/>
        <v>3.2772394565983687</v>
      </c>
      <c r="F87" s="1">
        <f>VLOOKUP($C$1,TableData!$B$4:$J$12,8,FALSE)</f>
        <v>0.78879172658876118</v>
      </c>
      <c r="G87" s="1">
        <f>VLOOKUP($C$1,TableData!$B$4:$J$12,9,FALSE)-F87</f>
        <v>1.0596467334726134</v>
      </c>
      <c r="H87">
        <v>0</v>
      </c>
      <c r="I87" t="e">
        <f t="shared" si="4"/>
        <v>#N/A</v>
      </c>
      <c r="L87" s="2">
        <v>35461</v>
      </c>
      <c r="M87" s="28"/>
      <c r="N87" s="12">
        <v>2.5045815516188119</v>
      </c>
      <c r="O87" s="12">
        <v>2.3037580246167488</v>
      </c>
      <c r="P87" s="28"/>
      <c r="Q87" s="12">
        <v>2.8797291529685021</v>
      </c>
      <c r="R87" s="12">
        <v>2.5853361189677151</v>
      </c>
      <c r="S87" s="28"/>
      <c r="T87" s="12">
        <v>2.7755506791648843</v>
      </c>
      <c r="U87" s="12">
        <v>2.2859352909374122</v>
      </c>
      <c r="V87" s="28"/>
      <c r="W87" s="12">
        <v>2.9407334919776096</v>
      </c>
      <c r="X87" s="12">
        <v>2.4981111151798361</v>
      </c>
      <c r="Y87" s="28"/>
      <c r="Z87" s="12">
        <v>1.8539993414365075</v>
      </c>
      <c r="AA87" s="12">
        <v>2</v>
      </c>
      <c r="AB87" s="28"/>
      <c r="AC87" s="12">
        <v>1.5649040127520886</v>
      </c>
      <c r="AD87" s="12">
        <v>1.7955820777258822</v>
      </c>
      <c r="AE87" s="28"/>
      <c r="AF87" s="12">
        <v>2.3512715427892683</v>
      </c>
      <c r="AG87" s="12">
        <v>2.0783383879071091</v>
      </c>
      <c r="AH87" s="28"/>
      <c r="AI87" s="12">
        <v>2.85</v>
      </c>
      <c r="AJ87" s="12">
        <v>2.6575050545737766</v>
      </c>
      <c r="AK87" s="28"/>
      <c r="AL87" s="12">
        <v>2.1040130464992184</v>
      </c>
      <c r="AM87" s="12">
        <v>1.9054262729187612</v>
      </c>
      <c r="AN87" s="28"/>
    </row>
    <row r="88" spans="2:40" x14ac:dyDescent="0.35">
      <c r="B88" s="2">
        <f t="shared" si="3"/>
        <v>35489</v>
      </c>
      <c r="C88" s="1">
        <f>HLOOKUP($C$2,$N$2:$AM$1000,ROWS($C$2:C88),FALSE)</f>
        <v>1.5667603216564352</v>
      </c>
      <c r="D88" s="1">
        <f>HLOOKUP($D$2,$N$2:$AM$1000,ROWS($C$2:C88),FALSE)</f>
        <v>1.7955820777258822</v>
      </c>
      <c r="E88" s="1">
        <f t="shared" si="5"/>
        <v>3.2772394565983687</v>
      </c>
      <c r="F88" s="1">
        <f>VLOOKUP($C$1,TableData!$B$4:$J$12,8,FALSE)</f>
        <v>0.78879172658876118</v>
      </c>
      <c r="G88" s="1">
        <f>VLOOKUP($C$1,TableData!$B$4:$J$12,9,FALSE)-F88</f>
        <v>1.0596467334726134</v>
      </c>
      <c r="H88">
        <v>0</v>
      </c>
      <c r="I88" t="e">
        <f t="shared" si="4"/>
        <v>#N/A</v>
      </c>
      <c r="L88" s="2">
        <v>35489</v>
      </c>
      <c r="M88" s="28"/>
      <c r="N88" s="12">
        <v>2.4999999999999689</v>
      </c>
      <c r="O88" s="12">
        <v>2.3037580246167488</v>
      </c>
      <c r="P88" s="28"/>
      <c r="Q88" s="12">
        <v>2.8566412954395215</v>
      </c>
      <c r="R88" s="12">
        <v>2.5853361189677151</v>
      </c>
      <c r="S88" s="28"/>
      <c r="T88" s="12">
        <v>2.7370977207135327</v>
      </c>
      <c r="U88" s="12">
        <v>2.2859352909374122</v>
      </c>
      <c r="V88" s="28"/>
      <c r="W88" s="12">
        <v>2.8372389908260409</v>
      </c>
      <c r="X88" s="12">
        <v>2.4981111151798361</v>
      </c>
      <c r="Y88" s="28"/>
      <c r="Z88" s="12">
        <v>1.9302259079210682</v>
      </c>
      <c r="AA88" s="12">
        <v>2</v>
      </c>
      <c r="AB88" s="28"/>
      <c r="AC88" s="12">
        <v>1.5667603216564352</v>
      </c>
      <c r="AD88" s="12">
        <v>1.7955820777258822</v>
      </c>
      <c r="AE88" s="28"/>
      <c r="AF88" s="12">
        <v>2.3596363773898288</v>
      </c>
      <c r="AG88" s="12">
        <v>2.0783383879071091</v>
      </c>
      <c r="AH88" s="28"/>
      <c r="AI88" s="12">
        <v>2.98</v>
      </c>
      <c r="AJ88" s="12">
        <v>2.6575050545737766</v>
      </c>
      <c r="AK88" s="28"/>
      <c r="AL88" s="12">
        <v>2.1444519653024146</v>
      </c>
      <c r="AM88" s="12">
        <v>1.9054262729187612</v>
      </c>
      <c r="AN88" s="28"/>
    </row>
    <row r="89" spans="2:40" x14ac:dyDescent="0.35">
      <c r="B89" s="2">
        <f t="shared" si="3"/>
        <v>35520</v>
      </c>
      <c r="C89" s="1">
        <f>HLOOKUP($C$2,$N$2:$AM$1000,ROWS($C$2:C89),FALSE)</f>
        <v>1.6229730103041629</v>
      </c>
      <c r="D89" s="1">
        <f>HLOOKUP($D$2,$N$2:$AM$1000,ROWS($C$2:C89),FALSE)</f>
        <v>1.7955820777258822</v>
      </c>
      <c r="E89" s="1">
        <f t="shared" si="5"/>
        <v>3.2772394565983687</v>
      </c>
      <c r="F89" s="1">
        <f>VLOOKUP($C$1,TableData!$B$4:$J$12,8,FALSE)</f>
        <v>0.78879172658876118</v>
      </c>
      <c r="G89" s="1">
        <f>VLOOKUP($C$1,TableData!$B$4:$J$12,9,FALSE)-F89</f>
        <v>1.0596467334726134</v>
      </c>
      <c r="H89">
        <v>0</v>
      </c>
      <c r="I89" t="e">
        <f t="shared" si="4"/>
        <v>#N/A</v>
      </c>
      <c r="L89" s="2">
        <v>35520</v>
      </c>
      <c r="M89" s="28"/>
      <c r="N89" s="12">
        <v>2.4330900243308751</v>
      </c>
      <c r="O89" s="12">
        <v>2.3037580246167488</v>
      </c>
      <c r="P89" s="28"/>
      <c r="Q89" s="12">
        <v>2.8435502475412822</v>
      </c>
      <c r="R89" s="12">
        <v>2.5853361189677151</v>
      </c>
      <c r="S89" s="28"/>
      <c r="T89" s="12">
        <v>2.6308040274187983</v>
      </c>
      <c r="U89" s="12">
        <v>2.2859352909374122</v>
      </c>
      <c r="V89" s="28"/>
      <c r="W89" s="12">
        <v>2.8830213046060482</v>
      </c>
      <c r="X89" s="12">
        <v>2.4981111151798361</v>
      </c>
      <c r="Y89" s="28"/>
      <c r="Z89" s="12">
        <v>1.9371772559983791</v>
      </c>
      <c r="AA89" s="12">
        <v>2</v>
      </c>
      <c r="AB89" s="28"/>
      <c r="AC89" s="12">
        <v>1.6229730103041629</v>
      </c>
      <c r="AD89" s="12">
        <v>1.7955820777258822</v>
      </c>
      <c r="AE89" s="28"/>
      <c r="AF89" s="12">
        <v>2.307080562216357</v>
      </c>
      <c r="AG89" s="12">
        <v>2.0783383879071091</v>
      </c>
      <c r="AH89" s="28"/>
      <c r="AI89" s="12">
        <v>2.81</v>
      </c>
      <c r="AJ89" s="12">
        <v>2.6575050545737766</v>
      </c>
      <c r="AK89" s="28"/>
      <c r="AL89" s="12">
        <v>1.878154264703416</v>
      </c>
      <c r="AM89" s="12">
        <v>1.9054262729187612</v>
      </c>
      <c r="AN89" s="28"/>
    </row>
    <row r="90" spans="2:40" x14ac:dyDescent="0.35">
      <c r="B90" s="2">
        <f t="shared" si="3"/>
        <v>35550</v>
      </c>
      <c r="C90" s="1">
        <f>HLOOKUP($C$2,$N$2:$AM$1000,ROWS($C$2:C90),FALSE)</f>
        <v>1.6816576536806016</v>
      </c>
      <c r="D90" s="1">
        <f>HLOOKUP($D$2,$N$2:$AM$1000,ROWS($C$2:C90),FALSE)</f>
        <v>1.7955820777258822</v>
      </c>
      <c r="E90" s="1">
        <f t="shared" si="5"/>
        <v>3.2772394565983687</v>
      </c>
      <c r="F90" s="1">
        <f>VLOOKUP($C$1,TableData!$B$4:$J$12,8,FALSE)</f>
        <v>0.78879172658876118</v>
      </c>
      <c r="G90" s="1">
        <f>VLOOKUP($C$1,TableData!$B$4:$J$12,9,FALSE)-F90</f>
        <v>1.0596467334726134</v>
      </c>
      <c r="H90">
        <v>0</v>
      </c>
      <c r="I90" t="e">
        <f t="shared" si="4"/>
        <v>#N/A</v>
      </c>
      <c r="L90" s="2">
        <v>35550</v>
      </c>
      <c r="M90" s="28"/>
      <c r="N90" s="12">
        <v>2.6123936816524918</v>
      </c>
      <c r="O90" s="12">
        <v>2.3037580246167488</v>
      </c>
      <c r="P90" s="28"/>
      <c r="Q90" s="12">
        <v>2.8314458761212302</v>
      </c>
      <c r="R90" s="12">
        <v>2.5853361189677151</v>
      </c>
      <c r="S90" s="28"/>
      <c r="T90" s="12">
        <v>2.5792908711529394</v>
      </c>
      <c r="U90" s="12">
        <v>2.2859352909374122</v>
      </c>
      <c r="V90" s="28"/>
      <c r="W90" s="12">
        <v>2.9189090843592336</v>
      </c>
      <c r="X90" s="12">
        <v>2.4981111151798361</v>
      </c>
      <c r="Y90" s="28"/>
      <c r="Z90" s="12">
        <v>1.9986609114349463</v>
      </c>
      <c r="AA90" s="12">
        <v>2</v>
      </c>
      <c r="AB90" s="28"/>
      <c r="AC90" s="12">
        <v>1.6816576536806016</v>
      </c>
      <c r="AD90" s="12">
        <v>1.7955820777258822</v>
      </c>
      <c r="AE90" s="28"/>
      <c r="AF90" s="12">
        <v>2.3095855407625265</v>
      </c>
      <c r="AG90" s="12">
        <v>2.0783383879071091</v>
      </c>
      <c r="AH90" s="28"/>
      <c r="AI90" s="12">
        <v>2.77</v>
      </c>
      <c r="AJ90" s="12">
        <v>2.6575050545737766</v>
      </c>
      <c r="AK90" s="28"/>
      <c r="AL90" s="12">
        <v>1.8310657813479898</v>
      </c>
      <c r="AM90" s="12">
        <v>1.9054262729187612</v>
      </c>
      <c r="AN90" s="28"/>
    </row>
    <row r="91" spans="2:40" x14ac:dyDescent="0.35">
      <c r="B91" s="2">
        <f t="shared" si="3"/>
        <v>35581</v>
      </c>
      <c r="C91" s="1">
        <f>HLOOKUP($C$2,$N$2:$AM$1000,ROWS($C$2:C91),FALSE)</f>
        <v>1.5716686410094161</v>
      </c>
      <c r="D91" s="1">
        <f>HLOOKUP($D$2,$N$2:$AM$1000,ROWS($C$2:C91),FALSE)</f>
        <v>1.7955820777258822</v>
      </c>
      <c r="E91" s="1">
        <f t="shared" si="5"/>
        <v>3.2772394565983687</v>
      </c>
      <c r="F91" s="1">
        <f>VLOOKUP($C$1,TableData!$B$4:$J$12,8,FALSE)</f>
        <v>0.78879172658876118</v>
      </c>
      <c r="G91" s="1">
        <f>VLOOKUP($C$1,TableData!$B$4:$J$12,9,FALSE)-F91</f>
        <v>1.0596467334726134</v>
      </c>
      <c r="H91">
        <v>0</v>
      </c>
      <c r="I91" t="e">
        <f t="shared" si="4"/>
        <v>#N/A</v>
      </c>
      <c r="L91" s="2">
        <v>35581</v>
      </c>
      <c r="M91" s="28"/>
      <c r="N91" s="12">
        <v>2.5454545454545396</v>
      </c>
      <c r="O91" s="12">
        <v>2.3037580246167488</v>
      </c>
      <c r="P91" s="28"/>
      <c r="Q91" s="12">
        <v>2.8062616068964985</v>
      </c>
      <c r="R91" s="12">
        <v>2.5853361189677151</v>
      </c>
      <c r="S91" s="28"/>
      <c r="T91" s="12">
        <v>2.5008054565279991</v>
      </c>
      <c r="U91" s="12">
        <v>2.2859352909374122</v>
      </c>
      <c r="V91" s="28"/>
      <c r="W91" s="12">
        <v>2.8647964860559316</v>
      </c>
      <c r="X91" s="12">
        <v>2.4981111151798361</v>
      </c>
      <c r="Y91" s="28"/>
      <c r="Z91" s="12">
        <v>1.8956469801902465</v>
      </c>
      <c r="AA91" s="12">
        <v>2</v>
      </c>
      <c r="AB91" s="28"/>
      <c r="AC91" s="12">
        <v>1.5716686410094161</v>
      </c>
      <c r="AD91" s="12">
        <v>1.7955820777258822</v>
      </c>
      <c r="AE91" s="28"/>
      <c r="AF91" s="12">
        <v>2.2252016824770848</v>
      </c>
      <c r="AG91" s="12">
        <v>2.0783383879071091</v>
      </c>
      <c r="AH91" s="28"/>
      <c r="AI91" s="12">
        <v>2.66</v>
      </c>
      <c r="AJ91" s="12">
        <v>2.6575050545737766</v>
      </c>
      <c r="AK91" s="28"/>
      <c r="AL91" s="12">
        <v>1.7547258859752155</v>
      </c>
      <c r="AM91" s="12">
        <v>1.9054262729187612</v>
      </c>
      <c r="AN91" s="28"/>
    </row>
    <row r="92" spans="2:40" x14ac:dyDescent="0.35">
      <c r="B92" s="2">
        <f t="shared" si="3"/>
        <v>35611</v>
      </c>
      <c r="C92" s="1">
        <f>HLOOKUP($C$2,$N$2:$AM$1000,ROWS($C$2:C92),FALSE)</f>
        <v>1.6643035116941984</v>
      </c>
      <c r="D92" s="1">
        <f>HLOOKUP($D$2,$N$2:$AM$1000,ROWS($C$2:C92),FALSE)</f>
        <v>1.7955820777258822</v>
      </c>
      <c r="E92" s="1">
        <f t="shared" si="5"/>
        <v>3.2772394565983687</v>
      </c>
      <c r="F92" s="1">
        <f>VLOOKUP($C$1,TableData!$B$4:$J$12,8,FALSE)</f>
        <v>0.78879172658876118</v>
      </c>
      <c r="G92" s="1">
        <f>VLOOKUP($C$1,TableData!$B$4:$J$12,9,FALSE)-F92</f>
        <v>1.0596467334726134</v>
      </c>
      <c r="H92">
        <v>0</v>
      </c>
      <c r="I92" t="e">
        <f t="shared" si="4"/>
        <v>#N/A</v>
      </c>
      <c r="L92" s="2">
        <v>35611</v>
      </c>
      <c r="M92" s="28"/>
      <c r="N92" s="12">
        <v>2.4183796856106499</v>
      </c>
      <c r="O92" s="12">
        <v>2.3037580246167488</v>
      </c>
      <c r="P92" s="28"/>
      <c r="Q92" s="12">
        <v>2.8051946427421814</v>
      </c>
      <c r="R92" s="12">
        <v>2.5853361189677151</v>
      </c>
      <c r="S92" s="28"/>
      <c r="T92" s="12">
        <v>2.5202439409403032</v>
      </c>
      <c r="U92" s="12">
        <v>2.2859352909374122</v>
      </c>
      <c r="V92" s="28"/>
      <c r="W92" s="12">
        <v>2.8222100601749789</v>
      </c>
      <c r="X92" s="12">
        <v>2.4981111151798361</v>
      </c>
      <c r="Y92" s="28"/>
      <c r="Z92" s="12">
        <v>1.9680843505321066</v>
      </c>
      <c r="AA92" s="12">
        <v>2</v>
      </c>
      <c r="AB92" s="28"/>
      <c r="AC92" s="12">
        <v>1.6643035116941984</v>
      </c>
      <c r="AD92" s="12">
        <v>1.7955820777258822</v>
      </c>
      <c r="AE92" s="28"/>
      <c r="AF92" s="12">
        <v>2.219356496462721</v>
      </c>
      <c r="AG92" s="12">
        <v>2.0783383879071091</v>
      </c>
      <c r="AH92" s="28"/>
      <c r="AI92" s="12">
        <v>2.76</v>
      </c>
      <c r="AJ92" s="12">
        <v>2.6575050545737766</v>
      </c>
      <c r="AK92" s="28"/>
      <c r="AL92" s="12">
        <v>1.7945754874302828</v>
      </c>
      <c r="AM92" s="12">
        <v>1.9054262729187612</v>
      </c>
      <c r="AN92" s="28"/>
    </row>
    <row r="93" spans="2:40" x14ac:dyDescent="0.35">
      <c r="B93" s="2">
        <f t="shared" si="3"/>
        <v>35642</v>
      </c>
      <c r="C93" s="1">
        <f>HLOOKUP($C$2,$N$2:$AM$1000,ROWS($C$2:C93),FALSE)</f>
        <v>1.5562062660672726</v>
      </c>
      <c r="D93" s="1">
        <f>HLOOKUP($D$2,$N$2:$AM$1000,ROWS($C$2:C93),FALSE)</f>
        <v>1.7955820777258822</v>
      </c>
      <c r="E93" s="1">
        <f t="shared" si="5"/>
        <v>3.2772394565983687</v>
      </c>
      <c r="F93" s="1">
        <f>VLOOKUP($C$1,TableData!$B$4:$J$12,8,FALSE)</f>
        <v>0.78879172658876118</v>
      </c>
      <c r="G93" s="1">
        <f>VLOOKUP($C$1,TableData!$B$4:$J$12,9,FALSE)-F93</f>
        <v>1.0596467334726134</v>
      </c>
      <c r="H93">
        <v>0</v>
      </c>
      <c r="I93" t="e">
        <f t="shared" si="4"/>
        <v>#N/A</v>
      </c>
      <c r="L93" s="2">
        <v>35642</v>
      </c>
      <c r="M93" s="28"/>
      <c r="N93" s="12">
        <v>2.4140012070005934</v>
      </c>
      <c r="O93" s="12">
        <v>2.3037580246167488</v>
      </c>
      <c r="P93" s="28"/>
      <c r="Q93" s="12">
        <v>2.7075393533404712</v>
      </c>
      <c r="R93" s="12">
        <v>2.5853361189677151</v>
      </c>
      <c r="S93" s="28"/>
      <c r="T93" s="12">
        <v>2.4440562171473168</v>
      </c>
      <c r="U93" s="12">
        <v>2.2859352909374122</v>
      </c>
      <c r="V93" s="28"/>
      <c r="W93" s="12">
        <v>2.7556602892849114</v>
      </c>
      <c r="X93" s="12">
        <v>2.4981111151798361</v>
      </c>
      <c r="Y93" s="28"/>
      <c r="Z93" s="12">
        <v>1.8466775405999281</v>
      </c>
      <c r="AA93" s="12">
        <v>2</v>
      </c>
      <c r="AB93" s="28"/>
      <c r="AC93" s="12">
        <v>1.5562062660672726</v>
      </c>
      <c r="AD93" s="12">
        <v>1.7955820777258822</v>
      </c>
      <c r="AE93" s="28"/>
      <c r="AF93" s="12">
        <v>2.1316664790301809</v>
      </c>
      <c r="AG93" s="12">
        <v>2.0783383879071091</v>
      </c>
      <c r="AH93" s="28"/>
      <c r="AI93" s="12">
        <v>2.92</v>
      </c>
      <c r="AJ93" s="12">
        <v>2.6575050545737766</v>
      </c>
      <c r="AK93" s="28"/>
      <c r="AL93" s="12">
        <v>1.7826021746610978</v>
      </c>
      <c r="AM93" s="12">
        <v>1.9054262729187612</v>
      </c>
      <c r="AN93" s="28"/>
    </row>
    <row r="94" spans="2:40" x14ac:dyDescent="0.35">
      <c r="B94" s="2">
        <f t="shared" si="3"/>
        <v>35673</v>
      </c>
      <c r="C94" s="1">
        <f>HLOOKUP($C$2,$N$2:$AM$1000,ROWS($C$2:C94),FALSE)</f>
        <v>1.4774195321733741</v>
      </c>
      <c r="D94" s="1">
        <f>HLOOKUP($D$2,$N$2:$AM$1000,ROWS($C$2:C94),FALSE)</f>
        <v>1.7955820777258822</v>
      </c>
      <c r="E94" s="1">
        <f t="shared" si="5"/>
        <v>3.2772394565983687</v>
      </c>
      <c r="F94" s="1">
        <f>VLOOKUP($C$1,TableData!$B$4:$J$12,8,FALSE)</f>
        <v>0.78879172658876118</v>
      </c>
      <c r="G94" s="1">
        <f>VLOOKUP($C$1,TableData!$B$4:$J$12,9,FALSE)-F94</f>
        <v>1.0596467334726134</v>
      </c>
      <c r="H94">
        <v>0</v>
      </c>
      <c r="I94" t="e">
        <f t="shared" si="4"/>
        <v>#N/A</v>
      </c>
      <c r="L94" s="2">
        <v>35673</v>
      </c>
      <c r="M94" s="28"/>
      <c r="N94" s="12">
        <v>2.2891566265060392</v>
      </c>
      <c r="O94" s="12">
        <v>2.3037580246167488</v>
      </c>
      <c r="P94" s="28"/>
      <c r="Q94" s="12">
        <v>2.7070472993144801</v>
      </c>
      <c r="R94" s="12">
        <v>2.5853361189677151</v>
      </c>
      <c r="S94" s="28"/>
      <c r="T94" s="12">
        <v>2.3800489360271904</v>
      </c>
      <c r="U94" s="12">
        <v>2.2859352909374122</v>
      </c>
      <c r="V94" s="28"/>
      <c r="W94" s="12">
        <v>2.6660514861981621</v>
      </c>
      <c r="X94" s="12">
        <v>2.4981111151798361</v>
      </c>
      <c r="Y94" s="28"/>
      <c r="Z94" s="12">
        <v>1.7175410254229861</v>
      </c>
      <c r="AA94" s="12">
        <v>2</v>
      </c>
      <c r="AB94" s="28"/>
      <c r="AC94" s="12">
        <v>1.4774195321733741</v>
      </c>
      <c r="AD94" s="12">
        <v>1.7955820777258822</v>
      </c>
      <c r="AE94" s="28"/>
      <c r="AF94" s="12">
        <v>2.0631398771523424</v>
      </c>
      <c r="AG94" s="12">
        <v>2.0783383879071091</v>
      </c>
      <c r="AH94" s="28"/>
      <c r="AI94" s="12">
        <v>2.8</v>
      </c>
      <c r="AJ94" s="12">
        <v>2.6575050545737766</v>
      </c>
      <c r="AK94" s="28"/>
      <c r="AL94" s="12">
        <v>1.6776530454134726</v>
      </c>
      <c r="AM94" s="12">
        <v>1.9054262729187612</v>
      </c>
      <c r="AN94" s="28"/>
    </row>
    <row r="95" spans="2:40" x14ac:dyDescent="0.35">
      <c r="B95" s="2">
        <f t="shared" si="3"/>
        <v>35703</v>
      </c>
      <c r="C95" s="1">
        <f>HLOOKUP($C$2,$N$2:$AM$1000,ROWS($C$2:C95),FALSE)</f>
        <v>1.4048601307548036</v>
      </c>
      <c r="D95" s="1">
        <f>HLOOKUP($D$2,$N$2:$AM$1000,ROWS($C$2:C95),FALSE)</f>
        <v>1.7955820777258822</v>
      </c>
      <c r="E95" s="1">
        <f t="shared" si="5"/>
        <v>3.2772394565983687</v>
      </c>
      <c r="F95" s="1">
        <f>VLOOKUP($C$1,TableData!$B$4:$J$12,8,FALSE)</f>
        <v>0.78879172658876118</v>
      </c>
      <c r="G95" s="1">
        <f>VLOOKUP($C$1,TableData!$B$4:$J$12,9,FALSE)-F95</f>
        <v>1.0596467334726134</v>
      </c>
      <c r="H95">
        <v>0</v>
      </c>
      <c r="I95" t="e">
        <f t="shared" si="4"/>
        <v>#N/A</v>
      </c>
      <c r="L95" s="2">
        <v>35703</v>
      </c>
      <c r="M95" s="28"/>
      <c r="N95" s="12">
        <v>2.2222222222222143</v>
      </c>
      <c r="O95" s="12">
        <v>2.3037580246167488</v>
      </c>
      <c r="P95" s="28"/>
      <c r="Q95" s="12">
        <v>2.6572699506389963</v>
      </c>
      <c r="R95" s="12">
        <v>2.5853361189677151</v>
      </c>
      <c r="S95" s="28"/>
      <c r="T95" s="12">
        <v>2.3163292216000331</v>
      </c>
      <c r="U95" s="12">
        <v>2.2859352909374122</v>
      </c>
      <c r="V95" s="28"/>
      <c r="W95" s="12">
        <v>2.5640769080782722</v>
      </c>
      <c r="X95" s="12">
        <v>2.4981111151798361</v>
      </c>
      <c r="Y95" s="28"/>
      <c r="Z95" s="12">
        <v>1.6205142695676411</v>
      </c>
      <c r="AA95" s="12">
        <v>2</v>
      </c>
      <c r="AB95" s="28"/>
      <c r="AC95" s="12">
        <v>1.4048601307548036</v>
      </c>
      <c r="AD95" s="12">
        <v>1.7955820777258822</v>
      </c>
      <c r="AE95" s="28"/>
      <c r="AF95" s="12">
        <v>2.0498668216287985</v>
      </c>
      <c r="AG95" s="12">
        <v>2.0783383879071091</v>
      </c>
      <c r="AH95" s="28"/>
      <c r="AI95" s="12">
        <v>2.78</v>
      </c>
      <c r="AJ95" s="12">
        <v>2.6575050545737766</v>
      </c>
      <c r="AK95" s="28"/>
      <c r="AL95" s="12">
        <v>1.6786685100605665</v>
      </c>
      <c r="AM95" s="12">
        <v>1.9054262729187612</v>
      </c>
      <c r="AN95" s="28"/>
    </row>
    <row r="96" spans="2:40" x14ac:dyDescent="0.35">
      <c r="B96" s="2">
        <f t="shared" si="3"/>
        <v>35734</v>
      </c>
      <c r="C96" s="1">
        <f>HLOOKUP($C$2,$N$2:$AM$1000,ROWS($C$2:C96),FALSE)</f>
        <v>1.2681605515882932</v>
      </c>
      <c r="D96" s="1">
        <f>HLOOKUP($D$2,$N$2:$AM$1000,ROWS($C$2:C96),FALSE)</f>
        <v>1.7955820777258822</v>
      </c>
      <c r="E96" s="1">
        <f t="shared" si="5"/>
        <v>3.2772394565983687</v>
      </c>
      <c r="F96" s="1">
        <f>VLOOKUP($C$1,TableData!$B$4:$J$12,8,FALSE)</f>
        <v>0.78879172658876118</v>
      </c>
      <c r="G96" s="1">
        <f>VLOOKUP($C$1,TableData!$B$4:$J$12,9,FALSE)-F96</f>
        <v>1.0596467334726134</v>
      </c>
      <c r="H96">
        <v>0</v>
      </c>
      <c r="I96" t="e">
        <f t="shared" si="4"/>
        <v>#N/A</v>
      </c>
      <c r="L96" s="2">
        <v>35734</v>
      </c>
      <c r="M96" s="28"/>
      <c r="N96" s="12">
        <v>2.2781774580335812</v>
      </c>
      <c r="O96" s="12">
        <v>2.3037580246167488</v>
      </c>
      <c r="P96" s="28"/>
      <c r="Q96" s="12">
        <v>2.6239135470273123</v>
      </c>
      <c r="R96" s="12">
        <v>2.5853361189677151</v>
      </c>
      <c r="S96" s="28"/>
      <c r="T96" s="12">
        <v>2.2611184001145812</v>
      </c>
      <c r="U96" s="12">
        <v>2.2859352909374122</v>
      </c>
      <c r="V96" s="28"/>
      <c r="W96" s="12">
        <v>2.6072150678074113</v>
      </c>
      <c r="X96" s="12">
        <v>2.4981111151798361</v>
      </c>
      <c r="Y96" s="28"/>
      <c r="Z96" s="12">
        <v>1.5335175057788364</v>
      </c>
      <c r="AA96" s="12">
        <v>2</v>
      </c>
      <c r="AB96" s="28"/>
      <c r="AC96" s="12">
        <v>1.2681605515882932</v>
      </c>
      <c r="AD96" s="12">
        <v>1.7955820777258822</v>
      </c>
      <c r="AE96" s="28"/>
      <c r="AF96" s="12">
        <v>1.9014487381710632</v>
      </c>
      <c r="AG96" s="12">
        <v>2.0783383879071091</v>
      </c>
      <c r="AH96" s="28"/>
      <c r="AI96" s="12">
        <v>2.86</v>
      </c>
      <c r="AJ96" s="12">
        <v>2.6575050545737766</v>
      </c>
      <c r="AK96" s="28"/>
      <c r="AL96" s="12">
        <v>1.5948164080221241</v>
      </c>
      <c r="AM96" s="12">
        <v>1.9054262729187612</v>
      </c>
      <c r="AN96" s="28"/>
    </row>
    <row r="97" spans="2:40" x14ac:dyDescent="0.35">
      <c r="B97" s="2">
        <f t="shared" si="3"/>
        <v>35764</v>
      </c>
      <c r="C97" s="1">
        <f>HLOOKUP($C$2,$N$2:$AM$1000,ROWS($C$2:C97),FALSE)</f>
        <v>1.1795579732925221</v>
      </c>
      <c r="D97" s="1">
        <f>HLOOKUP($D$2,$N$2:$AM$1000,ROWS($C$2:C97),FALSE)</f>
        <v>1.7955820777258822</v>
      </c>
      <c r="E97" s="1">
        <f t="shared" si="5"/>
        <v>3.2772394565983687</v>
      </c>
      <c r="F97" s="1">
        <f>VLOOKUP($C$1,TableData!$B$4:$J$12,8,FALSE)</f>
        <v>0.78879172658876118</v>
      </c>
      <c r="G97" s="1">
        <f>VLOOKUP($C$1,TableData!$B$4:$J$12,9,FALSE)-F97</f>
        <v>1.0596467334726134</v>
      </c>
      <c r="H97">
        <v>0</v>
      </c>
      <c r="I97" t="e">
        <f t="shared" si="4"/>
        <v>#N/A</v>
      </c>
      <c r="L97" s="2">
        <v>35764</v>
      </c>
      <c r="M97" s="28"/>
      <c r="N97" s="12">
        <v>2.1531100478469289</v>
      </c>
      <c r="O97" s="12">
        <v>2.3037580246167488</v>
      </c>
      <c r="P97" s="28"/>
      <c r="Q97" s="12">
        <v>2.5585244122650286</v>
      </c>
      <c r="R97" s="12">
        <v>2.5853361189677151</v>
      </c>
      <c r="S97" s="28"/>
      <c r="T97" s="12">
        <v>2.1600447630406805</v>
      </c>
      <c r="U97" s="12">
        <v>2.2859352909374122</v>
      </c>
      <c r="V97" s="28"/>
      <c r="W97" s="12">
        <v>2.5373493535805425</v>
      </c>
      <c r="X97" s="12">
        <v>2.4981111151798361</v>
      </c>
      <c r="Y97" s="28"/>
      <c r="Z97" s="12">
        <v>1.4315676862656446</v>
      </c>
      <c r="AA97" s="12">
        <v>2</v>
      </c>
      <c r="AB97" s="28"/>
      <c r="AC97" s="12">
        <v>1.1795579732925221</v>
      </c>
      <c r="AD97" s="12">
        <v>1.7955820777258822</v>
      </c>
      <c r="AE97" s="28"/>
      <c r="AF97" s="12">
        <v>1.8034007789353934</v>
      </c>
      <c r="AG97" s="12">
        <v>2.0783383879071091</v>
      </c>
      <c r="AH97" s="28"/>
      <c r="AI97" s="12">
        <v>2.8</v>
      </c>
      <c r="AJ97" s="12">
        <v>2.6575050545737766</v>
      </c>
      <c r="AK97" s="28"/>
      <c r="AL97" s="12">
        <v>1.5773121323542925</v>
      </c>
      <c r="AM97" s="12">
        <v>1.9054262729187612</v>
      </c>
      <c r="AN97" s="28"/>
    </row>
    <row r="98" spans="2:40" x14ac:dyDescent="0.35">
      <c r="B98" s="2">
        <f t="shared" si="3"/>
        <v>35795</v>
      </c>
      <c r="C98" s="1">
        <f>HLOOKUP($C$2,$N$2:$AM$1000,ROWS($C$2:C98),FALSE)</f>
        <v>1.2656151764480761</v>
      </c>
      <c r="D98" s="1">
        <f>HLOOKUP($D$2,$N$2:$AM$1000,ROWS($C$2:C98),FALSE)</f>
        <v>1.7955820777258822</v>
      </c>
      <c r="E98" s="1">
        <f t="shared" si="5"/>
        <v>3.2772394565983687</v>
      </c>
      <c r="F98" s="1">
        <f>VLOOKUP($C$1,TableData!$B$4:$J$12,8,FALSE)</f>
        <v>0.78879172658876118</v>
      </c>
      <c r="G98" s="1">
        <f>VLOOKUP($C$1,TableData!$B$4:$J$12,9,FALSE)-F98</f>
        <v>1.0596467334726134</v>
      </c>
      <c r="H98">
        <v>0</v>
      </c>
      <c r="I98" t="e">
        <f t="shared" si="4"/>
        <v>#N/A</v>
      </c>
      <c r="L98" s="2">
        <v>35795</v>
      </c>
      <c r="M98" s="28"/>
      <c r="N98" s="12">
        <v>2.2700119474313052</v>
      </c>
      <c r="O98" s="12">
        <v>2.3037580246167488</v>
      </c>
      <c r="P98" s="28"/>
      <c r="Q98" s="12">
        <v>2.6308711991317457</v>
      </c>
      <c r="R98" s="12">
        <v>2.5853361189677151</v>
      </c>
      <c r="S98" s="28"/>
      <c r="T98" s="12">
        <v>2.1259864939340511</v>
      </c>
      <c r="U98" s="12">
        <v>2.2859352909374122</v>
      </c>
      <c r="V98" s="28"/>
      <c r="W98" s="12">
        <v>2.6064940964085181</v>
      </c>
      <c r="X98" s="12">
        <v>2.4981111151798361</v>
      </c>
      <c r="Y98" s="28"/>
      <c r="Z98" s="12">
        <v>1.4521303540270702</v>
      </c>
      <c r="AA98" s="12">
        <v>2</v>
      </c>
      <c r="AB98" s="28"/>
      <c r="AC98" s="12">
        <v>1.2656151764480761</v>
      </c>
      <c r="AD98" s="12">
        <v>1.7955820777258822</v>
      </c>
      <c r="AE98" s="28"/>
      <c r="AF98" s="12">
        <v>1.7257708749758072</v>
      </c>
      <c r="AG98" s="12">
        <v>2.0783383879071091</v>
      </c>
      <c r="AH98" s="28"/>
      <c r="AI98" s="12">
        <v>2.81</v>
      </c>
      <c r="AJ98" s="12">
        <v>2.6575050545737766</v>
      </c>
      <c r="AK98" s="28"/>
      <c r="AL98" s="12">
        <v>1.5489621607127038</v>
      </c>
      <c r="AM98" s="12">
        <v>1.9054262729187612</v>
      </c>
      <c r="AN98" s="28"/>
    </row>
    <row r="99" spans="2:40" x14ac:dyDescent="0.35">
      <c r="B99" s="2">
        <f t="shared" si="3"/>
        <v>35826</v>
      </c>
      <c r="C99" s="1">
        <f>HLOOKUP($C$2,$N$2:$AM$1000,ROWS($C$2:C99),FALSE)</f>
        <v>1.259655539481952</v>
      </c>
      <c r="D99" s="1">
        <f>HLOOKUP($D$2,$N$2:$AM$1000,ROWS($C$2:C99),FALSE)</f>
        <v>1.7955820777258822</v>
      </c>
      <c r="E99" s="1">
        <f t="shared" si="5"/>
        <v>3.2772394565983687</v>
      </c>
      <c r="F99" s="1">
        <f>VLOOKUP($C$1,TableData!$B$4:$J$12,8,FALSE)</f>
        <v>0.78879172658876118</v>
      </c>
      <c r="G99" s="1">
        <f>VLOOKUP($C$1,TableData!$B$4:$J$12,9,FALSE)-F99</f>
        <v>1.0596467334726134</v>
      </c>
      <c r="H99">
        <v>0</v>
      </c>
      <c r="I99" t="e">
        <f t="shared" si="4"/>
        <v>#N/A</v>
      </c>
      <c r="L99" s="2">
        <v>35826</v>
      </c>
      <c r="M99" s="28"/>
      <c r="N99" s="12">
        <v>2.2646007151370773</v>
      </c>
      <c r="O99" s="12">
        <v>2.3037580246167488</v>
      </c>
      <c r="P99" s="28"/>
      <c r="Q99" s="12">
        <v>2.580563517053891</v>
      </c>
      <c r="R99" s="12">
        <v>2.5853361189677151</v>
      </c>
      <c r="S99" s="28"/>
      <c r="T99" s="12">
        <v>2.0538442734078899</v>
      </c>
      <c r="U99" s="12">
        <v>2.2859352909374122</v>
      </c>
      <c r="V99" s="28"/>
      <c r="W99" s="12">
        <v>2.6472924806244968</v>
      </c>
      <c r="X99" s="12">
        <v>2.4981111151798361</v>
      </c>
      <c r="Y99" s="28"/>
      <c r="Z99" s="12">
        <v>1.4983695041042688</v>
      </c>
      <c r="AA99" s="12">
        <v>2</v>
      </c>
      <c r="AB99" s="28"/>
      <c r="AC99" s="12">
        <v>1.259655539481952</v>
      </c>
      <c r="AD99" s="12">
        <v>1.7955820777258822</v>
      </c>
      <c r="AE99" s="28"/>
      <c r="AF99" s="12">
        <v>1.6583387843229103</v>
      </c>
      <c r="AG99" s="12">
        <v>2.0783383879071091</v>
      </c>
      <c r="AH99" s="28"/>
      <c r="AI99" s="12">
        <v>2.87</v>
      </c>
      <c r="AJ99" s="12">
        <v>2.6575050545737766</v>
      </c>
      <c r="AK99" s="28"/>
      <c r="AL99" s="12">
        <v>1.6400164410042894</v>
      </c>
      <c r="AM99" s="12">
        <v>1.9054262729187612</v>
      </c>
      <c r="AN99" s="28"/>
    </row>
    <row r="100" spans="2:40" x14ac:dyDescent="0.35">
      <c r="B100" s="2">
        <f t="shared" si="3"/>
        <v>35854</v>
      </c>
      <c r="C100" s="1">
        <f>HLOOKUP($C$2,$N$2:$AM$1000,ROWS($C$2:C100),FALSE)</f>
        <v>1.2169030974476192</v>
      </c>
      <c r="D100" s="1">
        <f>HLOOKUP($D$2,$N$2:$AM$1000,ROWS($C$2:C100),FALSE)</f>
        <v>1.7955820777258822</v>
      </c>
      <c r="E100" s="1">
        <f t="shared" si="5"/>
        <v>3.2772394565983687</v>
      </c>
      <c r="F100" s="1">
        <f>VLOOKUP($C$1,TableData!$B$4:$J$12,8,FALSE)</f>
        <v>0.78879172658876118</v>
      </c>
      <c r="G100" s="1">
        <f>VLOOKUP($C$1,TableData!$B$4:$J$12,9,FALSE)-F100</f>
        <v>1.0596467334726134</v>
      </c>
      <c r="H100">
        <v>0</v>
      </c>
      <c r="I100" t="e">
        <f t="shared" si="4"/>
        <v>#N/A</v>
      </c>
      <c r="L100" s="2">
        <v>35854</v>
      </c>
      <c r="M100" s="28"/>
      <c r="N100" s="12">
        <v>2.2605591909578004</v>
      </c>
      <c r="O100" s="12">
        <v>2.3037580246167488</v>
      </c>
      <c r="P100" s="28"/>
      <c r="Q100" s="12">
        <v>2.6245369085168724</v>
      </c>
      <c r="R100" s="12">
        <v>2.5853361189677151</v>
      </c>
      <c r="S100" s="28"/>
      <c r="T100" s="12">
        <v>2.0016923194190461</v>
      </c>
      <c r="U100" s="12">
        <v>2.2859352909374122</v>
      </c>
      <c r="V100" s="28"/>
      <c r="W100" s="12">
        <v>2.6657041077374988</v>
      </c>
      <c r="X100" s="12">
        <v>2.4981111151798361</v>
      </c>
      <c r="Y100" s="28"/>
      <c r="Z100" s="12">
        <v>1.3774722962546671</v>
      </c>
      <c r="AA100" s="12">
        <v>2</v>
      </c>
      <c r="AB100" s="28"/>
      <c r="AC100" s="12">
        <v>1.2169030974476192</v>
      </c>
      <c r="AD100" s="12">
        <v>1.7955820777258822</v>
      </c>
      <c r="AE100" s="28"/>
      <c r="AF100" s="12">
        <v>1.6075463090442055</v>
      </c>
      <c r="AG100" s="12">
        <v>2.0783383879071091</v>
      </c>
      <c r="AH100" s="28"/>
      <c r="AI100" s="12">
        <v>2.86</v>
      </c>
      <c r="AJ100" s="12">
        <v>2.6575050545737766</v>
      </c>
      <c r="AK100" s="28"/>
      <c r="AL100" s="12">
        <v>1.4785389096917232</v>
      </c>
      <c r="AM100" s="12">
        <v>1.9054262729187612</v>
      </c>
      <c r="AN100" s="28"/>
    </row>
    <row r="101" spans="2:40" x14ac:dyDescent="0.35">
      <c r="B101" s="2">
        <f t="shared" si="3"/>
        <v>35885</v>
      </c>
      <c r="C101" s="1">
        <f>HLOOKUP($C$2,$N$2:$AM$1000,ROWS($C$2:C101),FALSE)</f>
        <v>1.0615307245864791</v>
      </c>
      <c r="D101" s="1">
        <f>HLOOKUP($D$2,$N$2:$AM$1000,ROWS($C$2:C101),FALSE)</f>
        <v>1.7955820777258822</v>
      </c>
      <c r="E101" s="1">
        <f t="shared" si="5"/>
        <v>3.2772394565983687</v>
      </c>
      <c r="F101" s="1">
        <f>VLOOKUP($C$1,TableData!$B$4:$J$12,8,FALSE)</f>
        <v>0.78879172658876118</v>
      </c>
      <c r="G101" s="1">
        <f>VLOOKUP($C$1,TableData!$B$4:$J$12,9,FALSE)-F101</f>
        <v>1.0596467334726134</v>
      </c>
      <c r="H101">
        <v>0</v>
      </c>
      <c r="I101" t="e">
        <f t="shared" si="4"/>
        <v>#N/A</v>
      </c>
      <c r="L101" s="2">
        <v>35885</v>
      </c>
      <c r="M101" s="28"/>
      <c r="N101" s="12">
        <v>2.2565320665083322</v>
      </c>
      <c r="O101" s="12">
        <v>2.3037580246167488</v>
      </c>
      <c r="P101" s="28"/>
      <c r="Q101" s="12">
        <v>2.5820611278444039</v>
      </c>
      <c r="R101" s="12">
        <v>2.5853361189677151</v>
      </c>
      <c r="S101" s="28"/>
      <c r="T101" s="12">
        <v>2.0637328658407617</v>
      </c>
      <c r="U101" s="12">
        <v>2.2859352909374122</v>
      </c>
      <c r="V101" s="28"/>
      <c r="W101" s="12">
        <v>2.6441351483175835</v>
      </c>
      <c r="X101" s="12">
        <v>2.4981111151798361</v>
      </c>
      <c r="Y101" s="28"/>
      <c r="Z101" s="12">
        <v>1.2440526168485455</v>
      </c>
      <c r="AA101" s="12">
        <v>2</v>
      </c>
      <c r="AB101" s="28"/>
      <c r="AC101" s="12">
        <v>1.0615307245864791</v>
      </c>
      <c r="AD101" s="12">
        <v>1.7955820777258822</v>
      </c>
      <c r="AE101" s="28"/>
      <c r="AF101" s="12">
        <v>1.6481690107132518</v>
      </c>
      <c r="AG101" s="12">
        <v>2.0783383879071091</v>
      </c>
      <c r="AH101" s="28"/>
      <c r="AI101" s="12">
        <v>2.94</v>
      </c>
      <c r="AJ101" s="12">
        <v>2.6575050545737766</v>
      </c>
      <c r="AK101" s="28"/>
      <c r="AL101" s="12">
        <v>1.6870898492666677</v>
      </c>
      <c r="AM101" s="12">
        <v>1.9054262729187612</v>
      </c>
      <c r="AN101" s="28"/>
    </row>
    <row r="102" spans="2:40" x14ac:dyDescent="0.35">
      <c r="B102" s="2">
        <f t="shared" si="3"/>
        <v>35915</v>
      </c>
      <c r="C102" s="1">
        <f>HLOOKUP($C$2,$N$2:$AM$1000,ROWS($C$2:C102),FALSE)</f>
        <v>1.0121155385512948</v>
      </c>
      <c r="D102" s="1">
        <f>HLOOKUP($D$2,$N$2:$AM$1000,ROWS($C$2:C102),FALSE)</f>
        <v>1.7955820777258822</v>
      </c>
      <c r="E102" s="1">
        <f t="shared" si="5"/>
        <v>3.2772394565983687</v>
      </c>
      <c r="F102" s="1">
        <f>VLOOKUP($C$1,TableData!$B$4:$J$12,8,FALSE)</f>
        <v>0.78879172658876118</v>
      </c>
      <c r="G102" s="1">
        <f>VLOOKUP($C$1,TableData!$B$4:$J$12,9,FALSE)-F102</f>
        <v>1.0596467334726134</v>
      </c>
      <c r="H102">
        <v>0</v>
      </c>
      <c r="I102" t="e">
        <f t="shared" si="4"/>
        <v>#N/A</v>
      </c>
      <c r="L102" s="2">
        <v>35915</v>
      </c>
      <c r="M102" s="28"/>
      <c r="N102" s="12">
        <v>2.1314387211367913</v>
      </c>
      <c r="O102" s="12">
        <v>2.3037580246167488</v>
      </c>
      <c r="P102" s="28"/>
      <c r="Q102" s="12">
        <v>2.5226990853164599</v>
      </c>
      <c r="R102" s="12">
        <v>2.5853361189677151</v>
      </c>
      <c r="S102" s="28"/>
      <c r="T102" s="12">
        <v>2.0683182320935689</v>
      </c>
      <c r="U102" s="12">
        <v>2.2859352909374122</v>
      </c>
      <c r="V102" s="28"/>
      <c r="W102" s="12">
        <v>2.6200114626895754</v>
      </c>
      <c r="X102" s="12">
        <v>2.4981111151798361</v>
      </c>
      <c r="Y102" s="28"/>
      <c r="Z102" s="12">
        <v>1.231843575418945</v>
      </c>
      <c r="AA102" s="12">
        <v>2</v>
      </c>
      <c r="AB102" s="28"/>
      <c r="AC102" s="12">
        <v>1.0121155385512948</v>
      </c>
      <c r="AD102" s="12">
        <v>1.7955820777258822</v>
      </c>
      <c r="AE102" s="28"/>
      <c r="AF102" s="12">
        <v>1.6307334275139862</v>
      </c>
      <c r="AG102" s="12">
        <v>2.0783383879071091</v>
      </c>
      <c r="AH102" s="28"/>
      <c r="AI102" s="12">
        <v>3.01</v>
      </c>
      <c r="AJ102" s="12">
        <v>2.6575050545737766</v>
      </c>
      <c r="AK102" s="28"/>
      <c r="AL102" s="12">
        <v>1.7881219513948168</v>
      </c>
      <c r="AM102" s="12">
        <v>1.9054262729187612</v>
      </c>
      <c r="AN102" s="28"/>
    </row>
    <row r="103" spans="2:40" x14ac:dyDescent="0.35">
      <c r="B103" s="2">
        <f t="shared" si="3"/>
        <v>35946</v>
      </c>
      <c r="C103" s="1">
        <f>HLOOKUP($C$2,$N$2:$AM$1000,ROWS($C$2:C103),FALSE)</f>
        <v>1.0564287554753804</v>
      </c>
      <c r="D103" s="1">
        <f>HLOOKUP($D$2,$N$2:$AM$1000,ROWS($C$2:C103),FALSE)</f>
        <v>1.7955820777258822</v>
      </c>
      <c r="E103" s="1">
        <f t="shared" si="5"/>
        <v>3.2772394565983687</v>
      </c>
      <c r="F103" s="1">
        <f>VLOOKUP($C$1,TableData!$B$4:$J$12,8,FALSE)</f>
        <v>0.78879172658876118</v>
      </c>
      <c r="G103" s="1">
        <f>VLOOKUP($C$1,TableData!$B$4:$J$12,9,FALSE)-F103</f>
        <v>1.0596467334726134</v>
      </c>
      <c r="H103">
        <v>0</v>
      </c>
      <c r="I103" t="e">
        <f t="shared" si="4"/>
        <v>#N/A</v>
      </c>
      <c r="L103" s="2">
        <v>35946</v>
      </c>
      <c r="M103" s="28"/>
      <c r="N103" s="12">
        <v>2.1867612293144489</v>
      </c>
      <c r="O103" s="12">
        <v>2.3037580246167488</v>
      </c>
      <c r="P103" s="28"/>
      <c r="Q103" s="12">
        <v>2.5561104747370944</v>
      </c>
      <c r="R103" s="12">
        <v>2.5853361189677151</v>
      </c>
      <c r="S103" s="28"/>
      <c r="T103" s="12">
        <v>2.106631127485703</v>
      </c>
      <c r="U103" s="12">
        <v>2.2859352909374122</v>
      </c>
      <c r="V103" s="28"/>
      <c r="W103" s="12">
        <v>2.6050067051495596</v>
      </c>
      <c r="X103" s="12">
        <v>2.4981111151798361</v>
      </c>
      <c r="Y103" s="28"/>
      <c r="Z103" s="12">
        <v>1.2560710098810546</v>
      </c>
      <c r="AA103" s="12">
        <v>2</v>
      </c>
      <c r="AB103" s="28"/>
      <c r="AC103" s="12">
        <v>1.0564287554753804</v>
      </c>
      <c r="AD103" s="12">
        <v>1.7955820777258822</v>
      </c>
      <c r="AE103" s="28"/>
      <c r="AF103" s="12">
        <v>1.707181766082666</v>
      </c>
      <c r="AG103" s="12">
        <v>2.0783383879071091</v>
      </c>
      <c r="AH103" s="28"/>
      <c r="AI103" s="12">
        <v>3.13</v>
      </c>
      <c r="AJ103" s="12">
        <v>2.6575050545737766</v>
      </c>
      <c r="AK103" s="28"/>
      <c r="AL103" s="12">
        <v>1.8247641591458201</v>
      </c>
      <c r="AM103" s="12">
        <v>1.9054262729187612</v>
      </c>
      <c r="AN103" s="28"/>
    </row>
    <row r="104" spans="2:40" x14ac:dyDescent="0.35">
      <c r="B104" s="2">
        <f t="shared" si="3"/>
        <v>35976</v>
      </c>
      <c r="C104" s="1">
        <f>HLOOKUP($C$2,$N$2:$AM$1000,ROWS($C$2:C104),FALSE)</f>
        <v>0.75556518442287945</v>
      </c>
      <c r="D104" s="1">
        <f>HLOOKUP($D$2,$N$2:$AM$1000,ROWS($C$2:C104),FALSE)</f>
        <v>1.7955820777258822</v>
      </c>
      <c r="E104" s="1">
        <f t="shared" si="5"/>
        <v>3.2772394565983687</v>
      </c>
      <c r="F104" s="1">
        <f>VLOOKUP($C$1,TableData!$B$4:$J$12,8,FALSE)</f>
        <v>0.78879172658876118</v>
      </c>
      <c r="G104" s="1">
        <f>VLOOKUP($C$1,TableData!$B$4:$J$12,9,FALSE)-F104</f>
        <v>1.0596467334726134</v>
      </c>
      <c r="H104">
        <v>0</v>
      </c>
      <c r="I104" t="e">
        <f t="shared" si="4"/>
        <v>#N/A</v>
      </c>
      <c r="L104" s="2">
        <v>35976</v>
      </c>
      <c r="M104" s="28"/>
      <c r="N104" s="12">
        <v>2.2432113341204207</v>
      </c>
      <c r="O104" s="12">
        <v>2.3037580246167488</v>
      </c>
      <c r="P104" s="28"/>
      <c r="Q104" s="12">
        <v>2.6081121837079335</v>
      </c>
      <c r="R104" s="12">
        <v>2.5853361189677151</v>
      </c>
      <c r="S104" s="28"/>
      <c r="T104" s="12">
        <v>2.044882709154483</v>
      </c>
      <c r="U104" s="12">
        <v>2.2859352909374122</v>
      </c>
      <c r="V104" s="28"/>
      <c r="W104" s="12">
        <v>2.5882884350357793</v>
      </c>
      <c r="X104" s="12">
        <v>2.4981111151798361</v>
      </c>
      <c r="Y104" s="28"/>
      <c r="Z104" s="12">
        <v>0.97968170796285392</v>
      </c>
      <c r="AA104" s="12">
        <v>2</v>
      </c>
      <c r="AB104" s="28"/>
      <c r="AC104" s="12">
        <v>0.75556518442287945</v>
      </c>
      <c r="AD104" s="12">
        <v>1.7955820777258822</v>
      </c>
      <c r="AE104" s="28"/>
      <c r="AF104" s="12">
        <v>1.6412902725401413</v>
      </c>
      <c r="AG104" s="12">
        <v>2.0783383879071091</v>
      </c>
      <c r="AH104" s="28"/>
      <c r="AI104" s="12">
        <v>3.12</v>
      </c>
      <c r="AJ104" s="12">
        <v>2.6575050545737766</v>
      </c>
      <c r="AK104" s="28"/>
      <c r="AL104" s="12">
        <v>1.7492672726647753</v>
      </c>
      <c r="AM104" s="12">
        <v>1.9054262729187612</v>
      </c>
      <c r="AN104" s="28"/>
    </row>
    <row r="105" spans="2:40" x14ac:dyDescent="0.35">
      <c r="B105" s="2">
        <f t="shared" si="3"/>
        <v>36007</v>
      </c>
      <c r="C105" s="1">
        <f>HLOOKUP($C$2,$N$2:$AM$1000,ROWS($C$2:C105),FALSE)</f>
        <v>1.0233779594709835</v>
      </c>
      <c r="D105" s="1">
        <f>HLOOKUP($D$2,$N$2:$AM$1000,ROWS($C$2:C105),FALSE)</f>
        <v>1.7955820777258822</v>
      </c>
      <c r="E105" s="1">
        <f t="shared" si="5"/>
        <v>3.2772394565983687</v>
      </c>
      <c r="F105" s="1">
        <f>VLOOKUP($C$1,TableData!$B$4:$J$12,8,FALSE)</f>
        <v>0.78879172658876118</v>
      </c>
      <c r="G105" s="1">
        <f>VLOOKUP($C$1,TableData!$B$4:$J$12,9,FALSE)-F105</f>
        <v>1.0596467334726134</v>
      </c>
      <c r="H105">
        <v>0</v>
      </c>
      <c r="I105" t="e">
        <f t="shared" si="4"/>
        <v>#N/A</v>
      </c>
      <c r="L105" s="2">
        <v>36007</v>
      </c>
      <c r="M105" s="28"/>
      <c r="N105" s="12">
        <v>2.2392457277548905</v>
      </c>
      <c r="O105" s="12">
        <v>2.3037580246167488</v>
      </c>
      <c r="P105" s="28"/>
      <c r="Q105" s="12">
        <v>2.707199244192493</v>
      </c>
      <c r="R105" s="12">
        <v>2.5853361189677151</v>
      </c>
      <c r="S105" s="28"/>
      <c r="T105" s="12">
        <v>2.0605702109569357</v>
      </c>
      <c r="U105" s="12">
        <v>2.2859352909374122</v>
      </c>
      <c r="V105" s="28"/>
      <c r="W105" s="12">
        <v>2.5816181948794981</v>
      </c>
      <c r="X105" s="12">
        <v>2.4981111151798361</v>
      </c>
      <c r="Y105" s="28"/>
      <c r="Z105" s="12">
        <v>1.1948695809600451</v>
      </c>
      <c r="AA105" s="12">
        <v>2</v>
      </c>
      <c r="AB105" s="28"/>
      <c r="AC105" s="12">
        <v>1.0233779594709835</v>
      </c>
      <c r="AD105" s="12">
        <v>1.7955820777258822</v>
      </c>
      <c r="AE105" s="28"/>
      <c r="AF105" s="12">
        <v>1.6879362318403812</v>
      </c>
      <c r="AG105" s="12">
        <v>2.0783383879071091</v>
      </c>
      <c r="AH105" s="28"/>
      <c r="AI105" s="12">
        <v>2.94</v>
      </c>
      <c r="AJ105" s="12">
        <v>2.6575050545737766</v>
      </c>
      <c r="AK105" s="28"/>
      <c r="AL105" s="12">
        <v>1.6492126789266748</v>
      </c>
      <c r="AM105" s="12">
        <v>1.9054262729187612</v>
      </c>
      <c r="AN105" s="28"/>
    </row>
    <row r="106" spans="2:40" x14ac:dyDescent="0.35">
      <c r="B106" s="2">
        <f t="shared" si="3"/>
        <v>36038</v>
      </c>
      <c r="C106" s="1">
        <f>HLOOKUP($C$2,$N$2:$AM$1000,ROWS($C$2:C106),FALSE)</f>
        <v>1.2812004821431078</v>
      </c>
      <c r="D106" s="1">
        <f>HLOOKUP($D$2,$N$2:$AM$1000,ROWS($C$2:C106),FALSE)</f>
        <v>1.7955820777258822</v>
      </c>
      <c r="E106" s="1">
        <f t="shared" si="5"/>
        <v>3.2772394565983687</v>
      </c>
      <c r="F106" s="1">
        <f>VLOOKUP($C$1,TableData!$B$4:$J$12,8,FALSE)</f>
        <v>0.78879172658876118</v>
      </c>
      <c r="G106" s="1">
        <f>VLOOKUP($C$1,TableData!$B$4:$J$12,9,FALSE)-F106</f>
        <v>1.0596467334726134</v>
      </c>
      <c r="H106">
        <v>0</v>
      </c>
      <c r="I106" t="e">
        <f t="shared" si="4"/>
        <v>#N/A</v>
      </c>
      <c r="L106" s="2">
        <v>36038</v>
      </c>
      <c r="M106" s="28"/>
      <c r="N106" s="12">
        <v>2.4734982332155431</v>
      </c>
      <c r="O106" s="12">
        <v>2.3037580246167488</v>
      </c>
      <c r="P106" s="28"/>
      <c r="Q106" s="12">
        <v>2.7951335680166611</v>
      </c>
      <c r="R106" s="12">
        <v>2.5853361189677151</v>
      </c>
      <c r="S106" s="28"/>
      <c r="T106" s="12">
        <v>2.1474137053620668</v>
      </c>
      <c r="U106" s="12">
        <v>2.2859352909374122</v>
      </c>
      <c r="V106" s="28"/>
      <c r="W106" s="12">
        <v>2.6118381755155351</v>
      </c>
      <c r="X106" s="12">
        <v>2.4981111151798361</v>
      </c>
      <c r="Y106" s="28"/>
      <c r="Z106" s="12">
        <v>1.4335868929197915</v>
      </c>
      <c r="AA106" s="12">
        <v>2</v>
      </c>
      <c r="AB106" s="28"/>
      <c r="AC106" s="12">
        <v>1.2812004821431078</v>
      </c>
      <c r="AD106" s="12">
        <v>1.7955820777258822</v>
      </c>
      <c r="AE106" s="28"/>
      <c r="AF106" s="12">
        <v>1.7487419310271424</v>
      </c>
      <c r="AG106" s="12">
        <v>2.0783383879071091</v>
      </c>
      <c r="AH106" s="28"/>
      <c r="AI106" s="12">
        <v>3.13</v>
      </c>
      <c r="AJ106" s="12">
        <v>2.6575050545737766</v>
      </c>
      <c r="AK106" s="28"/>
      <c r="AL106" s="12">
        <v>1.7022581485495112</v>
      </c>
      <c r="AM106" s="12">
        <v>1.9054262729187612</v>
      </c>
      <c r="AN106" s="28"/>
    </row>
    <row r="107" spans="2:40" x14ac:dyDescent="0.35">
      <c r="B107" s="2">
        <f t="shared" si="3"/>
        <v>36068</v>
      </c>
      <c r="C107" s="1">
        <f>HLOOKUP($C$2,$N$2:$AM$1000,ROWS($C$2:C107),FALSE)</f>
        <v>1.0515502932987308</v>
      </c>
      <c r="D107" s="1">
        <f>HLOOKUP($D$2,$N$2:$AM$1000,ROWS($C$2:C107),FALSE)</f>
        <v>1.7955820777258822</v>
      </c>
      <c r="E107" s="1">
        <f t="shared" si="5"/>
        <v>3.2772394565983687</v>
      </c>
      <c r="F107" s="1">
        <f>VLOOKUP($C$1,TableData!$B$4:$J$12,8,FALSE)</f>
        <v>0.78879172658876118</v>
      </c>
      <c r="G107" s="1">
        <f>VLOOKUP($C$1,TableData!$B$4:$J$12,9,FALSE)-F107</f>
        <v>1.0596467334726134</v>
      </c>
      <c r="H107">
        <v>0</v>
      </c>
      <c r="I107" t="e">
        <f t="shared" si="4"/>
        <v>#N/A</v>
      </c>
      <c r="L107" s="2">
        <v>36068</v>
      </c>
      <c r="M107" s="28"/>
      <c r="N107" s="12">
        <v>2.3501762632197609</v>
      </c>
      <c r="O107" s="12">
        <v>2.3037580246167488</v>
      </c>
      <c r="P107" s="28"/>
      <c r="Q107" s="12">
        <v>2.8479731355046001</v>
      </c>
      <c r="R107" s="12">
        <v>2.5853361189677151</v>
      </c>
      <c r="S107" s="28"/>
      <c r="T107" s="12">
        <v>2.0324181828360599</v>
      </c>
      <c r="U107" s="12">
        <v>2.2859352909374122</v>
      </c>
      <c r="V107" s="28"/>
      <c r="W107" s="12">
        <v>2.5901289714456821</v>
      </c>
      <c r="X107" s="12">
        <v>2.4981111151798361</v>
      </c>
      <c r="Y107" s="28"/>
      <c r="Z107" s="12">
        <v>1.2067790954717772</v>
      </c>
      <c r="AA107" s="12">
        <v>2</v>
      </c>
      <c r="AB107" s="28"/>
      <c r="AC107" s="12">
        <v>1.0515502932987308</v>
      </c>
      <c r="AD107" s="12">
        <v>1.7955820777258822</v>
      </c>
      <c r="AE107" s="28"/>
      <c r="AF107" s="12">
        <v>1.6964486329037687</v>
      </c>
      <c r="AG107" s="12">
        <v>2.0783383879071091</v>
      </c>
      <c r="AH107" s="28"/>
      <c r="AI107" s="12">
        <v>3.19</v>
      </c>
      <c r="AJ107" s="12">
        <v>2.6575050545737766</v>
      </c>
      <c r="AK107" s="28"/>
      <c r="AL107" s="12">
        <v>1.6922794675720458</v>
      </c>
      <c r="AM107" s="12">
        <v>1.9054262729187612</v>
      </c>
      <c r="AN107" s="28"/>
    </row>
    <row r="108" spans="2:40" x14ac:dyDescent="0.35">
      <c r="B108" s="2">
        <f t="shared" si="3"/>
        <v>36099</v>
      </c>
      <c r="C108" s="1">
        <f>HLOOKUP($C$2,$N$2:$AM$1000,ROWS($C$2:C108),FALSE)</f>
        <v>1.2009456264775453</v>
      </c>
      <c r="D108" s="1">
        <f>HLOOKUP($D$2,$N$2:$AM$1000,ROWS($C$2:C108),FALSE)</f>
        <v>1.7955820777258822</v>
      </c>
      <c r="E108" s="1">
        <f t="shared" si="5"/>
        <v>3.2772394565983687</v>
      </c>
      <c r="F108" s="1">
        <f>VLOOKUP($C$1,TableData!$B$4:$J$12,8,FALSE)</f>
        <v>0.78879172658876118</v>
      </c>
      <c r="G108" s="1">
        <f>VLOOKUP($C$1,TableData!$B$4:$J$12,9,FALSE)-F108</f>
        <v>1.0596467334726134</v>
      </c>
      <c r="H108">
        <v>0</v>
      </c>
      <c r="I108" t="e">
        <f t="shared" si="4"/>
        <v>#N/A</v>
      </c>
      <c r="L108" s="2">
        <v>36099</v>
      </c>
      <c r="M108" s="28"/>
      <c r="N108" s="12">
        <v>2.2274325908558268</v>
      </c>
      <c r="O108" s="12">
        <v>2.3037580246167488</v>
      </c>
      <c r="P108" s="28"/>
      <c r="Q108" s="12">
        <v>2.9192450261606995</v>
      </c>
      <c r="R108" s="12">
        <v>2.5853361189677151</v>
      </c>
      <c r="S108" s="28"/>
      <c r="T108" s="12">
        <v>2.0092020989438408</v>
      </c>
      <c r="U108" s="12">
        <v>2.2859352909374122</v>
      </c>
      <c r="V108" s="28"/>
      <c r="W108" s="12">
        <v>2.527857001537348</v>
      </c>
      <c r="X108" s="12">
        <v>2.4981111151798361</v>
      </c>
      <c r="Y108" s="28"/>
      <c r="Z108" s="12">
        <v>1.2507635071353107</v>
      </c>
      <c r="AA108" s="12">
        <v>2</v>
      </c>
      <c r="AB108" s="28"/>
      <c r="AC108" s="12">
        <v>1.2009456264775453</v>
      </c>
      <c r="AD108" s="12">
        <v>1.7955820777258822</v>
      </c>
      <c r="AE108" s="28"/>
      <c r="AF108" s="12">
        <v>1.7674757468643998</v>
      </c>
      <c r="AG108" s="12">
        <v>2.0783383879071091</v>
      </c>
      <c r="AH108" s="28"/>
      <c r="AI108" s="12">
        <v>3.07</v>
      </c>
      <c r="AJ108" s="12">
        <v>2.6575050545737766</v>
      </c>
      <c r="AK108" s="28"/>
      <c r="AL108" s="12">
        <v>1.7304134013406145</v>
      </c>
      <c r="AM108" s="12">
        <v>1.9054262729187612</v>
      </c>
      <c r="AN108" s="28"/>
    </row>
    <row r="109" spans="2:40" x14ac:dyDescent="0.35">
      <c r="B109" s="2">
        <f t="shared" si="3"/>
        <v>36129</v>
      </c>
      <c r="C109" s="1">
        <f>HLOOKUP($C$2,$N$2:$AM$1000,ROWS($C$2:C109),FALSE)</f>
        <v>1.2117364169346168</v>
      </c>
      <c r="D109" s="1">
        <f>HLOOKUP($D$2,$N$2:$AM$1000,ROWS($C$2:C109),FALSE)</f>
        <v>1.7955820777258822</v>
      </c>
      <c r="E109" s="1">
        <f t="shared" si="5"/>
        <v>3.2772394565983687</v>
      </c>
      <c r="F109" s="1">
        <f>VLOOKUP($C$1,TableData!$B$4:$J$12,8,FALSE)</f>
        <v>0.78879172658876118</v>
      </c>
      <c r="G109" s="1">
        <f>VLOOKUP($C$1,TableData!$B$4:$J$12,9,FALSE)-F109</f>
        <v>1.0596467334726134</v>
      </c>
      <c r="H109">
        <v>0</v>
      </c>
      <c r="I109" t="e">
        <f t="shared" si="4"/>
        <v>#N/A</v>
      </c>
      <c r="L109" s="2">
        <v>36129</v>
      </c>
      <c r="M109" s="28"/>
      <c r="N109" s="12">
        <v>2.3419203747072626</v>
      </c>
      <c r="O109" s="12">
        <v>2.3037580246167488</v>
      </c>
      <c r="P109" s="28"/>
      <c r="Q109" s="12">
        <v>2.876145880524561</v>
      </c>
      <c r="R109" s="12">
        <v>2.5853361189677151</v>
      </c>
      <c r="S109" s="28"/>
      <c r="T109" s="12">
        <v>2.0091002563751514</v>
      </c>
      <c r="U109" s="12">
        <v>2.2859352909374122</v>
      </c>
      <c r="V109" s="28"/>
      <c r="W109" s="12">
        <v>2.5144909189812159</v>
      </c>
      <c r="X109" s="12">
        <v>2.4981111151798361</v>
      </c>
      <c r="Y109" s="28"/>
      <c r="Z109" s="12">
        <v>1.2378916983540877</v>
      </c>
      <c r="AA109" s="12">
        <v>2</v>
      </c>
      <c r="AB109" s="28"/>
      <c r="AC109" s="12">
        <v>1.2117364169346168</v>
      </c>
      <c r="AD109" s="12">
        <v>1.7955820777258822</v>
      </c>
      <c r="AE109" s="28"/>
      <c r="AF109" s="12">
        <v>1.7824941941905426</v>
      </c>
      <c r="AG109" s="12">
        <v>2.0783383879071091</v>
      </c>
      <c r="AH109" s="28"/>
      <c r="AI109" s="12">
        <v>3.07</v>
      </c>
      <c r="AJ109" s="12">
        <v>2.6575050545737766</v>
      </c>
      <c r="AK109" s="28"/>
      <c r="AL109" s="12">
        <v>1.7197241886701469</v>
      </c>
      <c r="AM109" s="12">
        <v>1.9054262729187612</v>
      </c>
      <c r="AN109" s="28"/>
    </row>
    <row r="110" spans="2:40" x14ac:dyDescent="0.35">
      <c r="B110" s="2">
        <f t="shared" si="3"/>
        <v>36160</v>
      </c>
      <c r="C110" s="1">
        <f>HLOOKUP($C$2,$N$2:$AM$1000,ROWS($C$2:C110),FALSE)</f>
        <v>1.3051341575338826</v>
      </c>
      <c r="D110" s="1">
        <f>HLOOKUP($D$2,$N$2:$AM$1000,ROWS($C$2:C110),FALSE)</f>
        <v>1.7955820777258822</v>
      </c>
      <c r="E110" s="1">
        <f t="shared" si="5"/>
        <v>3.2772394565983687</v>
      </c>
      <c r="F110" s="1">
        <f>VLOOKUP($C$1,TableData!$B$4:$J$12,8,FALSE)</f>
        <v>0.78879172658876118</v>
      </c>
      <c r="G110" s="1">
        <f>VLOOKUP($C$1,TableData!$B$4:$J$12,9,FALSE)-F110</f>
        <v>1.0596467334726134</v>
      </c>
      <c r="H110">
        <v>0</v>
      </c>
      <c r="I110" t="e">
        <f t="shared" si="4"/>
        <v>#N/A</v>
      </c>
      <c r="L110" s="2">
        <v>36160</v>
      </c>
      <c r="M110" s="28"/>
      <c r="N110" s="12">
        <v>2.453271028037407</v>
      </c>
      <c r="O110" s="12">
        <v>2.3037580246167488</v>
      </c>
      <c r="P110" s="28"/>
      <c r="Q110" s="12">
        <v>2.7862941238588457</v>
      </c>
      <c r="R110" s="12">
        <v>2.5853361189677151</v>
      </c>
      <c r="S110" s="28"/>
      <c r="T110" s="12">
        <v>1.974062405929522</v>
      </c>
      <c r="U110" s="12">
        <v>2.2859352909374122</v>
      </c>
      <c r="V110" s="28"/>
      <c r="W110" s="12">
        <v>2.4378863936843187</v>
      </c>
      <c r="X110" s="12">
        <v>2.4981111151798361</v>
      </c>
      <c r="Y110" s="28"/>
      <c r="Z110" s="12">
        <v>1.3536754507628146</v>
      </c>
      <c r="AA110" s="12">
        <v>2</v>
      </c>
      <c r="AB110" s="28"/>
      <c r="AC110" s="12">
        <v>1.3051341575338826</v>
      </c>
      <c r="AD110" s="12">
        <v>1.7955820777258822</v>
      </c>
      <c r="AE110" s="28"/>
      <c r="AF110" s="12">
        <v>1.812638604250405</v>
      </c>
      <c r="AG110" s="12">
        <v>2.0783383879071091</v>
      </c>
      <c r="AH110" s="28"/>
      <c r="AI110" s="12">
        <v>3.05</v>
      </c>
      <c r="AJ110" s="12">
        <v>2.6575050545737766</v>
      </c>
      <c r="AK110" s="28"/>
      <c r="AL110" s="12">
        <v>1.7326038063869456</v>
      </c>
      <c r="AM110" s="12">
        <v>1.9054262729187612</v>
      </c>
      <c r="AN110" s="28"/>
    </row>
    <row r="111" spans="2:40" x14ac:dyDescent="0.35">
      <c r="B111" s="2">
        <f t="shared" si="3"/>
        <v>36191</v>
      </c>
      <c r="C111" s="1">
        <f>HLOOKUP($C$2,$N$2:$AM$1000,ROWS($C$2:C111),FALSE)</f>
        <v>1.3302424626332687</v>
      </c>
      <c r="D111" s="1">
        <f>HLOOKUP($D$2,$N$2:$AM$1000,ROWS($C$2:C111),FALSE)</f>
        <v>1.7955820777258822</v>
      </c>
      <c r="E111" s="1">
        <f t="shared" si="5"/>
        <v>3.2772394565983687</v>
      </c>
      <c r="F111" s="1">
        <f>VLOOKUP($C$1,TableData!$B$4:$J$12,8,FALSE)</f>
        <v>0.78879172658876118</v>
      </c>
      <c r="G111" s="1">
        <f>VLOOKUP($C$1,TableData!$B$4:$J$12,9,FALSE)-F111</f>
        <v>1.0596467334726134</v>
      </c>
      <c r="H111">
        <v>0</v>
      </c>
      <c r="I111" t="e">
        <f t="shared" si="4"/>
        <v>#N/A</v>
      </c>
      <c r="L111" s="2">
        <v>36191</v>
      </c>
      <c r="M111" s="28"/>
      <c r="N111" s="12">
        <v>2.3310023310023409</v>
      </c>
      <c r="O111" s="12">
        <v>2.3037580246167488</v>
      </c>
      <c r="P111" s="28"/>
      <c r="Q111" s="12">
        <v>2.7130303991318439</v>
      </c>
      <c r="R111" s="12">
        <v>2.5853361189677151</v>
      </c>
      <c r="S111" s="28"/>
      <c r="T111" s="12">
        <v>1.9317068896863576</v>
      </c>
      <c r="U111" s="12">
        <v>2.2859352909374122</v>
      </c>
      <c r="V111" s="28"/>
      <c r="W111" s="12">
        <v>2.4021663463384524</v>
      </c>
      <c r="X111" s="12">
        <v>2.4981111151798361</v>
      </c>
      <c r="Y111" s="28"/>
      <c r="Z111" s="12">
        <v>1.3433042514887417</v>
      </c>
      <c r="AA111" s="12">
        <v>2</v>
      </c>
      <c r="AB111" s="28"/>
      <c r="AC111" s="12">
        <v>1.3302424626332687</v>
      </c>
      <c r="AD111" s="12">
        <v>1.7955820777258822</v>
      </c>
      <c r="AE111" s="28"/>
      <c r="AF111" s="12">
        <v>1.8443827786901013</v>
      </c>
      <c r="AG111" s="12">
        <v>2.0783383879071091</v>
      </c>
      <c r="AH111" s="28"/>
      <c r="AI111" s="12">
        <v>2.96</v>
      </c>
      <c r="AJ111" s="12">
        <v>2.6575050545737766</v>
      </c>
      <c r="AK111" s="28"/>
      <c r="AL111" s="12">
        <v>1.7101673655790242</v>
      </c>
      <c r="AM111" s="12">
        <v>1.9054262729187612</v>
      </c>
      <c r="AN111" s="28"/>
    </row>
    <row r="112" spans="2:40" x14ac:dyDescent="0.35">
      <c r="B112" s="2">
        <f t="shared" si="3"/>
        <v>36219</v>
      </c>
      <c r="C112" s="1">
        <f>HLOOKUP($C$2,$N$2:$AM$1000,ROWS($C$2:C112),FALSE)</f>
        <v>1.2090042544025348</v>
      </c>
      <c r="D112" s="1">
        <f>HLOOKUP($D$2,$N$2:$AM$1000,ROWS($C$2:C112),FALSE)</f>
        <v>1.7955820777258822</v>
      </c>
      <c r="E112" s="1">
        <f t="shared" si="5"/>
        <v>3.2772394565983687</v>
      </c>
      <c r="F112" s="1">
        <f>VLOOKUP($C$1,TableData!$B$4:$J$12,8,FALSE)</f>
        <v>0.78879172658876118</v>
      </c>
      <c r="G112" s="1">
        <f>VLOOKUP($C$1,TableData!$B$4:$J$12,9,FALSE)-F112</f>
        <v>1.0596467334726134</v>
      </c>
      <c r="H112">
        <v>0</v>
      </c>
      <c r="I112" t="e">
        <f t="shared" si="4"/>
        <v>#N/A</v>
      </c>
      <c r="L112" s="2">
        <v>36219</v>
      </c>
      <c r="M112" s="28"/>
      <c r="N112" s="12">
        <v>2.1524141942990127</v>
      </c>
      <c r="O112" s="12">
        <v>2.3037580246167488</v>
      </c>
      <c r="P112" s="28"/>
      <c r="Q112" s="12">
        <v>2.6185111009773276</v>
      </c>
      <c r="R112" s="12">
        <v>2.5853361189677151</v>
      </c>
      <c r="S112" s="28"/>
      <c r="T112" s="12">
        <v>1.8619811422870169</v>
      </c>
      <c r="U112" s="12">
        <v>2.2859352909374122</v>
      </c>
      <c r="V112" s="28"/>
      <c r="W112" s="12">
        <v>2.3436080502261536</v>
      </c>
      <c r="X112" s="12">
        <v>2.4981111151798361</v>
      </c>
      <c r="Y112" s="28"/>
      <c r="Z112" s="12">
        <v>1.2217733008634157</v>
      </c>
      <c r="AA112" s="12">
        <v>2</v>
      </c>
      <c r="AB112" s="28"/>
      <c r="AC112" s="12">
        <v>1.2090042544025348</v>
      </c>
      <c r="AD112" s="12">
        <v>1.7955820777258822</v>
      </c>
      <c r="AE112" s="28"/>
      <c r="AF112" s="12">
        <v>1.7957147035879917</v>
      </c>
      <c r="AG112" s="12">
        <v>2.0783383879071091</v>
      </c>
      <c r="AH112" s="28"/>
      <c r="AI112" s="12">
        <v>2.86</v>
      </c>
      <c r="AJ112" s="12">
        <v>2.6575050545737766</v>
      </c>
      <c r="AK112" s="28"/>
      <c r="AL112" s="12">
        <v>1.7371929478289589</v>
      </c>
      <c r="AM112" s="12">
        <v>1.9054262729187612</v>
      </c>
      <c r="AN112" s="28"/>
    </row>
    <row r="113" spans="2:40" x14ac:dyDescent="0.35">
      <c r="B113" s="2">
        <f t="shared" si="3"/>
        <v>36250</v>
      </c>
      <c r="C113" s="1">
        <f>HLOOKUP($C$2,$N$2:$AM$1000,ROWS($C$2:C113),FALSE)</f>
        <v>1.1525943459665955</v>
      </c>
      <c r="D113" s="1">
        <f>HLOOKUP($D$2,$N$2:$AM$1000,ROWS($C$2:C113),FALSE)</f>
        <v>1.7955820777258822</v>
      </c>
      <c r="E113" s="1">
        <f t="shared" si="5"/>
        <v>3.2772394565983687</v>
      </c>
      <c r="F113" s="1">
        <f>VLOOKUP($C$1,TableData!$B$4:$J$12,8,FALSE)</f>
        <v>0.78879172658876118</v>
      </c>
      <c r="G113" s="1">
        <f>VLOOKUP($C$1,TableData!$B$4:$J$12,9,FALSE)-F113</f>
        <v>1.0596467334726134</v>
      </c>
      <c r="H113">
        <v>0</v>
      </c>
      <c r="I113" t="e">
        <f t="shared" si="4"/>
        <v>#N/A</v>
      </c>
      <c r="L113" s="2">
        <v>36250</v>
      </c>
      <c r="M113" s="28"/>
      <c r="N113" s="12">
        <v>2.0325203252032464</v>
      </c>
      <c r="O113" s="12">
        <v>2.3037580246167488</v>
      </c>
      <c r="P113" s="28"/>
      <c r="Q113" s="12">
        <v>2.5682573803125885</v>
      </c>
      <c r="R113" s="12">
        <v>2.5853361189677151</v>
      </c>
      <c r="S113" s="28"/>
      <c r="T113" s="12">
        <v>1.7630548284161662</v>
      </c>
      <c r="U113" s="12">
        <v>2.2859352909374122</v>
      </c>
      <c r="V113" s="28"/>
      <c r="W113" s="12">
        <v>2.2737859917259406</v>
      </c>
      <c r="X113" s="12">
        <v>2.4981111151798361</v>
      </c>
      <c r="Y113" s="28"/>
      <c r="Z113" s="12">
        <v>1.1444525840025532</v>
      </c>
      <c r="AA113" s="12">
        <v>2</v>
      </c>
      <c r="AB113" s="28"/>
      <c r="AC113" s="12">
        <v>1.1525943459665955</v>
      </c>
      <c r="AD113" s="12">
        <v>1.7955820777258822</v>
      </c>
      <c r="AE113" s="28"/>
      <c r="AF113" s="12">
        <v>1.7225253992281475</v>
      </c>
      <c r="AG113" s="12">
        <v>2.0783383879071091</v>
      </c>
      <c r="AH113" s="28"/>
      <c r="AI113" s="12">
        <v>2.83</v>
      </c>
      <c r="AJ113" s="12">
        <v>2.6575050545737766</v>
      </c>
      <c r="AK113" s="28"/>
      <c r="AL113" s="12">
        <v>1.5352674864731628</v>
      </c>
      <c r="AM113" s="12">
        <v>1.9054262729187612</v>
      </c>
      <c r="AN113" s="28"/>
    </row>
    <row r="114" spans="2:40" x14ac:dyDescent="0.35">
      <c r="B114" s="2">
        <f t="shared" si="3"/>
        <v>36280</v>
      </c>
      <c r="C114" s="1">
        <f>HLOOKUP($C$2,$N$2:$AM$1000,ROWS($C$2:C114),FALSE)</f>
        <v>1.2638845983372171</v>
      </c>
      <c r="D114" s="1">
        <f>HLOOKUP($D$2,$N$2:$AM$1000,ROWS($C$2:C114),FALSE)</f>
        <v>1.7955820777258822</v>
      </c>
      <c r="E114" s="1">
        <f t="shared" si="5"/>
        <v>3.2772394565983687</v>
      </c>
      <c r="F114" s="1">
        <f>VLOOKUP($C$1,TableData!$B$4:$J$12,8,FALSE)</f>
        <v>0.78879172658876118</v>
      </c>
      <c r="G114" s="1">
        <f>VLOOKUP($C$1,TableData!$B$4:$J$12,9,FALSE)-F114</f>
        <v>1.0596467334726134</v>
      </c>
      <c r="H114">
        <v>0</v>
      </c>
      <c r="I114" t="e">
        <f t="shared" si="4"/>
        <v>#N/A</v>
      </c>
      <c r="L114" s="2">
        <v>36280</v>
      </c>
      <c r="M114" s="28"/>
      <c r="N114" s="12">
        <v>2.202898550724619</v>
      </c>
      <c r="O114" s="12">
        <v>2.3037580246167488</v>
      </c>
      <c r="P114" s="28"/>
      <c r="Q114" s="12">
        <v>2.6017241485216225</v>
      </c>
      <c r="R114" s="12">
        <v>2.5853361189677151</v>
      </c>
      <c r="S114" s="28"/>
      <c r="T114" s="12">
        <v>1.8649519811117399</v>
      </c>
      <c r="U114" s="12">
        <v>2.2859352909374122</v>
      </c>
      <c r="V114" s="28"/>
      <c r="W114" s="12">
        <v>2.265481109507772</v>
      </c>
      <c r="X114" s="12">
        <v>2.4981111151798361</v>
      </c>
      <c r="Y114" s="28"/>
      <c r="Z114" s="12">
        <v>1.2182334924532912</v>
      </c>
      <c r="AA114" s="12">
        <v>2</v>
      </c>
      <c r="AB114" s="28"/>
      <c r="AC114" s="12">
        <v>1.2638845983372171</v>
      </c>
      <c r="AD114" s="12">
        <v>1.7955820777258822</v>
      </c>
      <c r="AE114" s="28"/>
      <c r="AF114" s="12">
        <v>1.7739537731586541</v>
      </c>
      <c r="AG114" s="12">
        <v>2.0783383879071091</v>
      </c>
      <c r="AH114" s="28"/>
      <c r="AI114" s="12">
        <v>2.84</v>
      </c>
      <c r="AJ114" s="12">
        <v>2.6575050545737766</v>
      </c>
      <c r="AK114" s="28"/>
      <c r="AL114" s="12">
        <v>1.5567068365036481</v>
      </c>
      <c r="AM114" s="12">
        <v>1.9054262729187612</v>
      </c>
      <c r="AN114" s="28"/>
    </row>
    <row r="115" spans="2:40" x14ac:dyDescent="0.35">
      <c r="B115" s="2">
        <f t="shared" si="3"/>
        <v>36311</v>
      </c>
      <c r="C115" s="1">
        <f>HLOOKUP($C$2,$N$2:$AM$1000,ROWS($C$2:C115),FALSE)</f>
        <v>1.2480206124694693</v>
      </c>
      <c r="D115" s="1">
        <f>HLOOKUP($D$2,$N$2:$AM$1000,ROWS($C$2:C115),FALSE)</f>
        <v>1.7955820777258822</v>
      </c>
      <c r="E115" s="1">
        <f t="shared" si="5"/>
        <v>3.2772394565983687</v>
      </c>
      <c r="F115" s="1">
        <f>VLOOKUP($C$1,TableData!$B$4:$J$12,8,FALSE)</f>
        <v>0.78879172658876118</v>
      </c>
      <c r="G115" s="1">
        <f>VLOOKUP($C$1,TableData!$B$4:$J$12,9,FALSE)-F115</f>
        <v>1.0596467334726134</v>
      </c>
      <c r="H115">
        <v>0</v>
      </c>
      <c r="I115" t="e">
        <f t="shared" si="4"/>
        <v>#N/A</v>
      </c>
      <c r="L115" s="2">
        <v>36311</v>
      </c>
      <c r="M115" s="28"/>
      <c r="N115" s="12">
        <v>2.0821283979178595</v>
      </c>
      <c r="O115" s="12">
        <v>2.3037580246167488</v>
      </c>
      <c r="P115" s="28"/>
      <c r="Q115" s="12">
        <v>2.4913233278544666</v>
      </c>
      <c r="R115" s="12">
        <v>2.5853361189677151</v>
      </c>
      <c r="S115" s="28"/>
      <c r="T115" s="12">
        <v>1.7714295459283269</v>
      </c>
      <c r="U115" s="12">
        <v>2.2859352909374122</v>
      </c>
      <c r="V115" s="28"/>
      <c r="W115" s="12">
        <v>2.1886658424255634</v>
      </c>
      <c r="X115" s="12">
        <v>2.4981111151798361</v>
      </c>
      <c r="Y115" s="28"/>
      <c r="Z115" s="12">
        <v>1.2170581100451994</v>
      </c>
      <c r="AA115" s="12">
        <v>2</v>
      </c>
      <c r="AB115" s="28"/>
      <c r="AC115" s="12">
        <v>1.2480206124694693</v>
      </c>
      <c r="AD115" s="12">
        <v>1.7955820777258822</v>
      </c>
      <c r="AE115" s="28"/>
      <c r="AF115" s="12">
        <v>1.726632567079589</v>
      </c>
      <c r="AG115" s="12">
        <v>2.0783383879071091</v>
      </c>
      <c r="AH115" s="28"/>
      <c r="AI115" s="12">
        <v>2.78</v>
      </c>
      <c r="AJ115" s="12">
        <v>2.6575050545737766</v>
      </c>
      <c r="AK115" s="28"/>
      <c r="AL115" s="12">
        <v>1.5614543151577889</v>
      </c>
      <c r="AM115" s="12">
        <v>1.9054262729187612</v>
      </c>
      <c r="AN115" s="28"/>
    </row>
    <row r="116" spans="2:40" x14ac:dyDescent="0.35">
      <c r="B116" s="2">
        <f t="shared" si="3"/>
        <v>36341</v>
      </c>
      <c r="C116" s="1">
        <f>HLOOKUP($C$2,$N$2:$AM$1000,ROWS($C$2:C116),FALSE)</f>
        <v>1.4299153339605075</v>
      </c>
      <c r="D116" s="1">
        <f>HLOOKUP($D$2,$N$2:$AM$1000,ROWS($C$2:C116),FALSE)</f>
        <v>1.7955820777258822</v>
      </c>
      <c r="E116" s="1">
        <f t="shared" si="5"/>
        <v>3.2772394565983687</v>
      </c>
      <c r="F116" s="1">
        <f>VLOOKUP($C$1,TableData!$B$4:$J$12,8,FALSE)</f>
        <v>0.78879172658876118</v>
      </c>
      <c r="G116" s="1">
        <f>VLOOKUP($C$1,TableData!$B$4:$J$12,9,FALSE)-F116</f>
        <v>1.0596467334726134</v>
      </c>
      <c r="H116">
        <v>0</v>
      </c>
      <c r="I116" t="e">
        <f t="shared" si="4"/>
        <v>#N/A</v>
      </c>
      <c r="L116" s="2">
        <v>36341</v>
      </c>
      <c r="M116" s="28"/>
      <c r="N116" s="12">
        <v>1.9630484988452768</v>
      </c>
      <c r="O116" s="12">
        <v>2.3037580246167488</v>
      </c>
      <c r="P116" s="28"/>
      <c r="Q116" s="12">
        <v>2.3291575668402231</v>
      </c>
      <c r="R116" s="12">
        <v>2.5853361189677151</v>
      </c>
      <c r="S116" s="28"/>
      <c r="T116" s="12">
        <v>1.7380975086667583</v>
      </c>
      <c r="U116" s="12">
        <v>2.2859352909374122</v>
      </c>
      <c r="V116" s="28"/>
      <c r="W116" s="12">
        <v>2.1057901732920437</v>
      </c>
      <c r="X116" s="12">
        <v>2.4981111151798361</v>
      </c>
      <c r="Y116" s="28"/>
      <c r="Z116" s="12">
        <v>1.3979934033480079</v>
      </c>
      <c r="AA116" s="12">
        <v>2</v>
      </c>
      <c r="AB116" s="28"/>
      <c r="AC116" s="12">
        <v>1.4299153339605075</v>
      </c>
      <c r="AD116" s="12">
        <v>1.7955820777258822</v>
      </c>
      <c r="AE116" s="28"/>
      <c r="AF116" s="12">
        <v>1.7550723872357343</v>
      </c>
      <c r="AG116" s="12">
        <v>2.0783383879071091</v>
      </c>
      <c r="AH116" s="28"/>
      <c r="AI116" s="12">
        <v>2.81</v>
      </c>
      <c r="AJ116" s="12">
        <v>2.6575050545737766</v>
      </c>
      <c r="AK116" s="28"/>
      <c r="AL116" s="12">
        <v>1.4867882110988393</v>
      </c>
      <c r="AM116" s="12">
        <v>1.9054262729187612</v>
      </c>
      <c r="AN116" s="28"/>
    </row>
    <row r="117" spans="2:40" x14ac:dyDescent="0.35">
      <c r="B117" s="2">
        <f t="shared" si="3"/>
        <v>36372</v>
      </c>
      <c r="C117" s="1">
        <f>HLOOKUP($C$2,$N$2:$AM$1000,ROWS($C$2:C117),FALSE)</f>
        <v>1.2501842447306011</v>
      </c>
      <c r="D117" s="1">
        <f>HLOOKUP($D$2,$N$2:$AM$1000,ROWS($C$2:C117),FALSE)</f>
        <v>1.7955820777258822</v>
      </c>
      <c r="E117" s="1">
        <f t="shared" si="5"/>
        <v>3.2772394565983687</v>
      </c>
      <c r="F117" s="1">
        <f>VLOOKUP($C$1,TableData!$B$4:$J$12,8,FALSE)</f>
        <v>0.78879172658876118</v>
      </c>
      <c r="G117" s="1">
        <f>VLOOKUP($C$1,TableData!$B$4:$J$12,9,FALSE)-F117</f>
        <v>1.0596467334726134</v>
      </c>
      <c r="H117">
        <v>0</v>
      </c>
      <c r="I117" t="e">
        <f t="shared" si="4"/>
        <v>#N/A</v>
      </c>
      <c r="L117" s="2">
        <v>36372</v>
      </c>
      <c r="M117" s="28"/>
      <c r="N117" s="12">
        <v>2.0749279538905041</v>
      </c>
      <c r="O117" s="12">
        <v>2.3037580246167488</v>
      </c>
      <c r="P117" s="28"/>
      <c r="Q117" s="12">
        <v>2.2610735373341795</v>
      </c>
      <c r="R117" s="12">
        <v>2.5853361189677151</v>
      </c>
      <c r="S117" s="28"/>
      <c r="T117" s="12">
        <v>1.7230688338938371</v>
      </c>
      <c r="U117" s="12">
        <v>2.2859352909374122</v>
      </c>
      <c r="V117" s="28"/>
      <c r="W117" s="12">
        <v>2.1496873240427927</v>
      </c>
      <c r="X117" s="12">
        <v>2.4981111151798361</v>
      </c>
      <c r="Y117" s="28"/>
      <c r="Z117" s="12">
        <v>1.2949838299043392</v>
      </c>
      <c r="AA117" s="12">
        <v>2</v>
      </c>
      <c r="AB117" s="28"/>
      <c r="AC117" s="12">
        <v>1.2501842447306011</v>
      </c>
      <c r="AD117" s="12">
        <v>1.7955820777258822</v>
      </c>
      <c r="AE117" s="28"/>
      <c r="AF117" s="12">
        <v>1.7915824586092866</v>
      </c>
      <c r="AG117" s="12">
        <v>2.0783383879071091</v>
      </c>
      <c r="AH117" s="28"/>
      <c r="AI117" s="12">
        <v>2.82</v>
      </c>
      <c r="AJ117" s="12">
        <v>2.6575050545737766</v>
      </c>
      <c r="AK117" s="28"/>
      <c r="AL117" s="12">
        <v>1.5325232640926332</v>
      </c>
      <c r="AM117" s="12">
        <v>1.9054262729187612</v>
      </c>
      <c r="AN117" s="28"/>
    </row>
    <row r="118" spans="2:40" x14ac:dyDescent="0.35">
      <c r="B118" s="2">
        <f t="shared" si="3"/>
        <v>36403</v>
      </c>
      <c r="C118" s="1">
        <f>HLOOKUP($C$2,$N$2:$AM$1000,ROWS($C$2:C118),FALSE)</f>
        <v>1.0202853589719618</v>
      </c>
      <c r="D118" s="1">
        <f>HLOOKUP($D$2,$N$2:$AM$1000,ROWS($C$2:C118),FALSE)</f>
        <v>1.7955820777258822</v>
      </c>
      <c r="E118" s="1">
        <f t="shared" si="5"/>
        <v>3.2772394565983687</v>
      </c>
      <c r="F118" s="1">
        <f>VLOOKUP($C$1,TableData!$B$4:$J$12,8,FALSE)</f>
        <v>0.78879172658876118</v>
      </c>
      <c r="G118" s="1">
        <f>VLOOKUP($C$1,TableData!$B$4:$J$12,9,FALSE)-F118</f>
        <v>1.0596467334726134</v>
      </c>
      <c r="H118">
        <v>0</v>
      </c>
      <c r="I118" t="e">
        <f t="shared" si="4"/>
        <v>#N/A</v>
      </c>
      <c r="L118" s="2">
        <v>36403</v>
      </c>
      <c r="M118" s="28"/>
      <c r="N118" s="12">
        <v>1.8965517241379626</v>
      </c>
      <c r="O118" s="12">
        <v>2.3037580246167488</v>
      </c>
      <c r="P118" s="28"/>
      <c r="Q118" s="12">
        <v>2.1774202701595247</v>
      </c>
      <c r="R118" s="12">
        <v>2.5853361189677151</v>
      </c>
      <c r="S118" s="28"/>
      <c r="T118" s="12">
        <v>1.6907900735934955</v>
      </c>
      <c r="U118" s="12">
        <v>2.2859352909374122</v>
      </c>
      <c r="V118" s="28"/>
      <c r="W118" s="12">
        <v>2.1413404650163059</v>
      </c>
      <c r="X118" s="12">
        <v>2.4981111151798361</v>
      </c>
      <c r="Y118" s="28"/>
      <c r="Z118" s="12">
        <v>1.1468677462331822</v>
      </c>
      <c r="AA118" s="12">
        <v>2</v>
      </c>
      <c r="AB118" s="28"/>
      <c r="AC118" s="12">
        <v>1.0202853589719618</v>
      </c>
      <c r="AD118" s="12">
        <v>1.7955820777258822</v>
      </c>
      <c r="AE118" s="28"/>
      <c r="AF118" s="12">
        <v>1.7499603810541053</v>
      </c>
      <c r="AG118" s="12">
        <v>2.0783383879071091</v>
      </c>
      <c r="AH118" s="28"/>
      <c r="AI118" s="12">
        <v>2.76</v>
      </c>
      <c r="AJ118" s="12">
        <v>2.6575050545737766</v>
      </c>
      <c r="AK118" s="28"/>
      <c r="AL118" s="12">
        <v>1.5160555522805839</v>
      </c>
      <c r="AM118" s="12">
        <v>1.9054262729187612</v>
      </c>
      <c r="AN118" s="28"/>
    </row>
    <row r="119" spans="2:40" x14ac:dyDescent="0.35">
      <c r="B119" s="2">
        <f t="shared" si="3"/>
        <v>36433</v>
      </c>
      <c r="C119" s="1">
        <f>HLOOKUP($C$2,$N$2:$AM$1000,ROWS($C$2:C119),FALSE)</f>
        <v>1.2679899416831564</v>
      </c>
      <c r="D119" s="1">
        <f>HLOOKUP($D$2,$N$2:$AM$1000,ROWS($C$2:C119),FALSE)</f>
        <v>1.7955820777258822</v>
      </c>
      <c r="E119" s="1">
        <f t="shared" si="5"/>
        <v>3.2772394565983687</v>
      </c>
      <c r="F119" s="1">
        <f>VLOOKUP($C$1,TableData!$B$4:$J$12,8,FALSE)</f>
        <v>0.78879172658876118</v>
      </c>
      <c r="G119" s="1">
        <f>VLOOKUP($C$1,TableData!$B$4:$J$12,9,FALSE)-F119</f>
        <v>1.0596467334726134</v>
      </c>
      <c r="H119">
        <v>0</v>
      </c>
      <c r="I119" t="e">
        <f t="shared" si="4"/>
        <v>#N/A</v>
      </c>
      <c r="L119" s="2">
        <v>36433</v>
      </c>
      <c r="M119" s="28"/>
      <c r="N119" s="12">
        <v>2.0665901262916675</v>
      </c>
      <c r="O119" s="12">
        <v>2.3037580246167488</v>
      </c>
      <c r="P119" s="28"/>
      <c r="Q119" s="12">
        <v>2.1206550934502744</v>
      </c>
      <c r="R119" s="12">
        <v>2.5853361189677151</v>
      </c>
      <c r="S119" s="28"/>
      <c r="T119" s="12">
        <v>1.8695133354579507</v>
      </c>
      <c r="U119" s="12">
        <v>2.2859352909374122</v>
      </c>
      <c r="V119" s="28"/>
      <c r="W119" s="12">
        <v>2.0971242386359279</v>
      </c>
      <c r="X119" s="12">
        <v>2.4981111151798361</v>
      </c>
      <c r="Y119" s="28"/>
      <c r="Z119" s="12">
        <v>1.4314169929253273</v>
      </c>
      <c r="AA119" s="12">
        <v>2</v>
      </c>
      <c r="AB119" s="28"/>
      <c r="AC119" s="12">
        <v>1.2679899416831564</v>
      </c>
      <c r="AD119" s="12">
        <v>1.7955820777258822</v>
      </c>
      <c r="AE119" s="28"/>
      <c r="AF119" s="12">
        <v>1.7964823599302182</v>
      </c>
      <c r="AG119" s="12">
        <v>2.0783383879071091</v>
      </c>
      <c r="AH119" s="28"/>
      <c r="AI119" s="12">
        <v>2.81</v>
      </c>
      <c r="AJ119" s="12">
        <v>2.6575050545737766</v>
      </c>
      <c r="AK119" s="28"/>
      <c r="AL119" s="12">
        <v>1.5752037728860246</v>
      </c>
      <c r="AM119" s="12">
        <v>1.9054262729187612</v>
      </c>
      <c r="AN119" s="28"/>
    </row>
    <row r="120" spans="2:40" x14ac:dyDescent="0.35">
      <c r="B120" s="2">
        <f t="shared" si="3"/>
        <v>36464</v>
      </c>
      <c r="C120" s="1">
        <f>HLOOKUP($C$2,$N$2:$AM$1000,ROWS($C$2:C120),FALSE)</f>
        <v>1.1973729876925576</v>
      </c>
      <c r="D120" s="1">
        <f>HLOOKUP($D$2,$N$2:$AM$1000,ROWS($C$2:C120),FALSE)</f>
        <v>1.7955820777258822</v>
      </c>
      <c r="E120" s="1">
        <f t="shared" si="5"/>
        <v>3.2772394565983687</v>
      </c>
      <c r="F120" s="1">
        <f>VLOOKUP($C$1,TableData!$B$4:$J$12,8,FALSE)</f>
        <v>0.78879172658876118</v>
      </c>
      <c r="G120" s="1">
        <f>VLOOKUP($C$1,TableData!$B$4:$J$12,9,FALSE)-F120</f>
        <v>1.0596467334726134</v>
      </c>
      <c r="H120">
        <v>0</v>
      </c>
      <c r="I120" t="e">
        <f t="shared" si="4"/>
        <v>#N/A</v>
      </c>
      <c r="L120" s="2">
        <v>36464</v>
      </c>
      <c r="M120" s="28"/>
      <c r="N120" s="12">
        <v>2.1215596330275366</v>
      </c>
      <c r="O120" s="12">
        <v>2.3037580246167488</v>
      </c>
      <c r="P120" s="28"/>
      <c r="Q120" s="12">
        <v>1.9843196329637491</v>
      </c>
      <c r="R120" s="12">
        <v>2.5853361189677151</v>
      </c>
      <c r="S120" s="28"/>
      <c r="T120" s="12">
        <v>1.8161284066871231</v>
      </c>
      <c r="U120" s="12">
        <v>2.2859352909374122</v>
      </c>
      <c r="V120" s="28"/>
      <c r="W120" s="12">
        <v>2.083841581401491</v>
      </c>
      <c r="X120" s="12">
        <v>2.4981111151798361</v>
      </c>
      <c r="Y120" s="28"/>
      <c r="Z120" s="12">
        <v>1.4066934477699577</v>
      </c>
      <c r="AA120" s="12">
        <v>2</v>
      </c>
      <c r="AB120" s="28"/>
      <c r="AC120" s="12">
        <v>1.1973729876925576</v>
      </c>
      <c r="AD120" s="12">
        <v>1.7955820777258822</v>
      </c>
      <c r="AE120" s="28"/>
      <c r="AF120" s="12">
        <v>1.8064687722551209</v>
      </c>
      <c r="AG120" s="12">
        <v>2.0783383879071091</v>
      </c>
      <c r="AH120" s="28"/>
      <c r="AI120" s="12">
        <v>2.79</v>
      </c>
      <c r="AJ120" s="12">
        <v>2.6575050545737766</v>
      </c>
      <c r="AK120" s="28"/>
      <c r="AL120" s="12">
        <v>1.5105811445909281</v>
      </c>
      <c r="AM120" s="12">
        <v>1.9054262729187612</v>
      </c>
      <c r="AN120" s="28"/>
    </row>
    <row r="121" spans="2:40" x14ac:dyDescent="0.35">
      <c r="B121" s="2">
        <f t="shared" si="3"/>
        <v>36494</v>
      </c>
      <c r="C121" s="1">
        <f>HLOOKUP($C$2,$N$2:$AM$1000,ROWS($C$2:C121),FALSE)</f>
        <v>1.2799807802677421</v>
      </c>
      <c r="D121" s="1">
        <f>HLOOKUP($D$2,$N$2:$AM$1000,ROWS($C$2:C121),FALSE)</f>
        <v>1.7955820777258822</v>
      </c>
      <c r="E121" s="1">
        <f t="shared" si="5"/>
        <v>3.2772394565983687</v>
      </c>
      <c r="F121" s="1">
        <f>VLOOKUP($C$1,TableData!$B$4:$J$12,8,FALSE)</f>
        <v>0.78879172658876118</v>
      </c>
      <c r="G121" s="1">
        <f>VLOOKUP($C$1,TableData!$B$4:$J$12,9,FALSE)-F121</f>
        <v>1.0596467334726134</v>
      </c>
      <c r="H121">
        <v>0</v>
      </c>
      <c r="I121" t="e">
        <f t="shared" si="4"/>
        <v>#N/A</v>
      </c>
      <c r="L121" s="2">
        <v>36494</v>
      </c>
      <c r="M121" s="28"/>
      <c r="N121" s="12">
        <v>2.0594965675057697</v>
      </c>
      <c r="O121" s="12">
        <v>2.3037580246167488</v>
      </c>
      <c r="P121" s="28"/>
      <c r="Q121" s="12">
        <v>1.9838818933925806</v>
      </c>
      <c r="R121" s="12">
        <v>2.5853361189677151</v>
      </c>
      <c r="S121" s="28"/>
      <c r="T121" s="12">
        <v>1.8110459853594607</v>
      </c>
      <c r="U121" s="12">
        <v>2.2859352909374122</v>
      </c>
      <c r="V121" s="28"/>
      <c r="W121" s="12">
        <v>2.1749643256949058</v>
      </c>
      <c r="X121" s="12">
        <v>2.4981111151798361</v>
      </c>
      <c r="Y121" s="28"/>
      <c r="Z121" s="12">
        <v>1.4859492803289909</v>
      </c>
      <c r="AA121" s="12">
        <v>2</v>
      </c>
      <c r="AB121" s="28"/>
      <c r="AC121" s="12">
        <v>1.2799807802677421</v>
      </c>
      <c r="AD121" s="12">
        <v>1.7955820777258822</v>
      </c>
      <c r="AE121" s="28"/>
      <c r="AF121" s="12">
        <v>1.8430868670044731</v>
      </c>
      <c r="AG121" s="12">
        <v>2.0783383879071091</v>
      </c>
      <c r="AH121" s="28"/>
      <c r="AI121" s="12">
        <v>2.85</v>
      </c>
      <c r="AJ121" s="12">
        <v>2.6575050545737766</v>
      </c>
      <c r="AK121" s="28"/>
      <c r="AL121" s="12">
        <v>1.6296172504471831</v>
      </c>
      <c r="AM121" s="12">
        <v>1.9054262729187612</v>
      </c>
      <c r="AN121" s="28"/>
    </row>
    <row r="122" spans="2:40" x14ac:dyDescent="0.35">
      <c r="B122" s="2">
        <f t="shared" si="3"/>
        <v>36525</v>
      </c>
      <c r="C122" s="1">
        <f>HLOOKUP($C$2,$N$2:$AM$1000,ROWS($C$2:C122),FALSE)</f>
        <v>1.2110473094499197</v>
      </c>
      <c r="D122" s="1">
        <f>HLOOKUP($D$2,$N$2:$AM$1000,ROWS($C$2:C122),FALSE)</f>
        <v>1.7955820777258822</v>
      </c>
      <c r="E122" s="1">
        <f t="shared" si="5"/>
        <v>3.2772394565983687</v>
      </c>
      <c r="F122" s="1">
        <f>VLOOKUP($C$1,TableData!$B$4:$J$12,8,FALSE)</f>
        <v>0.78879172658876118</v>
      </c>
      <c r="G122" s="1">
        <f>VLOOKUP($C$1,TableData!$B$4:$J$12,9,FALSE)-F122</f>
        <v>1.0596467334726134</v>
      </c>
      <c r="H122">
        <v>0</v>
      </c>
      <c r="I122" t="e">
        <f t="shared" si="4"/>
        <v>#N/A</v>
      </c>
      <c r="L122" s="2">
        <v>36525</v>
      </c>
      <c r="M122" s="28"/>
      <c r="N122" s="12">
        <v>1.8814139110604922</v>
      </c>
      <c r="O122" s="12">
        <v>2.3037580246167488</v>
      </c>
      <c r="P122" s="28"/>
      <c r="Q122" s="12">
        <v>2.0344642053940154</v>
      </c>
      <c r="R122" s="12">
        <v>2.5853361189677151</v>
      </c>
      <c r="S122" s="28"/>
      <c r="T122" s="12">
        <v>1.8588409194383093</v>
      </c>
      <c r="U122" s="12">
        <v>2.2859352909374122</v>
      </c>
      <c r="V122" s="28"/>
      <c r="W122" s="12">
        <v>2.1891305862731025</v>
      </c>
      <c r="X122" s="12">
        <v>2.4981111151798361</v>
      </c>
      <c r="Y122" s="28"/>
      <c r="Z122" s="12">
        <v>1.4395971317532563</v>
      </c>
      <c r="AA122" s="12">
        <v>2</v>
      </c>
      <c r="AB122" s="28"/>
      <c r="AC122" s="12">
        <v>1.2110473094499197</v>
      </c>
      <c r="AD122" s="12">
        <v>1.7955820777258822</v>
      </c>
      <c r="AE122" s="28"/>
      <c r="AF122" s="12">
        <v>1.8773090815884297</v>
      </c>
      <c r="AG122" s="12">
        <v>2.0783383879071091</v>
      </c>
      <c r="AH122" s="28"/>
      <c r="AI122" s="12">
        <v>2.95</v>
      </c>
      <c r="AJ122" s="12">
        <v>2.6575050545737766</v>
      </c>
      <c r="AK122" s="28"/>
      <c r="AL122" s="12">
        <v>1.6907129102055538</v>
      </c>
      <c r="AM122" s="12">
        <v>1.9054262729187612</v>
      </c>
      <c r="AN122" s="28"/>
    </row>
    <row r="123" spans="2:40" x14ac:dyDescent="0.35">
      <c r="B123" s="2">
        <f t="shared" si="3"/>
        <v>36556</v>
      </c>
      <c r="C123" s="1">
        <f>HLOOKUP($C$2,$N$2:$AM$1000,ROWS($C$2:C123),FALSE)</f>
        <v>1.303468823153886</v>
      </c>
      <c r="D123" s="1">
        <f>HLOOKUP($D$2,$N$2:$AM$1000,ROWS($C$2:C123),FALSE)</f>
        <v>1.7955820777258822</v>
      </c>
      <c r="E123" s="1">
        <f t="shared" si="5"/>
        <v>3.2772394565983687</v>
      </c>
      <c r="F123" s="1">
        <f>VLOOKUP($C$1,TableData!$B$4:$J$12,8,FALSE)</f>
        <v>0.78879172658876118</v>
      </c>
      <c r="G123" s="1">
        <f>VLOOKUP($C$1,TableData!$B$4:$J$12,9,FALSE)-F123</f>
        <v>1.0596467334726134</v>
      </c>
      <c r="H123">
        <v>0</v>
      </c>
      <c r="I123" t="e">
        <f t="shared" si="4"/>
        <v>#N/A</v>
      </c>
      <c r="L123" s="2">
        <v>36556</v>
      </c>
      <c r="M123" s="28"/>
      <c r="N123" s="12">
        <v>2.1070615034169293</v>
      </c>
      <c r="O123" s="12">
        <v>2.3037580246167488</v>
      </c>
      <c r="P123" s="28"/>
      <c r="Q123" s="12">
        <v>2.225289315637502</v>
      </c>
      <c r="R123" s="12">
        <v>2.5853361189677151</v>
      </c>
      <c r="S123" s="28"/>
      <c r="T123" s="12">
        <v>2.0311941545981815</v>
      </c>
      <c r="U123" s="12">
        <v>2.2859352909374122</v>
      </c>
      <c r="V123" s="28"/>
      <c r="W123" s="12">
        <v>2.3374422699745212</v>
      </c>
      <c r="X123" s="12">
        <v>2.4981111151798361</v>
      </c>
      <c r="Y123" s="28"/>
      <c r="Z123" s="12">
        <v>1.538671768242672</v>
      </c>
      <c r="AA123" s="12">
        <v>2</v>
      </c>
      <c r="AB123" s="28"/>
      <c r="AC123" s="12">
        <v>1.303468823153886</v>
      </c>
      <c r="AD123" s="12">
        <v>1.7955820777258822</v>
      </c>
      <c r="AE123" s="28"/>
      <c r="AF123" s="12">
        <v>1.9958399643520419</v>
      </c>
      <c r="AG123" s="12">
        <v>2.0783383879071091</v>
      </c>
      <c r="AH123" s="28"/>
      <c r="AI123" s="12">
        <v>3.08</v>
      </c>
      <c r="AJ123" s="12">
        <v>2.6575050545737766</v>
      </c>
      <c r="AK123" s="28"/>
      <c r="AL123" s="12">
        <v>1.8034672453883833</v>
      </c>
      <c r="AM123" s="12">
        <v>1.9054262729187612</v>
      </c>
      <c r="AN123" s="28"/>
    </row>
    <row r="124" spans="2:40" x14ac:dyDescent="0.35">
      <c r="B124" s="2">
        <f t="shared" si="3"/>
        <v>36585</v>
      </c>
      <c r="C124" s="1">
        <f>HLOOKUP($C$2,$N$2:$AM$1000,ROWS($C$2:C124),FALSE)</f>
        <v>1.4685928645542301</v>
      </c>
      <c r="D124" s="1">
        <f>HLOOKUP($D$2,$N$2:$AM$1000,ROWS($C$2:C124),FALSE)</f>
        <v>1.7955820777258822</v>
      </c>
      <c r="E124" s="1">
        <f t="shared" si="5"/>
        <v>3.2772394565983687</v>
      </c>
      <c r="F124" s="1">
        <f>VLOOKUP($C$1,TableData!$B$4:$J$12,8,FALSE)</f>
        <v>0.78879172658876118</v>
      </c>
      <c r="G124" s="1">
        <f>VLOOKUP($C$1,TableData!$B$4:$J$12,9,FALSE)-F124</f>
        <v>1.0596467334726134</v>
      </c>
      <c r="H124">
        <v>0</v>
      </c>
      <c r="I124" t="e">
        <f t="shared" si="4"/>
        <v>#N/A</v>
      </c>
      <c r="L124" s="2">
        <v>36585</v>
      </c>
      <c r="M124" s="28"/>
      <c r="N124" s="12">
        <v>2.1640091116173821</v>
      </c>
      <c r="O124" s="12">
        <v>2.3037580246167488</v>
      </c>
      <c r="P124" s="28"/>
      <c r="Q124" s="12">
        <v>2.312392820796827</v>
      </c>
      <c r="R124" s="12">
        <v>2.5853361189677151</v>
      </c>
      <c r="S124" s="28"/>
      <c r="T124" s="12">
        <v>2.1932062165010757</v>
      </c>
      <c r="U124" s="12">
        <v>2.2859352909374122</v>
      </c>
      <c r="V124" s="28"/>
      <c r="W124" s="12">
        <v>2.3784692592146994</v>
      </c>
      <c r="X124" s="12">
        <v>2.4981111151798361</v>
      </c>
      <c r="Y124" s="28"/>
      <c r="Z124" s="12">
        <v>1.7223703096165721</v>
      </c>
      <c r="AA124" s="12">
        <v>2</v>
      </c>
      <c r="AB124" s="28"/>
      <c r="AC124" s="12">
        <v>1.4685928645542301</v>
      </c>
      <c r="AD124" s="12">
        <v>1.7955820777258822</v>
      </c>
      <c r="AE124" s="28"/>
      <c r="AF124" s="12">
        <v>2.1239257884888119</v>
      </c>
      <c r="AG124" s="12">
        <v>2.0783383879071091</v>
      </c>
      <c r="AH124" s="28"/>
      <c r="AI124" s="12">
        <v>3.18</v>
      </c>
      <c r="AJ124" s="12">
        <v>2.6575050545737766</v>
      </c>
      <c r="AK124" s="28"/>
      <c r="AL124" s="12">
        <v>1.9001708539363207</v>
      </c>
      <c r="AM124" s="12">
        <v>1.9054262729187612</v>
      </c>
      <c r="AN124" s="28"/>
    </row>
    <row r="125" spans="2:40" x14ac:dyDescent="0.35">
      <c r="B125" s="2">
        <f t="shared" si="3"/>
        <v>36616</v>
      </c>
      <c r="C125" s="1">
        <f>HLOOKUP($C$2,$N$2:$AM$1000,ROWS($C$2:C125),FALSE)</f>
        <v>1.5968408876361195</v>
      </c>
      <c r="D125" s="1">
        <f>HLOOKUP($D$2,$N$2:$AM$1000,ROWS($C$2:C125),FALSE)</f>
        <v>1.7955820777258822</v>
      </c>
      <c r="E125" s="1">
        <f t="shared" si="5"/>
        <v>3.2772394565983687</v>
      </c>
      <c r="F125" s="1">
        <f>VLOOKUP($C$1,TableData!$B$4:$J$12,8,FALSE)</f>
        <v>0.78879172658876118</v>
      </c>
      <c r="G125" s="1">
        <f>VLOOKUP($C$1,TableData!$B$4:$J$12,9,FALSE)-F125</f>
        <v>1.0596467334726134</v>
      </c>
      <c r="H125">
        <v>0</v>
      </c>
      <c r="I125" t="e">
        <f t="shared" si="4"/>
        <v>#N/A</v>
      </c>
      <c r="L125" s="2">
        <v>36616</v>
      </c>
      <c r="M125" s="28"/>
      <c r="N125" s="12">
        <v>2.4473534433694377</v>
      </c>
      <c r="O125" s="12">
        <v>2.3037580246167488</v>
      </c>
      <c r="P125" s="28"/>
      <c r="Q125" s="12">
        <v>2.4432557330324345</v>
      </c>
      <c r="R125" s="12">
        <v>2.5853361189677151</v>
      </c>
      <c r="S125" s="28"/>
      <c r="T125" s="12">
        <v>2.4157868527703741</v>
      </c>
      <c r="U125" s="12">
        <v>2.2859352909374122</v>
      </c>
      <c r="V125" s="28"/>
      <c r="W125" s="12">
        <v>2.4723713866308561</v>
      </c>
      <c r="X125" s="12">
        <v>2.4981111151798361</v>
      </c>
      <c r="Y125" s="28"/>
      <c r="Z125" s="12">
        <v>1.9008704920944863</v>
      </c>
      <c r="AA125" s="12">
        <v>2</v>
      </c>
      <c r="AB125" s="28"/>
      <c r="AC125" s="12">
        <v>1.5968408876361195</v>
      </c>
      <c r="AD125" s="12">
        <v>1.7955820777258822</v>
      </c>
      <c r="AE125" s="28"/>
      <c r="AF125" s="12">
        <v>2.2355828481584794</v>
      </c>
      <c r="AG125" s="12">
        <v>2.0783383879071091</v>
      </c>
      <c r="AH125" s="28"/>
      <c r="AI125" s="12">
        <v>3.33</v>
      </c>
      <c r="AJ125" s="12">
        <v>2.6575050545737766</v>
      </c>
      <c r="AK125" s="28"/>
      <c r="AL125" s="12">
        <v>2.0769509103259653</v>
      </c>
      <c r="AM125" s="12">
        <v>1.9054262729187612</v>
      </c>
      <c r="AN125" s="28"/>
    </row>
    <row r="126" spans="2:40" x14ac:dyDescent="0.35">
      <c r="B126" s="2">
        <f t="shared" si="3"/>
        <v>36646</v>
      </c>
      <c r="C126" s="1">
        <f>HLOOKUP($C$2,$N$2:$AM$1000,ROWS($C$2:C126),FALSE)</f>
        <v>1.3688091890601273</v>
      </c>
      <c r="D126" s="1">
        <f>HLOOKUP($D$2,$N$2:$AM$1000,ROWS($C$2:C126),FALSE)</f>
        <v>1.7955820777258822</v>
      </c>
      <c r="E126" s="1">
        <f t="shared" si="5"/>
        <v>3.2772394565983687</v>
      </c>
      <c r="F126" s="1">
        <f>VLOOKUP($C$1,TableData!$B$4:$J$12,8,FALSE)</f>
        <v>0.78879172658876118</v>
      </c>
      <c r="G126" s="1">
        <f>VLOOKUP($C$1,TableData!$B$4:$J$12,9,FALSE)-F126</f>
        <v>1.0596467334726134</v>
      </c>
      <c r="H126">
        <v>0</v>
      </c>
      <c r="I126" t="e">
        <f t="shared" si="4"/>
        <v>#N/A</v>
      </c>
      <c r="L126" s="2">
        <v>36646</v>
      </c>
      <c r="M126" s="28"/>
      <c r="N126" s="12">
        <v>2.2688598979013763</v>
      </c>
      <c r="O126" s="12">
        <v>2.3037580246167488</v>
      </c>
      <c r="P126" s="28"/>
      <c r="Q126" s="12">
        <v>2.410014431760743</v>
      </c>
      <c r="R126" s="12">
        <v>2.5853361189677151</v>
      </c>
      <c r="S126" s="28"/>
      <c r="T126" s="12">
        <v>2.269826312970924</v>
      </c>
      <c r="U126" s="12">
        <v>2.2859352909374122</v>
      </c>
      <c r="V126" s="28"/>
      <c r="W126" s="12">
        <v>2.3971397371085557</v>
      </c>
      <c r="X126" s="12">
        <v>2.4981111151798361</v>
      </c>
      <c r="Y126" s="28"/>
      <c r="Z126" s="12">
        <v>1.70653581408029</v>
      </c>
      <c r="AA126" s="12">
        <v>2</v>
      </c>
      <c r="AB126" s="28"/>
      <c r="AC126" s="12">
        <v>1.3688091890601273</v>
      </c>
      <c r="AD126" s="12">
        <v>1.7955820777258822</v>
      </c>
      <c r="AE126" s="28"/>
      <c r="AF126" s="12">
        <v>2.1763979993094207</v>
      </c>
      <c r="AG126" s="12">
        <v>2.0783383879071091</v>
      </c>
      <c r="AH126" s="28"/>
      <c r="AI126" s="12">
        <v>3.29</v>
      </c>
      <c r="AJ126" s="12">
        <v>2.6575050545737766</v>
      </c>
      <c r="AK126" s="28"/>
      <c r="AL126" s="12">
        <v>1.9729788748650614</v>
      </c>
      <c r="AM126" s="12">
        <v>1.9054262729187612</v>
      </c>
      <c r="AN126" s="28"/>
    </row>
    <row r="127" spans="2:40" x14ac:dyDescent="0.35">
      <c r="B127" s="2">
        <f t="shared" si="3"/>
        <v>36677</v>
      </c>
      <c r="C127" s="1">
        <f>HLOOKUP($C$2,$N$2:$AM$1000,ROWS($C$2:C127),FALSE)</f>
        <v>1.3612024175591264</v>
      </c>
      <c r="D127" s="1">
        <f>HLOOKUP($D$2,$N$2:$AM$1000,ROWS($C$2:C127),FALSE)</f>
        <v>1.7955820777258822</v>
      </c>
      <c r="E127" s="1">
        <f t="shared" si="5"/>
        <v>3.2772394565983687</v>
      </c>
      <c r="F127" s="1">
        <f>VLOOKUP($C$1,TableData!$B$4:$J$12,8,FALSE)</f>
        <v>0.78879172658876118</v>
      </c>
      <c r="G127" s="1">
        <f>VLOOKUP($C$1,TableData!$B$4:$J$12,9,FALSE)-F127</f>
        <v>1.0596467334726134</v>
      </c>
      <c r="H127">
        <v>0</v>
      </c>
      <c r="I127" t="e">
        <f t="shared" si="4"/>
        <v>#N/A</v>
      </c>
      <c r="L127" s="2">
        <v>36677</v>
      </c>
      <c r="M127" s="28"/>
      <c r="N127" s="12">
        <v>2.3796033994334609</v>
      </c>
      <c r="O127" s="12">
        <v>2.3037580246167488</v>
      </c>
      <c r="P127" s="28"/>
      <c r="Q127" s="12">
        <v>2.505039037290846</v>
      </c>
      <c r="R127" s="12">
        <v>2.5853361189677151</v>
      </c>
      <c r="S127" s="28"/>
      <c r="T127" s="12">
        <v>2.3931245717550897</v>
      </c>
      <c r="U127" s="12">
        <v>2.2859352909374122</v>
      </c>
      <c r="V127" s="28"/>
      <c r="W127" s="12">
        <v>2.5339101156457877</v>
      </c>
      <c r="X127" s="12">
        <v>2.4981111151798361</v>
      </c>
      <c r="Y127" s="28"/>
      <c r="Z127" s="12">
        <v>1.7185265881391576</v>
      </c>
      <c r="AA127" s="12">
        <v>2</v>
      </c>
      <c r="AB127" s="28"/>
      <c r="AC127" s="12">
        <v>1.3612024175591264</v>
      </c>
      <c r="AD127" s="12">
        <v>1.7955820777258822</v>
      </c>
      <c r="AE127" s="28"/>
      <c r="AF127" s="12">
        <v>2.2181044366433422</v>
      </c>
      <c r="AG127" s="12">
        <v>2.0783383879071091</v>
      </c>
      <c r="AH127" s="28"/>
      <c r="AI127" s="12">
        <v>3.38</v>
      </c>
      <c r="AJ127" s="12">
        <v>2.6575050545737766</v>
      </c>
      <c r="AK127" s="28"/>
      <c r="AL127" s="12">
        <v>2.1624938869877837</v>
      </c>
      <c r="AM127" s="12">
        <v>1.9054262729187612</v>
      </c>
      <c r="AN127" s="28"/>
    </row>
    <row r="128" spans="2:40" x14ac:dyDescent="0.35">
      <c r="B128" s="2">
        <f t="shared" si="3"/>
        <v>36707</v>
      </c>
      <c r="C128" s="1">
        <f>HLOOKUP($C$2,$N$2:$AM$1000,ROWS($C$2:C128),FALSE)</f>
        <v>1.3156848716114222</v>
      </c>
      <c r="D128" s="1">
        <f>HLOOKUP($D$2,$N$2:$AM$1000,ROWS($C$2:C128),FALSE)</f>
        <v>1.7955820777258822</v>
      </c>
      <c r="E128" s="1">
        <f t="shared" si="5"/>
        <v>3.2772394565983687</v>
      </c>
      <c r="F128" s="1">
        <f>VLOOKUP($C$1,TableData!$B$4:$J$12,8,FALSE)</f>
        <v>0.78879172658876118</v>
      </c>
      <c r="G128" s="1">
        <f>VLOOKUP($C$1,TableData!$B$4:$J$12,9,FALSE)-F128</f>
        <v>1.0596467334726134</v>
      </c>
      <c r="H128">
        <v>0</v>
      </c>
      <c r="I128" t="e">
        <f t="shared" si="4"/>
        <v>#N/A</v>
      </c>
      <c r="L128" s="2">
        <v>36707</v>
      </c>
      <c r="M128" s="28"/>
      <c r="N128" s="12">
        <v>2.5481313703284547</v>
      </c>
      <c r="O128" s="12">
        <v>2.3037580246167488</v>
      </c>
      <c r="P128" s="28"/>
      <c r="Q128" s="12">
        <v>2.6690298396434331</v>
      </c>
      <c r="R128" s="12">
        <v>2.5853361189677151</v>
      </c>
      <c r="S128" s="28"/>
      <c r="T128" s="12">
        <v>2.5565621319047827</v>
      </c>
      <c r="U128" s="12">
        <v>2.2859352909374122</v>
      </c>
      <c r="V128" s="28"/>
      <c r="W128" s="12">
        <v>2.6813529449732698</v>
      </c>
      <c r="X128" s="12">
        <v>2.4981111151798361</v>
      </c>
      <c r="Y128" s="28"/>
      <c r="Z128" s="12">
        <v>1.7421128562484567</v>
      </c>
      <c r="AA128" s="12">
        <v>2</v>
      </c>
      <c r="AB128" s="28"/>
      <c r="AC128" s="12">
        <v>1.3156848716114222</v>
      </c>
      <c r="AD128" s="12">
        <v>1.7955820777258822</v>
      </c>
      <c r="AE128" s="28"/>
      <c r="AF128" s="12">
        <v>2.2716447193735334</v>
      </c>
      <c r="AG128" s="12">
        <v>2.0783383879071091</v>
      </c>
      <c r="AH128" s="28"/>
      <c r="AI128" s="12">
        <v>3.53</v>
      </c>
      <c r="AJ128" s="12">
        <v>2.6575050545737766</v>
      </c>
      <c r="AK128" s="28"/>
      <c r="AL128" s="12">
        <v>2.3697546683100721</v>
      </c>
      <c r="AM128" s="12">
        <v>1.9054262729187612</v>
      </c>
      <c r="AN128" s="28"/>
    </row>
    <row r="129" spans="2:40" x14ac:dyDescent="0.35">
      <c r="B129" s="2">
        <f t="shared" si="3"/>
        <v>36738</v>
      </c>
      <c r="C129" s="1">
        <f>HLOOKUP($C$2,$N$2:$AM$1000,ROWS($C$2:C129),FALSE)</f>
        <v>1.4901670151663771</v>
      </c>
      <c r="D129" s="1">
        <f>HLOOKUP($D$2,$N$2:$AM$1000,ROWS($C$2:C129),FALSE)</f>
        <v>1.7955820777258822</v>
      </c>
      <c r="E129" s="1">
        <f t="shared" si="5"/>
        <v>3.2772394565983687</v>
      </c>
      <c r="F129" s="1">
        <f>VLOOKUP($C$1,TableData!$B$4:$J$12,8,FALSE)</f>
        <v>0.78879172658876118</v>
      </c>
      <c r="G129" s="1">
        <f>VLOOKUP($C$1,TableData!$B$4:$J$12,9,FALSE)-F129</f>
        <v>1.0596467334726134</v>
      </c>
      <c r="H129">
        <v>0</v>
      </c>
      <c r="I129" t="e">
        <f t="shared" si="4"/>
        <v>#N/A</v>
      </c>
      <c r="L129" s="2">
        <v>36738</v>
      </c>
      <c r="M129" s="28"/>
      <c r="N129" s="12">
        <v>2.4844720496894679</v>
      </c>
      <c r="O129" s="12">
        <v>2.3037580246167488</v>
      </c>
      <c r="P129" s="28"/>
      <c r="Q129" s="12">
        <v>2.7557475296412282</v>
      </c>
      <c r="R129" s="12">
        <v>2.5853361189677151</v>
      </c>
      <c r="S129" s="28"/>
      <c r="T129" s="12">
        <v>2.6479848661595362</v>
      </c>
      <c r="U129" s="12">
        <v>2.2859352909374122</v>
      </c>
      <c r="V129" s="28"/>
      <c r="W129" s="12">
        <v>2.6938035483289324</v>
      </c>
      <c r="X129" s="12">
        <v>2.4981111151798361</v>
      </c>
      <c r="Y129" s="28"/>
      <c r="Z129" s="12">
        <v>1.7919734804227927</v>
      </c>
      <c r="AA129" s="12">
        <v>2</v>
      </c>
      <c r="AB129" s="28"/>
      <c r="AC129" s="12">
        <v>1.4901670151663771</v>
      </c>
      <c r="AD129" s="12">
        <v>1.7955820777258822</v>
      </c>
      <c r="AE129" s="28"/>
      <c r="AF129" s="12">
        <v>2.2990617438112926</v>
      </c>
      <c r="AG129" s="12">
        <v>2.0783383879071091</v>
      </c>
      <c r="AH129" s="28"/>
      <c r="AI129" s="12">
        <v>3.46</v>
      </c>
      <c r="AJ129" s="12">
        <v>2.6575050545737766</v>
      </c>
      <c r="AK129" s="28"/>
      <c r="AL129" s="12">
        <v>2.4395596685954648</v>
      </c>
      <c r="AM129" s="12">
        <v>1.9054262729187612</v>
      </c>
      <c r="AN129" s="28"/>
    </row>
    <row r="130" spans="2:40" x14ac:dyDescent="0.35">
      <c r="B130" s="2">
        <f t="shared" ref="B130:B193" si="6">L130</f>
        <v>36769</v>
      </c>
      <c r="C130" s="1">
        <f>HLOOKUP($C$2,$N$2:$AM$1000,ROWS($C$2:C130),FALSE)</f>
        <v>1.6546210256003002</v>
      </c>
      <c r="D130" s="1">
        <f>HLOOKUP($D$2,$N$2:$AM$1000,ROWS($C$2:C130),FALSE)</f>
        <v>1.7955820777258822</v>
      </c>
      <c r="E130" s="1">
        <f t="shared" si="5"/>
        <v>3.2772394565983687</v>
      </c>
      <c r="F130" s="1">
        <f>VLOOKUP($C$1,TableData!$B$4:$J$12,8,FALSE)</f>
        <v>0.78879172658876118</v>
      </c>
      <c r="G130" s="1">
        <f>VLOOKUP($C$1,TableData!$B$4:$J$12,9,FALSE)-F130</f>
        <v>1.0596467334726134</v>
      </c>
      <c r="H130">
        <v>0</v>
      </c>
      <c r="I130" t="e">
        <f t="shared" si="4"/>
        <v>#N/A</v>
      </c>
      <c r="L130" s="2">
        <v>36769</v>
      </c>
      <c r="M130" s="28"/>
      <c r="N130" s="12">
        <v>2.5944726452340472</v>
      </c>
      <c r="O130" s="12">
        <v>2.3037580246167488</v>
      </c>
      <c r="P130" s="28"/>
      <c r="Q130" s="12">
        <v>2.7986570010694933</v>
      </c>
      <c r="R130" s="12">
        <v>2.5853361189677151</v>
      </c>
      <c r="S130" s="28"/>
      <c r="T130" s="12">
        <v>2.6664278290684074</v>
      </c>
      <c r="U130" s="12">
        <v>2.2859352909374122</v>
      </c>
      <c r="V130" s="28"/>
      <c r="W130" s="12">
        <v>2.8346252532201355</v>
      </c>
      <c r="X130" s="12">
        <v>2.4981111151798361</v>
      </c>
      <c r="Y130" s="28"/>
      <c r="Z130" s="12">
        <v>1.87257271665624</v>
      </c>
      <c r="AA130" s="12">
        <v>2</v>
      </c>
      <c r="AB130" s="28"/>
      <c r="AC130" s="12">
        <v>1.6546210256003002</v>
      </c>
      <c r="AD130" s="12">
        <v>1.7955820777258822</v>
      </c>
      <c r="AE130" s="28"/>
      <c r="AF130" s="12">
        <v>2.3241923442738122</v>
      </c>
      <c r="AG130" s="12">
        <v>2.0783383879071091</v>
      </c>
      <c r="AH130" s="28"/>
      <c r="AI130" s="12">
        <v>3.53</v>
      </c>
      <c r="AJ130" s="12">
        <v>2.6575050545737766</v>
      </c>
      <c r="AK130" s="28"/>
      <c r="AL130" s="12">
        <v>2.4756805233837662</v>
      </c>
      <c r="AM130" s="12">
        <v>1.9054262729187612</v>
      </c>
      <c r="AN130" s="28"/>
    </row>
    <row r="131" spans="2:40" x14ac:dyDescent="0.35">
      <c r="B131" s="2">
        <f t="shared" si="6"/>
        <v>36799</v>
      </c>
      <c r="C131" s="1">
        <f>HLOOKUP($C$2,$N$2:$AM$1000,ROWS($C$2:C131),FALSE)</f>
        <v>1.633822907861382</v>
      </c>
      <c r="D131" s="1">
        <f>HLOOKUP($D$2,$N$2:$AM$1000,ROWS($C$2:C131),FALSE)</f>
        <v>1.7955820777258822</v>
      </c>
      <c r="E131" s="1">
        <f t="shared" si="5"/>
        <v>3.2772394565983687</v>
      </c>
      <c r="F131" s="1">
        <f>VLOOKUP($C$1,TableData!$B$4:$J$12,8,FALSE)</f>
        <v>0.78879172658876118</v>
      </c>
      <c r="G131" s="1">
        <f>VLOOKUP($C$1,TableData!$B$4:$J$12,9,FALSE)-F131</f>
        <v>1.0596467334726134</v>
      </c>
      <c r="H131">
        <v>0</v>
      </c>
      <c r="I131" t="e">
        <f t="shared" ref="I131:I194" si="7">IF(AND(ISNUMBER(C143),ISNA(C144)),1,#N/A)</f>
        <v>#N/A</v>
      </c>
      <c r="L131" s="2">
        <v>36799</v>
      </c>
      <c r="M131" s="28"/>
      <c r="N131" s="12">
        <v>2.5309336332957955</v>
      </c>
      <c r="O131" s="12">
        <v>2.3037580246167488</v>
      </c>
      <c r="P131" s="28"/>
      <c r="Q131" s="12">
        <v>2.8476945353809402</v>
      </c>
      <c r="R131" s="12">
        <v>2.5853361189677151</v>
      </c>
      <c r="S131" s="28"/>
      <c r="T131" s="12">
        <v>2.6679638124649241</v>
      </c>
      <c r="U131" s="12">
        <v>2.2859352909374122</v>
      </c>
      <c r="V131" s="28"/>
      <c r="W131" s="12">
        <v>2.8648989585661866</v>
      </c>
      <c r="X131" s="12">
        <v>2.4981111151798361</v>
      </c>
      <c r="Y131" s="28"/>
      <c r="Z131" s="12">
        <v>1.8500209921854749</v>
      </c>
      <c r="AA131" s="12">
        <v>2</v>
      </c>
      <c r="AB131" s="28"/>
      <c r="AC131" s="12">
        <v>1.633822907861382</v>
      </c>
      <c r="AD131" s="12">
        <v>1.7955820777258822</v>
      </c>
      <c r="AE131" s="28"/>
      <c r="AF131" s="12">
        <v>2.3872829467127099</v>
      </c>
      <c r="AG131" s="12">
        <v>2.0783383879071091</v>
      </c>
      <c r="AH131" s="28"/>
      <c r="AI131" s="12">
        <v>3.57</v>
      </c>
      <c r="AJ131" s="12">
        <v>2.6575050545737766</v>
      </c>
      <c r="AK131" s="28"/>
      <c r="AL131" s="12">
        <v>2.5118183725188246</v>
      </c>
      <c r="AM131" s="12">
        <v>1.9054262729187612</v>
      </c>
      <c r="AN131" s="28"/>
    </row>
    <row r="132" spans="2:40" x14ac:dyDescent="0.35">
      <c r="B132" s="2">
        <f t="shared" si="6"/>
        <v>36830</v>
      </c>
      <c r="C132" s="1">
        <f>HLOOKUP($C$2,$N$2:$AM$1000,ROWS($C$2:C132),FALSE)</f>
        <v>1.6686232868581063</v>
      </c>
      <c r="D132" s="1">
        <f>HLOOKUP($D$2,$N$2:$AM$1000,ROWS($C$2:C132),FALSE)</f>
        <v>1.7955820777258822</v>
      </c>
      <c r="E132" s="1">
        <f t="shared" ref="E132:E195" si="8">VLOOKUP($C$1,$AP$3:$AQ$11,2,FALSE)</f>
        <v>3.2772394565983687</v>
      </c>
      <c r="F132" s="1">
        <f>VLOOKUP($C$1,TableData!$B$4:$J$12,8,FALSE)</f>
        <v>0.78879172658876118</v>
      </c>
      <c r="G132" s="1">
        <f>VLOOKUP($C$1,TableData!$B$4:$J$12,9,FALSE)-F132</f>
        <v>1.0596467334726134</v>
      </c>
      <c r="H132">
        <v>0</v>
      </c>
      <c r="I132" t="e">
        <f t="shared" si="7"/>
        <v>#N/A</v>
      </c>
      <c r="L132" s="2">
        <v>36830</v>
      </c>
      <c r="M132" s="28"/>
      <c r="N132" s="12">
        <v>2.5266704098820592</v>
      </c>
      <c r="O132" s="12">
        <v>2.3037580246167488</v>
      </c>
      <c r="P132" s="28"/>
      <c r="Q132" s="12">
        <v>2.932219820565396</v>
      </c>
      <c r="R132" s="12">
        <v>2.5853361189677151</v>
      </c>
      <c r="S132" s="28"/>
      <c r="T132" s="12">
        <v>2.7167710997588301</v>
      </c>
      <c r="U132" s="12">
        <v>2.2859352909374122</v>
      </c>
      <c r="V132" s="28"/>
      <c r="W132" s="12">
        <v>2.8849682094908902</v>
      </c>
      <c r="X132" s="12">
        <v>2.4981111151798361</v>
      </c>
      <c r="Y132" s="28"/>
      <c r="Z132" s="12">
        <v>1.8184768059705814</v>
      </c>
      <c r="AA132" s="12">
        <v>2</v>
      </c>
      <c r="AB132" s="28"/>
      <c r="AC132" s="12">
        <v>1.6686232868581063</v>
      </c>
      <c r="AD132" s="12">
        <v>1.7955820777258822</v>
      </c>
      <c r="AE132" s="28"/>
      <c r="AF132" s="12">
        <v>2.4215163173590959</v>
      </c>
      <c r="AG132" s="12">
        <v>2.0783383879071091</v>
      </c>
      <c r="AH132" s="28"/>
      <c r="AI132" s="12">
        <v>3.63</v>
      </c>
      <c r="AJ132" s="12">
        <v>2.6575050545737766</v>
      </c>
      <c r="AK132" s="28"/>
      <c r="AL132" s="12">
        <v>2.573751852542554</v>
      </c>
      <c r="AM132" s="12">
        <v>1.9054262729187612</v>
      </c>
      <c r="AN132" s="28"/>
    </row>
    <row r="133" spans="2:40" x14ac:dyDescent="0.35">
      <c r="B133" s="2">
        <f t="shared" si="6"/>
        <v>36860</v>
      </c>
      <c r="C133" s="1">
        <f>HLOOKUP($C$2,$N$2:$AM$1000,ROWS($C$2:C133),FALSE)</f>
        <v>1.7263646187501536</v>
      </c>
      <c r="D133" s="1">
        <f>HLOOKUP($D$2,$N$2:$AM$1000,ROWS($C$2:C133),FALSE)</f>
        <v>1.7955820777258822</v>
      </c>
      <c r="E133" s="1">
        <f t="shared" si="8"/>
        <v>3.2772394565983687</v>
      </c>
      <c r="F133" s="1">
        <f>VLOOKUP($C$1,TableData!$B$4:$J$12,8,FALSE)</f>
        <v>0.78879172658876118</v>
      </c>
      <c r="G133" s="1">
        <f>VLOOKUP($C$1,TableData!$B$4:$J$12,9,FALSE)-F133</f>
        <v>1.0596467334726134</v>
      </c>
      <c r="H133">
        <v>0</v>
      </c>
      <c r="I133" t="e">
        <f t="shared" si="7"/>
        <v>#N/A</v>
      </c>
      <c r="L133" s="2">
        <v>36860</v>
      </c>
      <c r="M133" s="28"/>
      <c r="N133" s="12">
        <v>2.6345291479820121</v>
      </c>
      <c r="O133" s="12">
        <v>2.3037580246167488</v>
      </c>
      <c r="P133" s="28"/>
      <c r="Q133" s="12">
        <v>2.9710889246993055</v>
      </c>
      <c r="R133" s="12">
        <v>2.5853361189677151</v>
      </c>
      <c r="S133" s="28"/>
      <c r="T133" s="12">
        <v>2.7249753075634597</v>
      </c>
      <c r="U133" s="12">
        <v>2.2859352909374122</v>
      </c>
      <c r="V133" s="28"/>
      <c r="W133" s="12">
        <v>2.8275175712473954</v>
      </c>
      <c r="X133" s="12">
        <v>2.4981111151798361</v>
      </c>
      <c r="Y133" s="28"/>
      <c r="Z133" s="12">
        <v>1.9004781586838382</v>
      </c>
      <c r="AA133" s="12">
        <v>2</v>
      </c>
      <c r="AB133" s="28"/>
      <c r="AC133" s="12">
        <v>1.7263646187501536</v>
      </c>
      <c r="AD133" s="12">
        <v>1.7955820777258822</v>
      </c>
      <c r="AE133" s="28"/>
      <c r="AF133" s="12">
        <v>2.454868639388641</v>
      </c>
      <c r="AG133" s="12">
        <v>2.0783383879071091</v>
      </c>
      <c r="AH133" s="28"/>
      <c r="AI133" s="12">
        <v>3.76</v>
      </c>
      <c r="AJ133" s="12">
        <v>2.6575050545737766</v>
      </c>
      <c r="AK133" s="28"/>
      <c r="AL133" s="12">
        <v>2.5064429676361013</v>
      </c>
      <c r="AM133" s="12">
        <v>1.9054262729187612</v>
      </c>
      <c r="AN133" s="28"/>
    </row>
    <row r="134" spans="2:40" x14ac:dyDescent="0.35">
      <c r="B134" s="2">
        <f t="shared" si="6"/>
        <v>36891</v>
      </c>
      <c r="C134" s="1">
        <f>HLOOKUP($C$2,$N$2:$AM$1000,ROWS($C$2:C134),FALSE)</f>
        <v>1.6401642796967097</v>
      </c>
      <c r="D134" s="1">
        <f>HLOOKUP($D$2,$N$2:$AM$1000,ROWS($C$2:C134),FALSE)</f>
        <v>1.7955820777258822</v>
      </c>
      <c r="E134" s="1">
        <f t="shared" si="8"/>
        <v>3.2772394565983687</v>
      </c>
      <c r="F134" s="1">
        <f>VLOOKUP($C$1,TableData!$B$4:$J$12,8,FALSE)</f>
        <v>0.78879172658876118</v>
      </c>
      <c r="G134" s="1">
        <f>VLOOKUP($C$1,TableData!$B$4:$J$12,9,FALSE)-F134</f>
        <v>1.0596467334726134</v>
      </c>
      <c r="H134">
        <v>0</v>
      </c>
      <c r="I134" t="e">
        <f t="shared" si="7"/>
        <v>#N/A</v>
      </c>
      <c r="L134" s="2">
        <v>36891</v>
      </c>
      <c r="M134" s="28"/>
      <c r="N134" s="12">
        <v>2.574146614437578</v>
      </c>
      <c r="O134" s="12">
        <v>2.3037580246167488</v>
      </c>
      <c r="P134" s="28"/>
      <c r="Q134" s="12">
        <v>3.0289582081658661</v>
      </c>
      <c r="R134" s="12">
        <v>2.5853361189677151</v>
      </c>
      <c r="S134" s="28"/>
      <c r="T134" s="12">
        <v>2.8328642987601516</v>
      </c>
      <c r="U134" s="12">
        <v>2.2859352909374122</v>
      </c>
      <c r="V134" s="28"/>
      <c r="W134" s="12">
        <v>2.9192326919063927</v>
      </c>
      <c r="X134" s="12">
        <v>2.4981111151798361</v>
      </c>
      <c r="Y134" s="28"/>
      <c r="Z134" s="12">
        <v>1.8710878480465931</v>
      </c>
      <c r="AA134" s="12">
        <v>2</v>
      </c>
      <c r="AB134" s="28"/>
      <c r="AC134" s="12">
        <v>1.6401642796967097</v>
      </c>
      <c r="AD134" s="12">
        <v>1.7955820777258822</v>
      </c>
      <c r="AE134" s="28"/>
      <c r="AF134" s="12">
        <v>2.4983363595927122</v>
      </c>
      <c r="AG134" s="12">
        <v>2.0783383879071091</v>
      </c>
      <c r="AH134" s="28"/>
      <c r="AI134" s="12">
        <v>3.77</v>
      </c>
      <c r="AJ134" s="12">
        <v>2.6575050545737766</v>
      </c>
      <c r="AK134" s="28"/>
      <c r="AL134" s="12">
        <v>2.667302883616252</v>
      </c>
      <c r="AM134" s="12">
        <v>1.9054262729187612</v>
      </c>
      <c r="AN134" s="28"/>
    </row>
    <row r="135" spans="2:40" x14ac:dyDescent="0.35">
      <c r="B135" s="2">
        <f t="shared" si="6"/>
        <v>36922</v>
      </c>
      <c r="C135" s="1">
        <f>HLOOKUP($C$2,$N$2:$AM$1000,ROWS($C$2:C135),FALSE)</f>
        <v>1.6766451341841515</v>
      </c>
      <c r="D135" s="1">
        <f>HLOOKUP($D$2,$N$2:$AM$1000,ROWS($C$2:C135),FALSE)</f>
        <v>1.7955820777258822</v>
      </c>
      <c r="E135" s="1">
        <f t="shared" si="8"/>
        <v>3.2772394565983687</v>
      </c>
      <c r="F135" s="1">
        <f>VLOOKUP($C$1,TableData!$B$4:$J$12,8,FALSE)</f>
        <v>0.78879172658876118</v>
      </c>
      <c r="G135" s="1">
        <f>VLOOKUP($C$1,TableData!$B$4:$J$12,9,FALSE)-F135</f>
        <v>1.0596467334726134</v>
      </c>
      <c r="H135">
        <v>0</v>
      </c>
      <c r="I135" t="e">
        <f t="shared" si="7"/>
        <v>#N/A</v>
      </c>
      <c r="L135" s="2">
        <v>36922</v>
      </c>
      <c r="M135" s="28"/>
      <c r="N135" s="12">
        <v>2.5655326268822831</v>
      </c>
      <c r="O135" s="12">
        <v>2.3037580246167488</v>
      </c>
      <c r="P135" s="28"/>
      <c r="Q135" s="12">
        <v>3.0475170070304758</v>
      </c>
      <c r="R135" s="12">
        <v>2.5853361189677151</v>
      </c>
      <c r="S135" s="28"/>
      <c r="T135" s="12">
        <v>2.8790085672920629</v>
      </c>
      <c r="U135" s="12">
        <v>2.2859352909374122</v>
      </c>
      <c r="V135" s="28"/>
      <c r="W135" s="12">
        <v>2.8457812894054246</v>
      </c>
      <c r="X135" s="12">
        <v>2.4981111151798361</v>
      </c>
      <c r="Y135" s="28"/>
      <c r="Z135" s="12">
        <v>2.0052216510106913</v>
      </c>
      <c r="AA135" s="12">
        <v>2</v>
      </c>
      <c r="AB135" s="28"/>
      <c r="AC135" s="12">
        <v>1.6766451341841515</v>
      </c>
      <c r="AD135" s="12">
        <v>1.7955820777258822</v>
      </c>
      <c r="AE135" s="28"/>
      <c r="AF135" s="12">
        <v>2.521482279249021</v>
      </c>
      <c r="AG135" s="12">
        <v>2.0783383879071091</v>
      </c>
      <c r="AH135" s="28"/>
      <c r="AI135" s="12">
        <v>3.83</v>
      </c>
      <c r="AJ135" s="12">
        <v>2.6575050545737766</v>
      </c>
      <c r="AK135" s="28"/>
      <c r="AL135" s="12">
        <v>2.7268975844182699</v>
      </c>
      <c r="AM135" s="12">
        <v>1.9054262729187612</v>
      </c>
      <c r="AN135" s="28"/>
    </row>
    <row r="136" spans="2:40" x14ac:dyDescent="0.35">
      <c r="B136" s="2">
        <f t="shared" si="6"/>
        <v>36950</v>
      </c>
      <c r="C136" s="1">
        <f>HLOOKUP($C$2,$N$2:$AM$1000,ROWS($C$2:C136),FALSE)</f>
        <v>1.6951152363722244</v>
      </c>
      <c r="D136" s="1">
        <f>HLOOKUP($D$2,$N$2:$AM$1000,ROWS($C$2:C136),FALSE)</f>
        <v>1.7955820777258822</v>
      </c>
      <c r="E136" s="1">
        <f t="shared" si="8"/>
        <v>3.2772394565983687</v>
      </c>
      <c r="F136" s="1">
        <f>VLOOKUP($C$1,TableData!$B$4:$J$12,8,FALSE)</f>
        <v>0.78879172658876118</v>
      </c>
      <c r="G136" s="1">
        <f>VLOOKUP($C$1,TableData!$B$4:$J$12,9,FALSE)-F136</f>
        <v>1.0596467334726134</v>
      </c>
      <c r="H136">
        <v>0</v>
      </c>
      <c r="I136" t="e">
        <f t="shared" si="7"/>
        <v>#N/A</v>
      </c>
      <c r="L136" s="2">
        <v>36950</v>
      </c>
      <c r="M136" s="28"/>
      <c r="N136" s="12">
        <v>2.7870680044592699</v>
      </c>
      <c r="O136" s="12">
        <v>2.3037580246167488</v>
      </c>
      <c r="P136" s="28"/>
      <c r="Q136" s="12">
        <v>3.0517939962420026</v>
      </c>
      <c r="R136" s="12">
        <v>2.5853361189677151</v>
      </c>
      <c r="S136" s="28"/>
      <c r="T136" s="12">
        <v>2.8668967301488824</v>
      </c>
      <c r="U136" s="12">
        <v>2.2859352909374122</v>
      </c>
      <c r="V136" s="28"/>
      <c r="W136" s="12">
        <v>2.9351532877170294</v>
      </c>
      <c r="X136" s="12">
        <v>2.4981111151798361</v>
      </c>
      <c r="Y136" s="28"/>
      <c r="Z136" s="12">
        <v>2.0358798629308561</v>
      </c>
      <c r="AA136" s="12">
        <v>2</v>
      </c>
      <c r="AB136" s="28"/>
      <c r="AC136" s="12">
        <v>1.6951152363722244</v>
      </c>
      <c r="AD136" s="12">
        <v>1.7955820777258822</v>
      </c>
      <c r="AE136" s="28"/>
      <c r="AF136" s="12">
        <v>2.5373271155484156</v>
      </c>
      <c r="AG136" s="12">
        <v>2.0783383879071091</v>
      </c>
      <c r="AH136" s="28"/>
      <c r="AI136" s="12">
        <v>3.79</v>
      </c>
      <c r="AJ136" s="12">
        <v>2.6575050545737766</v>
      </c>
      <c r="AK136" s="28"/>
      <c r="AL136" s="12">
        <v>2.7792988934316556</v>
      </c>
      <c r="AM136" s="12">
        <v>1.9054262729187612</v>
      </c>
      <c r="AN136" s="28"/>
    </row>
    <row r="137" spans="2:40" x14ac:dyDescent="0.35">
      <c r="B137" s="2">
        <f t="shared" si="6"/>
        <v>36981</v>
      </c>
      <c r="C137" s="1">
        <f>HLOOKUP($C$2,$N$2:$AM$1000,ROWS($C$2:C137),FALSE)</f>
        <v>1.6437208815369475</v>
      </c>
      <c r="D137" s="1">
        <f>HLOOKUP($D$2,$N$2:$AM$1000,ROWS($C$2:C137),FALSE)</f>
        <v>1.7955820777258822</v>
      </c>
      <c r="E137" s="1">
        <f t="shared" si="8"/>
        <v>3.2772394565983687</v>
      </c>
      <c r="F137" s="1">
        <f>VLOOKUP($C$1,TableData!$B$4:$J$12,8,FALSE)</f>
        <v>0.78879172658876118</v>
      </c>
      <c r="G137" s="1">
        <f>VLOOKUP($C$1,TableData!$B$4:$J$12,9,FALSE)-F137</f>
        <v>1.0596467334726134</v>
      </c>
      <c r="H137">
        <v>0</v>
      </c>
      <c r="I137" t="e">
        <f t="shared" si="7"/>
        <v>#N/A</v>
      </c>
      <c r="L137" s="2">
        <v>36981</v>
      </c>
      <c r="M137" s="28"/>
      <c r="N137" s="12">
        <v>2.6111111111110752</v>
      </c>
      <c r="O137" s="12">
        <v>2.3037580246167488</v>
      </c>
      <c r="P137" s="28"/>
      <c r="Q137" s="12">
        <v>3.0164638421765311</v>
      </c>
      <c r="R137" s="12">
        <v>2.5853361189677151</v>
      </c>
      <c r="S137" s="28"/>
      <c r="T137" s="12">
        <v>2.7661917102934197</v>
      </c>
      <c r="U137" s="12">
        <v>2.2859352909374122</v>
      </c>
      <c r="V137" s="28"/>
      <c r="W137" s="12">
        <v>2.9251813657213521</v>
      </c>
      <c r="X137" s="12">
        <v>2.4981111151798361</v>
      </c>
      <c r="Y137" s="28"/>
      <c r="Z137" s="12">
        <v>1.9324643278618048</v>
      </c>
      <c r="AA137" s="12">
        <v>2</v>
      </c>
      <c r="AB137" s="28"/>
      <c r="AC137" s="12">
        <v>1.6437208815369475</v>
      </c>
      <c r="AD137" s="12">
        <v>1.7955820777258822</v>
      </c>
      <c r="AE137" s="28"/>
      <c r="AF137" s="12">
        <v>2.4973670560281436</v>
      </c>
      <c r="AG137" s="12">
        <v>2.0783383879071091</v>
      </c>
      <c r="AH137" s="28"/>
      <c r="AI137" s="12">
        <v>3.75</v>
      </c>
      <c r="AJ137" s="12">
        <v>2.6575050545737766</v>
      </c>
      <c r="AK137" s="28"/>
      <c r="AL137" s="12">
        <v>2.7364225298177782</v>
      </c>
      <c r="AM137" s="12">
        <v>1.9054262729187612</v>
      </c>
      <c r="AN137" s="28"/>
    </row>
    <row r="138" spans="2:40" x14ac:dyDescent="0.35">
      <c r="B138" s="2">
        <f t="shared" si="6"/>
        <v>37011</v>
      </c>
      <c r="C138" s="1">
        <f>HLOOKUP($C$2,$N$2:$AM$1000,ROWS($C$2:C138),FALSE)</f>
        <v>1.7925836757124669</v>
      </c>
      <c r="D138" s="1">
        <f>HLOOKUP($D$2,$N$2:$AM$1000,ROWS($C$2:C138),FALSE)</f>
        <v>1.7955820777258822</v>
      </c>
      <c r="E138" s="1">
        <f t="shared" si="8"/>
        <v>3.2772394565983687</v>
      </c>
      <c r="F138" s="1">
        <f>VLOOKUP($C$1,TableData!$B$4:$J$12,8,FALSE)</f>
        <v>0.78879172658876118</v>
      </c>
      <c r="G138" s="1">
        <f>VLOOKUP($C$1,TableData!$B$4:$J$12,9,FALSE)-F138</f>
        <v>1.0596467334726134</v>
      </c>
      <c r="H138">
        <v>0</v>
      </c>
      <c r="I138" t="e">
        <f t="shared" si="7"/>
        <v>#N/A</v>
      </c>
      <c r="L138" s="2">
        <v>37011</v>
      </c>
      <c r="M138" s="28"/>
      <c r="N138" s="12">
        <v>2.6622296173044679</v>
      </c>
      <c r="O138" s="12">
        <v>2.3037580246167488</v>
      </c>
      <c r="P138" s="28"/>
      <c r="Q138" s="12">
        <v>3.0890160115095044</v>
      </c>
      <c r="R138" s="12">
        <v>2.5853361189677151</v>
      </c>
      <c r="S138" s="28"/>
      <c r="T138" s="12">
        <v>2.8338298186418864</v>
      </c>
      <c r="U138" s="12">
        <v>2.2859352909374122</v>
      </c>
      <c r="V138" s="28"/>
      <c r="W138" s="12">
        <v>3.0533736370768061</v>
      </c>
      <c r="X138" s="12">
        <v>2.4981111151798361</v>
      </c>
      <c r="Y138" s="28"/>
      <c r="Z138" s="12">
        <v>2.0276880603615544</v>
      </c>
      <c r="AA138" s="12">
        <v>2</v>
      </c>
      <c r="AB138" s="28"/>
      <c r="AC138" s="12">
        <v>1.7925836757124669</v>
      </c>
      <c r="AD138" s="12">
        <v>1.7955820777258822</v>
      </c>
      <c r="AE138" s="28"/>
      <c r="AF138" s="12">
        <v>2.5883590695025216</v>
      </c>
      <c r="AG138" s="12">
        <v>2.0783383879071091</v>
      </c>
      <c r="AH138" s="28"/>
      <c r="AI138" s="12">
        <v>3.84</v>
      </c>
      <c r="AJ138" s="12">
        <v>2.6575050545737766</v>
      </c>
      <c r="AK138" s="28"/>
      <c r="AL138" s="12">
        <v>2.855107990672562</v>
      </c>
      <c r="AM138" s="12">
        <v>1.9054262729187612</v>
      </c>
      <c r="AN138" s="28"/>
    </row>
    <row r="139" spans="2:40" x14ac:dyDescent="0.35">
      <c r="B139" s="2">
        <f t="shared" si="6"/>
        <v>37042</v>
      </c>
      <c r="C139" s="1">
        <f>HLOOKUP($C$2,$N$2:$AM$1000,ROWS($C$2:C139),FALSE)</f>
        <v>1.7077476299444561</v>
      </c>
      <c r="D139" s="1">
        <f>HLOOKUP($D$2,$N$2:$AM$1000,ROWS($C$2:C139),FALSE)</f>
        <v>1.7955820777258822</v>
      </c>
      <c r="E139" s="1">
        <f t="shared" si="8"/>
        <v>3.2772394565983687</v>
      </c>
      <c r="F139" s="1">
        <f>VLOOKUP($C$1,TableData!$B$4:$J$12,8,FALSE)</f>
        <v>0.78879172658876118</v>
      </c>
      <c r="G139" s="1">
        <f>VLOOKUP($C$1,TableData!$B$4:$J$12,9,FALSE)-F139</f>
        <v>1.0596467334726134</v>
      </c>
      <c r="H139">
        <v>0</v>
      </c>
      <c r="I139" t="e">
        <f t="shared" si="7"/>
        <v>#N/A</v>
      </c>
      <c r="L139" s="2">
        <v>37042</v>
      </c>
      <c r="M139" s="28"/>
      <c r="N139" s="12">
        <v>2.5456557830658699</v>
      </c>
      <c r="O139" s="12">
        <v>2.3037580246167488</v>
      </c>
      <c r="P139" s="28"/>
      <c r="Q139" s="12">
        <v>3.1429493032292699</v>
      </c>
      <c r="R139" s="12">
        <v>2.5853361189677151</v>
      </c>
      <c r="S139" s="28"/>
      <c r="T139" s="12">
        <v>2.8667619645587727</v>
      </c>
      <c r="U139" s="12">
        <v>2.2859352909374122</v>
      </c>
      <c r="V139" s="28"/>
      <c r="W139" s="12">
        <v>3.0492123694908502</v>
      </c>
      <c r="X139" s="12">
        <v>2.4981111151798361</v>
      </c>
      <c r="Y139" s="28"/>
      <c r="Z139" s="12">
        <v>1.9425144249434201</v>
      </c>
      <c r="AA139" s="12">
        <v>2</v>
      </c>
      <c r="AB139" s="28"/>
      <c r="AC139" s="12">
        <v>1.7077476299444561</v>
      </c>
      <c r="AD139" s="12">
        <v>1.7955820777258822</v>
      </c>
      <c r="AE139" s="28"/>
      <c r="AF139" s="12">
        <v>2.5900294680076819</v>
      </c>
      <c r="AG139" s="12">
        <v>2.0783383879071091</v>
      </c>
      <c r="AH139" s="28"/>
      <c r="AI139" s="12">
        <v>3.92</v>
      </c>
      <c r="AJ139" s="12">
        <v>2.6575050545737766</v>
      </c>
      <c r="AK139" s="28"/>
      <c r="AL139" s="12">
        <v>2.7803915382137445</v>
      </c>
      <c r="AM139" s="12">
        <v>1.9054262729187612</v>
      </c>
      <c r="AN139" s="28"/>
    </row>
    <row r="140" spans="2:40" x14ac:dyDescent="0.35">
      <c r="B140" s="2">
        <f t="shared" si="6"/>
        <v>37072</v>
      </c>
      <c r="C140" s="1">
        <f>HLOOKUP($C$2,$N$2:$AM$1000,ROWS($C$2:C140),FALSE)</f>
        <v>1.9393986948618602</v>
      </c>
      <c r="D140" s="1">
        <f>HLOOKUP($D$2,$N$2:$AM$1000,ROWS($C$2:C140),FALSE)</f>
        <v>1.7955820777258822</v>
      </c>
      <c r="E140" s="1">
        <f t="shared" si="8"/>
        <v>3.2772394565983687</v>
      </c>
      <c r="F140" s="1">
        <f>VLOOKUP($C$1,TableData!$B$4:$J$12,8,FALSE)</f>
        <v>0.78879172658876118</v>
      </c>
      <c r="G140" s="1">
        <f>VLOOKUP($C$1,TableData!$B$4:$J$12,9,FALSE)-F140</f>
        <v>1.0596467334726134</v>
      </c>
      <c r="H140">
        <v>0</v>
      </c>
      <c r="I140" t="e">
        <f t="shared" si="7"/>
        <v>#N/A</v>
      </c>
      <c r="L140" s="2">
        <v>37072</v>
      </c>
      <c r="M140" s="28"/>
      <c r="N140" s="12">
        <v>2.7056874654886931</v>
      </c>
      <c r="O140" s="12">
        <v>2.3037580246167488</v>
      </c>
      <c r="P140" s="28"/>
      <c r="Q140" s="12">
        <v>3.1745017722956348</v>
      </c>
      <c r="R140" s="12">
        <v>2.5853361189677151</v>
      </c>
      <c r="S140" s="28"/>
      <c r="T140" s="12">
        <v>2.8519896309455284</v>
      </c>
      <c r="U140" s="12">
        <v>2.2859352909374122</v>
      </c>
      <c r="V140" s="28"/>
      <c r="W140" s="12">
        <v>3.1726817880536551</v>
      </c>
      <c r="X140" s="12">
        <v>2.4981111151798361</v>
      </c>
      <c r="Y140" s="28"/>
      <c r="Z140" s="12">
        <v>2.0921957353452481</v>
      </c>
      <c r="AA140" s="12">
        <v>2</v>
      </c>
      <c r="AB140" s="28"/>
      <c r="AC140" s="12">
        <v>1.9393986948618602</v>
      </c>
      <c r="AD140" s="12">
        <v>1.7955820777258822</v>
      </c>
      <c r="AE140" s="28"/>
      <c r="AF140" s="12">
        <v>2.6758199864806542</v>
      </c>
      <c r="AG140" s="12">
        <v>2.0783383879071091</v>
      </c>
      <c r="AH140" s="28"/>
      <c r="AI140" s="12">
        <v>3.86</v>
      </c>
      <c r="AJ140" s="12">
        <v>2.6575050545737766</v>
      </c>
      <c r="AK140" s="28"/>
      <c r="AL140" s="12">
        <v>2.7830911148482276</v>
      </c>
      <c r="AM140" s="12">
        <v>1.9054262729187612</v>
      </c>
      <c r="AN140" s="28"/>
    </row>
    <row r="141" spans="2:40" x14ac:dyDescent="0.35">
      <c r="B141" s="2">
        <f t="shared" si="6"/>
        <v>37103</v>
      </c>
      <c r="C141" s="1">
        <f>HLOOKUP($C$2,$N$2:$AM$1000,ROWS($C$2:C141),FALSE)</f>
        <v>1.876434383475889</v>
      </c>
      <c r="D141" s="1">
        <f>HLOOKUP($D$2,$N$2:$AM$1000,ROWS($C$2:C141),FALSE)</f>
        <v>1.7955820777258822</v>
      </c>
      <c r="E141" s="1">
        <f t="shared" si="8"/>
        <v>3.2772394565983687</v>
      </c>
      <c r="F141" s="1">
        <f>VLOOKUP($C$1,TableData!$B$4:$J$12,8,FALSE)</f>
        <v>0.78879172658876118</v>
      </c>
      <c r="G141" s="1">
        <f>VLOOKUP($C$1,TableData!$B$4:$J$12,9,FALSE)-F141</f>
        <v>1.0596467334726134</v>
      </c>
      <c r="H141">
        <v>0</v>
      </c>
      <c r="I141" t="e">
        <f t="shared" si="7"/>
        <v>#N/A</v>
      </c>
      <c r="L141" s="2">
        <v>37103</v>
      </c>
      <c r="M141" s="28"/>
      <c r="N141" s="12">
        <v>2.6997245179063434</v>
      </c>
      <c r="O141" s="12">
        <v>2.3037580246167488</v>
      </c>
      <c r="P141" s="28"/>
      <c r="Q141" s="12">
        <v>3.090897899002476</v>
      </c>
      <c r="R141" s="12">
        <v>2.5853361189677151</v>
      </c>
      <c r="S141" s="28"/>
      <c r="T141" s="12">
        <v>2.7437671560850418</v>
      </c>
      <c r="U141" s="12">
        <v>2.2859352909374122</v>
      </c>
      <c r="V141" s="28"/>
      <c r="W141" s="12">
        <v>3.1768476377684873</v>
      </c>
      <c r="X141" s="12">
        <v>2.4981111151798361</v>
      </c>
      <c r="Y141" s="28"/>
      <c r="Z141" s="12">
        <v>2.1221221221221276</v>
      </c>
      <c r="AA141" s="12">
        <v>2</v>
      </c>
      <c r="AB141" s="28"/>
      <c r="AC141" s="12">
        <v>1.876434383475889</v>
      </c>
      <c r="AD141" s="12">
        <v>1.7955820777258822</v>
      </c>
      <c r="AE141" s="28"/>
      <c r="AF141" s="12">
        <v>2.6332578983634614</v>
      </c>
      <c r="AG141" s="12">
        <v>2.0783383879071091</v>
      </c>
      <c r="AH141" s="28"/>
      <c r="AI141" s="12">
        <v>3.97</v>
      </c>
      <c r="AJ141" s="12">
        <v>2.6575050545737766</v>
      </c>
      <c r="AK141" s="28"/>
      <c r="AL141" s="12">
        <v>2.8171451743754323</v>
      </c>
      <c r="AM141" s="12">
        <v>1.9054262729187612</v>
      </c>
      <c r="AN141" s="28"/>
    </row>
    <row r="142" spans="2:40" x14ac:dyDescent="0.35">
      <c r="B142" s="2">
        <f t="shared" si="6"/>
        <v>37134</v>
      </c>
      <c r="C142" s="1">
        <f>HLOOKUP($C$2,$N$2:$AM$1000,ROWS($C$2:C142),FALSE)</f>
        <v>1.7852492317308233</v>
      </c>
      <c r="D142" s="1">
        <f>HLOOKUP($D$2,$N$2:$AM$1000,ROWS($C$2:C142),FALSE)</f>
        <v>1.7955820777258822</v>
      </c>
      <c r="E142" s="1">
        <f t="shared" si="8"/>
        <v>3.2772394565983687</v>
      </c>
      <c r="F142" s="1">
        <f>VLOOKUP($C$1,TableData!$B$4:$J$12,8,FALSE)</f>
        <v>0.78879172658876118</v>
      </c>
      <c r="G142" s="1">
        <f>VLOOKUP($C$1,TableData!$B$4:$J$12,9,FALSE)-F142</f>
        <v>1.0596467334726134</v>
      </c>
      <c r="H142">
        <v>0</v>
      </c>
      <c r="I142" t="e">
        <f t="shared" si="7"/>
        <v>#N/A</v>
      </c>
      <c r="L142" s="2">
        <v>37134</v>
      </c>
      <c r="M142" s="28"/>
      <c r="N142" s="12">
        <v>2.6388125343595581</v>
      </c>
      <c r="O142" s="12">
        <v>2.3037580246167488</v>
      </c>
      <c r="P142" s="28"/>
      <c r="Q142" s="12">
        <v>3.1682187285160035</v>
      </c>
      <c r="R142" s="12">
        <v>2.5853361189677151</v>
      </c>
      <c r="S142" s="28"/>
      <c r="T142" s="12">
        <v>2.7178249958077716</v>
      </c>
      <c r="U142" s="12">
        <v>2.2859352909374122</v>
      </c>
      <c r="V142" s="28"/>
      <c r="W142" s="12">
        <v>3.2248512362368809</v>
      </c>
      <c r="X142" s="12">
        <v>2.4981111151798361</v>
      </c>
      <c r="Y142" s="28"/>
      <c r="Z142" s="12">
        <v>2.0420948801002314</v>
      </c>
      <c r="AA142" s="12">
        <v>2</v>
      </c>
      <c r="AB142" s="28"/>
      <c r="AC142" s="12">
        <v>1.7852492317308233</v>
      </c>
      <c r="AD142" s="12">
        <v>1.7955820777258822</v>
      </c>
      <c r="AE142" s="28"/>
      <c r="AF142" s="12">
        <v>2.6533741870500727</v>
      </c>
      <c r="AG142" s="12">
        <v>2.0783383879071091</v>
      </c>
      <c r="AH142" s="28"/>
      <c r="AI142" s="12">
        <v>3.98</v>
      </c>
      <c r="AJ142" s="12">
        <v>2.6575050545737766</v>
      </c>
      <c r="AK142" s="28"/>
      <c r="AL142" s="12">
        <v>2.8551637639959551</v>
      </c>
      <c r="AM142" s="12">
        <v>1.9054262729187612</v>
      </c>
      <c r="AN142" s="28"/>
    </row>
    <row r="143" spans="2:40" x14ac:dyDescent="0.35">
      <c r="B143" s="2">
        <f t="shared" si="6"/>
        <v>37164</v>
      </c>
      <c r="C143" s="1">
        <f>HLOOKUP($C$2,$N$2:$AM$1000,ROWS($C$2:C143),FALSE)</f>
        <v>1.6712367932006922</v>
      </c>
      <c r="D143" s="1">
        <f>HLOOKUP($D$2,$N$2:$AM$1000,ROWS($C$2:C143),FALSE)</f>
        <v>1.7955820777258822</v>
      </c>
      <c r="E143" s="1">
        <f t="shared" si="8"/>
        <v>3.2772394565983687</v>
      </c>
      <c r="F143" s="1">
        <f>VLOOKUP($C$1,TableData!$B$4:$J$12,8,FALSE)</f>
        <v>0.78879172658876118</v>
      </c>
      <c r="G143" s="1">
        <f>VLOOKUP($C$1,TableData!$B$4:$J$12,9,FALSE)-F143</f>
        <v>1.0596467334726134</v>
      </c>
      <c r="H143">
        <v>0</v>
      </c>
      <c r="I143" t="e">
        <f t="shared" si="7"/>
        <v>#N/A</v>
      </c>
      <c r="L143" s="2">
        <v>37164</v>
      </c>
      <c r="M143" s="28"/>
      <c r="N143" s="12">
        <v>2.6330224904004718</v>
      </c>
      <c r="O143" s="12">
        <v>2.3037580246167488</v>
      </c>
      <c r="P143" s="28"/>
      <c r="Q143" s="12">
        <v>3.1443130463580493</v>
      </c>
      <c r="R143" s="12">
        <v>2.5853361189677151</v>
      </c>
      <c r="S143" s="28"/>
      <c r="T143" s="12">
        <v>2.6419098366874838</v>
      </c>
      <c r="U143" s="12">
        <v>2.2859352909374122</v>
      </c>
      <c r="V143" s="28"/>
      <c r="W143" s="12">
        <v>3.3462277634288995</v>
      </c>
      <c r="X143" s="12">
        <v>2.4981111151798361</v>
      </c>
      <c r="Y143" s="28"/>
      <c r="Z143" s="12">
        <v>1.2167067803145803</v>
      </c>
      <c r="AA143" s="12">
        <v>2</v>
      </c>
      <c r="AB143" s="28"/>
      <c r="AC143" s="12">
        <v>1.6712367932006922</v>
      </c>
      <c r="AD143" s="12">
        <v>1.7955820777258822</v>
      </c>
      <c r="AE143" s="28"/>
      <c r="AF143" s="12">
        <v>2.5356778642276812</v>
      </c>
      <c r="AG143" s="12">
        <v>2.0783383879071091</v>
      </c>
      <c r="AH143" s="28"/>
      <c r="AI143" s="12">
        <v>3.9</v>
      </c>
      <c r="AJ143" s="12">
        <v>2.6575050545737766</v>
      </c>
      <c r="AK143" s="28"/>
      <c r="AL143" s="12">
        <v>2.7614051952145311</v>
      </c>
      <c r="AM143" s="12">
        <v>1.9054262729187612</v>
      </c>
      <c r="AN143" s="28"/>
    </row>
    <row r="144" spans="2:40" x14ac:dyDescent="0.35">
      <c r="B144" s="2">
        <f t="shared" si="6"/>
        <v>37195</v>
      </c>
      <c r="C144" s="1">
        <f>HLOOKUP($C$2,$N$2:$AM$1000,ROWS($C$2:C144),FALSE)</f>
        <v>1.6243707509471461</v>
      </c>
      <c r="D144" s="1">
        <f>HLOOKUP($D$2,$N$2:$AM$1000,ROWS($C$2:C144),FALSE)</f>
        <v>1.7955820777258822</v>
      </c>
      <c r="E144" s="1">
        <f t="shared" si="8"/>
        <v>3.2772394565983687</v>
      </c>
      <c r="F144" s="1">
        <f>VLOOKUP($C$1,TableData!$B$4:$J$12,8,FALSE)</f>
        <v>0.78879172658876118</v>
      </c>
      <c r="G144" s="1">
        <f>VLOOKUP($C$1,TableData!$B$4:$J$12,9,FALSE)-F144</f>
        <v>1.0596467334726134</v>
      </c>
      <c r="H144">
        <v>0</v>
      </c>
      <c r="I144" t="e">
        <f t="shared" si="7"/>
        <v>#N/A</v>
      </c>
      <c r="L144" s="2">
        <v>37195</v>
      </c>
      <c r="M144" s="28"/>
      <c r="N144" s="12">
        <v>2.6286966046002558</v>
      </c>
      <c r="O144" s="12">
        <v>2.3037580246167488</v>
      </c>
      <c r="P144" s="28"/>
      <c r="Q144" s="12">
        <v>3.2676160717952651</v>
      </c>
      <c r="R144" s="12">
        <v>2.5853361189677151</v>
      </c>
      <c r="S144" s="28"/>
      <c r="T144" s="12">
        <v>2.613835368626849</v>
      </c>
      <c r="U144" s="12">
        <v>2.2859352909374122</v>
      </c>
      <c r="V144" s="28"/>
      <c r="W144" s="12">
        <v>3.4413979154559016</v>
      </c>
      <c r="X144" s="12">
        <v>2.4981111151798361</v>
      </c>
      <c r="Y144" s="28"/>
      <c r="Z144" s="12">
        <v>1.7873267116375047</v>
      </c>
      <c r="AA144" s="12">
        <v>2</v>
      </c>
      <c r="AB144" s="28"/>
      <c r="AC144" s="12">
        <v>1.6243707509471461</v>
      </c>
      <c r="AD144" s="12">
        <v>1.7955820777258822</v>
      </c>
      <c r="AE144" s="28"/>
      <c r="AF144" s="12">
        <v>2.502243728385567</v>
      </c>
      <c r="AG144" s="12">
        <v>2.0783383879071091</v>
      </c>
      <c r="AH144" s="28"/>
      <c r="AI144" s="12">
        <v>3.86</v>
      </c>
      <c r="AJ144" s="12">
        <v>2.6575050545737766</v>
      </c>
      <c r="AK144" s="28"/>
      <c r="AL144" s="12">
        <v>2.8055543257415434</v>
      </c>
      <c r="AM144" s="12">
        <v>1.9054262729187612</v>
      </c>
      <c r="AN144" s="28"/>
    </row>
    <row r="145" spans="2:40" x14ac:dyDescent="0.35">
      <c r="B145" s="2">
        <f t="shared" si="6"/>
        <v>37225</v>
      </c>
      <c r="C145" s="1">
        <f>HLOOKUP($C$2,$N$2:$AM$1000,ROWS($C$2:C145),FALSE)</f>
        <v>1.7242719452793098</v>
      </c>
      <c r="D145" s="1">
        <f>HLOOKUP($D$2,$N$2:$AM$1000,ROWS($C$2:C145),FALSE)</f>
        <v>1.7955820777258822</v>
      </c>
      <c r="E145" s="1">
        <f t="shared" si="8"/>
        <v>3.2772394565983687</v>
      </c>
      <c r="F145" s="1">
        <f>VLOOKUP($C$1,TableData!$B$4:$J$12,8,FALSE)</f>
        <v>0.78879172658876118</v>
      </c>
      <c r="G145" s="1">
        <f>VLOOKUP($C$1,TableData!$B$4:$J$12,9,FALSE)-F145</f>
        <v>1.0596467334726134</v>
      </c>
      <c r="H145">
        <v>0</v>
      </c>
      <c r="I145" t="e">
        <f t="shared" si="7"/>
        <v>#N/A</v>
      </c>
      <c r="L145" s="2">
        <v>37225</v>
      </c>
      <c r="M145" s="28"/>
      <c r="N145" s="12">
        <v>2.7307482250136905</v>
      </c>
      <c r="O145" s="12">
        <v>2.3037580246167488</v>
      </c>
      <c r="P145" s="28"/>
      <c r="Q145" s="12">
        <v>3.3337282239961796</v>
      </c>
      <c r="R145" s="12">
        <v>2.5853361189677151</v>
      </c>
      <c r="S145" s="28"/>
      <c r="T145" s="12">
        <v>2.6805248763013489</v>
      </c>
      <c r="U145" s="12">
        <v>2.2859352909374122</v>
      </c>
      <c r="V145" s="28"/>
      <c r="W145" s="12">
        <v>3.551651369548825</v>
      </c>
      <c r="X145" s="12">
        <v>2.4981111151798361</v>
      </c>
      <c r="Y145" s="28"/>
      <c r="Z145" s="12">
        <v>1.8146631142216929</v>
      </c>
      <c r="AA145" s="12">
        <v>2</v>
      </c>
      <c r="AB145" s="28"/>
      <c r="AC145" s="12">
        <v>1.7242719452793098</v>
      </c>
      <c r="AD145" s="12">
        <v>1.7955820777258822</v>
      </c>
      <c r="AE145" s="28"/>
      <c r="AF145" s="12">
        <v>2.4672044557489281</v>
      </c>
      <c r="AG145" s="12">
        <v>2.0783383879071091</v>
      </c>
      <c r="AH145" s="28"/>
      <c r="AI145" s="12">
        <v>3.8</v>
      </c>
      <c r="AJ145" s="12">
        <v>2.6575050545737766</v>
      </c>
      <c r="AK145" s="28"/>
      <c r="AL145" s="12">
        <v>2.8648240388819231</v>
      </c>
      <c r="AM145" s="12">
        <v>1.9054262729187612</v>
      </c>
      <c r="AN145" s="28"/>
    </row>
    <row r="146" spans="2:40" x14ac:dyDescent="0.35">
      <c r="B146" s="2">
        <f t="shared" si="6"/>
        <v>37256</v>
      </c>
      <c r="C146" s="1">
        <f>HLOOKUP($C$2,$N$2:$AM$1000,ROWS($C$2:C146),FALSE)</f>
        <v>1.7263708653871168</v>
      </c>
      <c r="D146" s="1">
        <f>HLOOKUP($D$2,$N$2:$AM$1000,ROWS($C$2:C146),FALSE)</f>
        <v>1.7955820777258822</v>
      </c>
      <c r="E146" s="1">
        <f t="shared" si="8"/>
        <v>3.2772394565983687</v>
      </c>
      <c r="F146" s="1">
        <f>VLOOKUP($C$1,TableData!$B$4:$J$12,8,FALSE)</f>
        <v>0.78879172658876118</v>
      </c>
      <c r="G146" s="1">
        <f>VLOOKUP($C$1,TableData!$B$4:$J$12,9,FALSE)-F146</f>
        <v>1.0596467334726134</v>
      </c>
      <c r="H146">
        <v>0</v>
      </c>
      <c r="I146" t="e">
        <f t="shared" si="7"/>
        <v>#N/A</v>
      </c>
      <c r="L146" s="2">
        <v>37256</v>
      </c>
      <c r="M146" s="28"/>
      <c r="N146" s="12">
        <v>2.7823240589198273</v>
      </c>
      <c r="O146" s="12">
        <v>2.3037580246167488</v>
      </c>
      <c r="P146" s="28"/>
      <c r="Q146" s="12">
        <v>3.265021584551131</v>
      </c>
      <c r="R146" s="12">
        <v>2.5853361189677151</v>
      </c>
      <c r="S146" s="28"/>
      <c r="T146" s="12">
        <v>2.5620432878172839</v>
      </c>
      <c r="U146" s="12">
        <v>2.2859352909374122</v>
      </c>
      <c r="V146" s="28"/>
      <c r="W146" s="12">
        <v>3.5047862160437093</v>
      </c>
      <c r="X146" s="12">
        <v>2.4981111151798361</v>
      </c>
      <c r="Y146" s="28"/>
      <c r="Z146" s="12">
        <v>1.7387274051512858</v>
      </c>
      <c r="AA146" s="12">
        <v>2</v>
      </c>
      <c r="AB146" s="28"/>
      <c r="AC146" s="12">
        <v>1.7263708653871168</v>
      </c>
      <c r="AD146" s="12">
        <v>1.7955820777258822</v>
      </c>
      <c r="AE146" s="28"/>
      <c r="AF146" s="12">
        <v>2.3691450349070831</v>
      </c>
      <c r="AG146" s="12">
        <v>2.0783383879071091</v>
      </c>
      <c r="AH146" s="28"/>
      <c r="AI146" s="12">
        <v>3.7</v>
      </c>
      <c r="AJ146" s="12">
        <v>2.6575050545737766</v>
      </c>
      <c r="AK146" s="28"/>
      <c r="AL146" s="12">
        <v>2.6969237478152777</v>
      </c>
      <c r="AM146" s="12">
        <v>1.9054262729187612</v>
      </c>
      <c r="AN146" s="28"/>
    </row>
    <row r="147" spans="2:40" x14ac:dyDescent="0.35">
      <c r="B147" s="2">
        <f t="shared" si="6"/>
        <v>37287</v>
      </c>
      <c r="C147" s="1">
        <f>HLOOKUP($C$2,$N$2:$AM$1000,ROWS($C$2:C147),FALSE)</f>
        <v>1.4501362327449252</v>
      </c>
      <c r="D147" s="1">
        <f>HLOOKUP($D$2,$N$2:$AM$1000,ROWS($C$2:C147),FALSE)</f>
        <v>1.7955820777258822</v>
      </c>
      <c r="E147" s="1">
        <f t="shared" si="8"/>
        <v>3.2772394565983687</v>
      </c>
      <c r="F147" s="1">
        <f>VLOOKUP($C$1,TableData!$B$4:$J$12,8,FALSE)</f>
        <v>0.78879172658876118</v>
      </c>
      <c r="G147" s="1">
        <f>VLOOKUP($C$1,TableData!$B$4:$J$12,9,FALSE)-F147</f>
        <v>1.0596467334726134</v>
      </c>
      <c r="H147">
        <v>0</v>
      </c>
      <c r="I147" t="e">
        <f t="shared" si="7"/>
        <v>#N/A</v>
      </c>
      <c r="L147" s="2">
        <v>37287</v>
      </c>
      <c r="M147" s="28"/>
      <c r="N147" s="12">
        <v>2.610114192495927</v>
      </c>
      <c r="O147" s="12">
        <v>2.3037580246167488</v>
      </c>
      <c r="P147" s="28"/>
      <c r="Q147" s="12">
        <v>3.1556672228085558</v>
      </c>
      <c r="R147" s="12">
        <v>2.5853361189677151</v>
      </c>
      <c r="S147" s="28"/>
      <c r="T147" s="12">
        <v>2.3719013507669029</v>
      </c>
      <c r="U147" s="12">
        <v>2.2859352909374122</v>
      </c>
      <c r="V147" s="28"/>
      <c r="W147" s="12">
        <v>3.4880943135301212</v>
      </c>
      <c r="X147" s="12">
        <v>2.4981111151798361</v>
      </c>
      <c r="Y147" s="28"/>
      <c r="Z147" s="12">
        <v>1.4182806480552701</v>
      </c>
      <c r="AA147" s="12">
        <v>2</v>
      </c>
      <c r="AB147" s="28"/>
      <c r="AC147" s="12">
        <v>1.4501362327449252</v>
      </c>
      <c r="AD147" s="12">
        <v>1.7955820777258822</v>
      </c>
      <c r="AE147" s="28"/>
      <c r="AF147" s="12">
        <v>2.2371351500603209</v>
      </c>
      <c r="AG147" s="12">
        <v>2.0783383879071091</v>
      </c>
      <c r="AH147" s="28"/>
      <c r="AI147" s="12">
        <v>3.56</v>
      </c>
      <c r="AJ147" s="12">
        <v>2.6575050545737766</v>
      </c>
      <c r="AK147" s="28"/>
      <c r="AL147" s="12">
        <v>2.6012216400474073</v>
      </c>
      <c r="AM147" s="12">
        <v>1.9054262729187612</v>
      </c>
      <c r="AN147" s="28"/>
    </row>
    <row r="148" spans="2:40" x14ac:dyDescent="0.35">
      <c r="B148" s="2">
        <f t="shared" si="6"/>
        <v>37315</v>
      </c>
      <c r="C148" s="1">
        <f>HLOOKUP($C$2,$N$2:$AM$1000,ROWS($C$2:C148),FALSE)</f>
        <v>1.4309471323046274</v>
      </c>
      <c r="D148" s="1">
        <f>HLOOKUP($D$2,$N$2:$AM$1000,ROWS($C$2:C148),FALSE)</f>
        <v>1.7955820777258822</v>
      </c>
      <c r="E148" s="1">
        <f t="shared" si="8"/>
        <v>3.2772394565983687</v>
      </c>
      <c r="F148" s="1">
        <f>VLOOKUP($C$1,TableData!$B$4:$J$12,8,FALSE)</f>
        <v>0.78879172658876118</v>
      </c>
      <c r="G148" s="1">
        <f>VLOOKUP($C$1,TableData!$B$4:$J$12,9,FALSE)-F148</f>
        <v>1.0596467334726134</v>
      </c>
      <c r="H148">
        <v>0</v>
      </c>
      <c r="I148" t="e">
        <f t="shared" si="7"/>
        <v>#N/A</v>
      </c>
      <c r="L148" s="2">
        <v>37315</v>
      </c>
      <c r="M148" s="28"/>
      <c r="N148" s="12">
        <v>2.5488069414316916</v>
      </c>
      <c r="O148" s="12">
        <v>2.3037580246167488</v>
      </c>
      <c r="P148" s="28"/>
      <c r="Q148" s="12">
        <v>3.2012587697724859</v>
      </c>
      <c r="R148" s="12">
        <v>2.5853361189677151</v>
      </c>
      <c r="S148" s="28"/>
      <c r="T148" s="12">
        <v>2.3068325471879536</v>
      </c>
      <c r="U148" s="12">
        <v>2.2859352909374122</v>
      </c>
      <c r="V148" s="28"/>
      <c r="W148" s="12">
        <v>3.473875983160668</v>
      </c>
      <c r="X148" s="12">
        <v>2.4981111151798361</v>
      </c>
      <c r="Y148" s="28"/>
      <c r="Z148" s="12">
        <v>1.4328987225075362</v>
      </c>
      <c r="AA148" s="12">
        <v>2</v>
      </c>
      <c r="AB148" s="28"/>
      <c r="AC148" s="12">
        <v>1.4309471323046274</v>
      </c>
      <c r="AD148" s="12">
        <v>1.7955820777258822</v>
      </c>
      <c r="AE148" s="28"/>
      <c r="AF148" s="12">
        <v>2.2279919535933335</v>
      </c>
      <c r="AG148" s="12">
        <v>2.0783383879071091</v>
      </c>
      <c r="AH148" s="28"/>
      <c r="AI148" s="12">
        <v>3.63</v>
      </c>
      <c r="AJ148" s="12">
        <v>2.6575050545737766</v>
      </c>
      <c r="AK148" s="28"/>
      <c r="AL148" s="12">
        <v>2.5887424474850547</v>
      </c>
      <c r="AM148" s="12">
        <v>1.9054262729187612</v>
      </c>
      <c r="AN148" s="28"/>
    </row>
    <row r="149" spans="2:40" x14ac:dyDescent="0.35">
      <c r="B149" s="2">
        <f t="shared" si="6"/>
        <v>37346</v>
      </c>
      <c r="C149" s="1">
        <f>HLOOKUP($C$2,$N$2:$AM$1000,ROWS($C$2:C149),FALSE)</f>
        <v>1.3673585002832667</v>
      </c>
      <c r="D149" s="1">
        <f>HLOOKUP($D$2,$N$2:$AM$1000,ROWS($C$2:C149),FALSE)</f>
        <v>1.7955820777258822</v>
      </c>
      <c r="E149" s="1">
        <f t="shared" si="8"/>
        <v>3.2772394565983687</v>
      </c>
      <c r="F149" s="1">
        <f>VLOOKUP($C$1,TableData!$B$4:$J$12,8,FALSE)</f>
        <v>0.78879172658876118</v>
      </c>
      <c r="G149" s="1">
        <f>VLOOKUP($C$1,TableData!$B$4:$J$12,9,FALSE)-F149</f>
        <v>1.0596467334726134</v>
      </c>
      <c r="H149">
        <v>0</v>
      </c>
      <c r="I149" t="e">
        <f t="shared" si="7"/>
        <v>#N/A</v>
      </c>
      <c r="L149" s="2">
        <v>37346</v>
      </c>
      <c r="M149" s="28"/>
      <c r="N149" s="12">
        <v>2.4363833243097099</v>
      </c>
      <c r="O149" s="12">
        <v>2.3037580246167488</v>
      </c>
      <c r="P149" s="28"/>
      <c r="Q149" s="12">
        <v>3.1912728003394175</v>
      </c>
      <c r="R149" s="12">
        <v>2.5853361189677151</v>
      </c>
      <c r="S149" s="28"/>
      <c r="T149" s="12">
        <v>2.265076702093638</v>
      </c>
      <c r="U149" s="12">
        <v>2.2859352909374122</v>
      </c>
      <c r="V149" s="28"/>
      <c r="W149" s="12">
        <v>3.3975026413957776</v>
      </c>
      <c r="X149" s="12">
        <v>2.4981111151798361</v>
      </c>
      <c r="Y149" s="28"/>
      <c r="Z149" s="12">
        <v>1.4485126761304201</v>
      </c>
      <c r="AA149" s="12">
        <v>2</v>
      </c>
      <c r="AB149" s="28"/>
      <c r="AC149" s="12">
        <v>1.3673585002832667</v>
      </c>
      <c r="AD149" s="12">
        <v>1.7955820777258822</v>
      </c>
      <c r="AE149" s="28"/>
      <c r="AF149" s="12">
        <v>2.2196672656809913</v>
      </c>
      <c r="AG149" s="12">
        <v>2.0783383879071091</v>
      </c>
      <c r="AH149" s="28"/>
      <c r="AI149" s="12">
        <v>3.6</v>
      </c>
      <c r="AJ149" s="12">
        <v>2.6575050545737766</v>
      </c>
      <c r="AK149" s="28"/>
      <c r="AL149" s="12">
        <v>2.5823727438702755</v>
      </c>
      <c r="AM149" s="12">
        <v>1.9054262729187612</v>
      </c>
      <c r="AN149" s="28"/>
    </row>
    <row r="150" spans="2:40" x14ac:dyDescent="0.35">
      <c r="B150" s="2">
        <f t="shared" si="6"/>
        <v>37376</v>
      </c>
      <c r="C150" s="1">
        <f>HLOOKUP($C$2,$N$2:$AM$1000,ROWS($C$2:C150),FALSE)</f>
        <v>1.447375186384936</v>
      </c>
      <c r="D150" s="1">
        <f>HLOOKUP($D$2,$N$2:$AM$1000,ROWS($C$2:C150),FALSE)</f>
        <v>1.7955820777258822</v>
      </c>
      <c r="E150" s="1">
        <f t="shared" si="8"/>
        <v>3.2772394565983687</v>
      </c>
      <c r="F150" s="1">
        <f>VLOOKUP($C$1,TableData!$B$4:$J$12,8,FALSE)</f>
        <v>0.78879172658876118</v>
      </c>
      <c r="G150" s="1">
        <f>VLOOKUP($C$1,TableData!$B$4:$J$12,9,FALSE)-F150</f>
        <v>1.0596467334726134</v>
      </c>
      <c r="H150">
        <v>0</v>
      </c>
      <c r="I150" t="e">
        <f t="shared" si="7"/>
        <v>#N/A</v>
      </c>
      <c r="L150" s="2">
        <v>37376</v>
      </c>
      <c r="M150" s="28"/>
      <c r="N150" s="12">
        <v>2.4851431658563072</v>
      </c>
      <c r="O150" s="12">
        <v>2.3037580246167488</v>
      </c>
      <c r="P150" s="28"/>
      <c r="Q150" s="12">
        <v>3.1521611465598509</v>
      </c>
      <c r="R150" s="12">
        <v>2.5853361189677151</v>
      </c>
      <c r="S150" s="28"/>
      <c r="T150" s="12">
        <v>2.3087625709300452</v>
      </c>
      <c r="U150" s="12">
        <v>2.2859352909374122</v>
      </c>
      <c r="V150" s="28"/>
      <c r="W150" s="12">
        <v>3.3791162503374661</v>
      </c>
      <c r="X150" s="12">
        <v>2.4981111151798361</v>
      </c>
      <c r="Y150" s="28"/>
      <c r="Z150" s="12">
        <v>1.5696834362274981</v>
      </c>
      <c r="AA150" s="12">
        <v>2</v>
      </c>
      <c r="AB150" s="28"/>
      <c r="AC150" s="12">
        <v>1.447375186384936</v>
      </c>
      <c r="AD150" s="12">
        <v>1.7955820777258822</v>
      </c>
      <c r="AE150" s="28"/>
      <c r="AF150" s="12">
        <v>2.1707016143205582</v>
      </c>
      <c r="AG150" s="12">
        <v>2.0783383879071091</v>
      </c>
      <c r="AH150" s="28"/>
      <c r="AI150" s="12">
        <v>3.54</v>
      </c>
      <c r="AJ150" s="12">
        <v>2.6575050545737766</v>
      </c>
      <c r="AK150" s="28"/>
      <c r="AL150" s="12">
        <v>2.5947417536510851</v>
      </c>
      <c r="AM150" s="12">
        <v>1.9054262729187612</v>
      </c>
      <c r="AN150" s="28"/>
    </row>
    <row r="151" spans="2:40" x14ac:dyDescent="0.35">
      <c r="B151" s="2">
        <f t="shared" si="6"/>
        <v>37407</v>
      </c>
      <c r="C151" s="1">
        <f>HLOOKUP($C$2,$N$2:$AM$1000,ROWS($C$2:C151),FALSE)</f>
        <v>1.5415075661151523</v>
      </c>
      <c r="D151" s="1">
        <f>HLOOKUP($D$2,$N$2:$AM$1000,ROWS($C$2:C151),FALSE)</f>
        <v>1.7955820777258822</v>
      </c>
      <c r="E151" s="1">
        <f t="shared" si="8"/>
        <v>3.2772394565983687</v>
      </c>
      <c r="F151" s="1">
        <f>VLOOKUP($C$1,TableData!$B$4:$J$12,8,FALSE)</f>
        <v>0.78879172658876118</v>
      </c>
      <c r="G151" s="1">
        <f>VLOOKUP($C$1,TableData!$B$4:$J$12,9,FALSE)-F151</f>
        <v>1.0596467334726134</v>
      </c>
      <c r="H151">
        <v>0</v>
      </c>
      <c r="I151" t="e">
        <f t="shared" si="7"/>
        <v>#N/A</v>
      </c>
      <c r="L151" s="2">
        <v>37407</v>
      </c>
      <c r="M151" s="28"/>
      <c r="N151" s="12">
        <v>2.5364274150027066</v>
      </c>
      <c r="O151" s="12">
        <v>2.3037580246167488</v>
      </c>
      <c r="P151" s="28"/>
      <c r="Q151" s="12">
        <v>3.0619557594996349</v>
      </c>
      <c r="R151" s="12">
        <v>2.5853361189677151</v>
      </c>
      <c r="S151" s="28"/>
      <c r="T151" s="12">
        <v>2.197645556929384</v>
      </c>
      <c r="U151" s="12">
        <v>2.2859352909374122</v>
      </c>
      <c r="V151" s="28"/>
      <c r="W151" s="12">
        <v>3.3657450886145357</v>
      </c>
      <c r="X151" s="12">
        <v>2.4981111151798361</v>
      </c>
      <c r="Y151" s="28"/>
      <c r="Z151" s="12">
        <v>1.6586121762882655</v>
      </c>
      <c r="AA151" s="12">
        <v>2</v>
      </c>
      <c r="AB151" s="28"/>
      <c r="AC151" s="12">
        <v>1.5415075661151523</v>
      </c>
      <c r="AD151" s="12">
        <v>1.7955820777258822</v>
      </c>
      <c r="AE151" s="28"/>
      <c r="AF151" s="12">
        <v>2.1106245135543045</v>
      </c>
      <c r="AG151" s="12">
        <v>2.0783383879071091</v>
      </c>
      <c r="AH151" s="28"/>
      <c r="AI151" s="12">
        <v>3.31</v>
      </c>
      <c r="AJ151" s="12">
        <v>2.6575050545737766</v>
      </c>
      <c r="AK151" s="28"/>
      <c r="AL151" s="12">
        <v>2.4166197670930014</v>
      </c>
      <c r="AM151" s="12">
        <v>1.9054262729187612</v>
      </c>
      <c r="AN151" s="28"/>
    </row>
    <row r="152" spans="2:40" x14ac:dyDescent="0.35">
      <c r="B152" s="2">
        <f t="shared" si="6"/>
        <v>37437</v>
      </c>
      <c r="C152" s="1">
        <f>HLOOKUP($C$2,$N$2:$AM$1000,ROWS($C$2:C152),FALSE)</f>
        <v>1.4368184733803968</v>
      </c>
      <c r="D152" s="1">
        <f>HLOOKUP($D$2,$N$2:$AM$1000,ROWS($C$2:C152),FALSE)</f>
        <v>1.7955820777258822</v>
      </c>
      <c r="E152" s="1">
        <f t="shared" si="8"/>
        <v>3.2772394565983687</v>
      </c>
      <c r="F152" s="1">
        <f>VLOOKUP($C$1,TableData!$B$4:$J$12,8,FALSE)</f>
        <v>0.78879172658876118</v>
      </c>
      <c r="G152" s="1">
        <f>VLOOKUP($C$1,TableData!$B$4:$J$12,9,FALSE)-F152</f>
        <v>1.0596467334726134</v>
      </c>
      <c r="H152">
        <v>0</v>
      </c>
      <c r="I152" t="e">
        <f t="shared" si="7"/>
        <v>#N/A</v>
      </c>
      <c r="L152" s="2">
        <v>37437</v>
      </c>
      <c r="M152" s="28"/>
      <c r="N152" s="12">
        <v>2.2580645161290658</v>
      </c>
      <c r="O152" s="12">
        <v>2.3037580246167488</v>
      </c>
      <c r="P152" s="28"/>
      <c r="Q152" s="12">
        <v>2.977010113688161</v>
      </c>
      <c r="R152" s="12">
        <v>2.5853361189677151</v>
      </c>
      <c r="S152" s="28"/>
      <c r="T152" s="12">
        <v>2.0203840251332261</v>
      </c>
      <c r="U152" s="12">
        <v>2.2859352909374122</v>
      </c>
      <c r="V152" s="28"/>
      <c r="W152" s="12">
        <v>3.1783157147981411</v>
      </c>
      <c r="X152" s="12">
        <v>2.4981111151798361</v>
      </c>
      <c r="Y152" s="28"/>
      <c r="Z152" s="12">
        <v>1.5933331586257538</v>
      </c>
      <c r="AA152" s="12">
        <v>2</v>
      </c>
      <c r="AB152" s="28"/>
      <c r="AC152" s="12">
        <v>1.4368184733803968</v>
      </c>
      <c r="AD152" s="12">
        <v>1.7955820777258822</v>
      </c>
      <c r="AE152" s="28"/>
      <c r="AF152" s="12">
        <v>2.0103153771560134</v>
      </c>
      <c r="AG152" s="12">
        <v>2.0783383879071091</v>
      </c>
      <c r="AH152" s="28"/>
      <c r="AI152" s="12">
        <v>3.2</v>
      </c>
      <c r="AJ152" s="12">
        <v>2.6575050545737766</v>
      </c>
      <c r="AK152" s="28"/>
      <c r="AL152" s="12">
        <v>2.2643998582793512</v>
      </c>
      <c r="AM152" s="12">
        <v>1.9054262729187612</v>
      </c>
      <c r="AN152" s="28"/>
    </row>
    <row r="153" spans="2:40" x14ac:dyDescent="0.35">
      <c r="B153" s="2">
        <f t="shared" si="6"/>
        <v>37468</v>
      </c>
      <c r="C153" s="1">
        <f>HLOOKUP($C$2,$N$2:$AM$1000,ROWS($C$2:C153),FALSE)</f>
        <v>1.3772447425346446</v>
      </c>
      <c r="D153" s="1">
        <f>HLOOKUP($D$2,$N$2:$AM$1000,ROWS($C$2:C153),FALSE)</f>
        <v>1.7955820777258822</v>
      </c>
      <c r="E153" s="1">
        <f t="shared" si="8"/>
        <v>3.2772394565983687</v>
      </c>
      <c r="F153" s="1">
        <f>VLOOKUP($C$1,TableData!$B$4:$J$12,8,FALSE)</f>
        <v>0.78879172658876118</v>
      </c>
      <c r="G153" s="1">
        <f>VLOOKUP($C$1,TableData!$B$4:$J$12,9,FALSE)-F153</f>
        <v>1.0596467334726134</v>
      </c>
      <c r="H153">
        <v>0</v>
      </c>
      <c r="I153" t="e">
        <f t="shared" si="7"/>
        <v>#N/A</v>
      </c>
      <c r="L153" s="2">
        <v>37468</v>
      </c>
      <c r="M153" s="28"/>
      <c r="N153" s="12">
        <v>2.1995708154506577</v>
      </c>
      <c r="O153" s="12">
        <v>2.3037580246167488</v>
      </c>
      <c r="P153" s="28"/>
      <c r="Q153" s="12">
        <v>2.9610806440008686</v>
      </c>
      <c r="R153" s="12">
        <v>2.5853361189677151</v>
      </c>
      <c r="S153" s="28"/>
      <c r="T153" s="12">
        <v>2.079461852090625</v>
      </c>
      <c r="U153" s="12">
        <v>2.2859352909374122</v>
      </c>
      <c r="V153" s="28"/>
      <c r="W153" s="12">
        <v>3.1841448807752082</v>
      </c>
      <c r="X153" s="12">
        <v>2.4981111151798361</v>
      </c>
      <c r="Y153" s="28"/>
      <c r="Z153" s="12">
        <v>1.5382604718028769</v>
      </c>
      <c r="AA153" s="12">
        <v>2</v>
      </c>
      <c r="AB153" s="28"/>
      <c r="AC153" s="12">
        <v>1.3772447425346446</v>
      </c>
      <c r="AD153" s="12">
        <v>1.7955820777258822</v>
      </c>
      <c r="AE153" s="28"/>
      <c r="AF153" s="12">
        <v>2.0260981582837845</v>
      </c>
      <c r="AG153" s="12">
        <v>2.0783383879071091</v>
      </c>
      <c r="AH153" s="28"/>
      <c r="AI153" s="12">
        <v>3.08</v>
      </c>
      <c r="AJ153" s="12">
        <v>2.6575050545737766</v>
      </c>
      <c r="AK153" s="28"/>
      <c r="AL153" s="12">
        <v>2.2188778362846073</v>
      </c>
      <c r="AM153" s="12">
        <v>1.9054262729187612</v>
      </c>
      <c r="AN153" s="28"/>
    </row>
    <row r="154" spans="2:40" x14ac:dyDescent="0.35">
      <c r="B154" s="2">
        <f t="shared" si="6"/>
        <v>37499</v>
      </c>
      <c r="C154" s="1">
        <f>HLOOKUP($C$2,$N$2:$AM$1000,ROWS($C$2:C154),FALSE)</f>
        <v>1.5287781288779501</v>
      </c>
      <c r="D154" s="1">
        <f>HLOOKUP($D$2,$N$2:$AM$1000,ROWS($C$2:C154),FALSE)</f>
        <v>1.7955820777258822</v>
      </c>
      <c r="E154" s="1">
        <f t="shared" si="8"/>
        <v>3.2772394565983687</v>
      </c>
      <c r="F154" s="1">
        <f>VLOOKUP($C$1,TableData!$B$4:$J$12,8,FALSE)</f>
        <v>0.78879172658876118</v>
      </c>
      <c r="G154" s="1">
        <f>VLOOKUP($C$1,TableData!$B$4:$J$12,9,FALSE)-F154</f>
        <v>1.0596467334726134</v>
      </c>
      <c r="H154">
        <v>0</v>
      </c>
      <c r="I154" t="e">
        <f t="shared" si="7"/>
        <v>#N/A</v>
      </c>
      <c r="L154" s="2">
        <v>37499</v>
      </c>
      <c r="M154" s="28"/>
      <c r="N154" s="12">
        <v>2.3567220139260936</v>
      </c>
      <c r="O154" s="12">
        <v>2.3037580246167488</v>
      </c>
      <c r="P154" s="28"/>
      <c r="Q154" s="12">
        <v>2.8346165163152692</v>
      </c>
      <c r="R154" s="12">
        <v>2.5853361189677151</v>
      </c>
      <c r="S154" s="28"/>
      <c r="T154" s="12">
        <v>2.1255210840158023</v>
      </c>
      <c r="U154" s="12">
        <v>2.2859352909374122</v>
      </c>
      <c r="V154" s="28"/>
      <c r="W154" s="12">
        <v>3.0637195512552839</v>
      </c>
      <c r="X154" s="12">
        <v>2.4981111151798361</v>
      </c>
      <c r="Y154" s="28"/>
      <c r="Z154" s="12">
        <v>1.6877196190874022</v>
      </c>
      <c r="AA154" s="12">
        <v>2</v>
      </c>
      <c r="AB154" s="28"/>
      <c r="AC154" s="12">
        <v>1.5287781288779501</v>
      </c>
      <c r="AD154" s="12">
        <v>1.7955820777258822</v>
      </c>
      <c r="AE154" s="28"/>
      <c r="AF154" s="12">
        <v>2.0044367315668055</v>
      </c>
      <c r="AG154" s="12">
        <v>2.0783383879071091</v>
      </c>
      <c r="AH154" s="28"/>
      <c r="AI154" s="12">
        <v>2.93</v>
      </c>
      <c r="AJ154" s="12">
        <v>2.6575050545737766</v>
      </c>
      <c r="AK154" s="28"/>
      <c r="AL154" s="12">
        <v>2.1511668921712954</v>
      </c>
      <c r="AM154" s="12">
        <v>1.9054262729187612</v>
      </c>
      <c r="AN154" s="28"/>
    </row>
    <row r="155" spans="2:40" x14ac:dyDescent="0.35">
      <c r="B155" s="2">
        <f t="shared" si="6"/>
        <v>37529</v>
      </c>
      <c r="C155" s="1">
        <f>HLOOKUP($C$2,$N$2:$AM$1000,ROWS($C$2:C155),FALSE)</f>
        <v>1.6028631686585859</v>
      </c>
      <c r="D155" s="1">
        <f>HLOOKUP($D$2,$N$2:$AM$1000,ROWS($C$2:C155),FALSE)</f>
        <v>1.7955820777258822</v>
      </c>
      <c r="E155" s="1">
        <f t="shared" si="8"/>
        <v>3.2772394565983687</v>
      </c>
      <c r="F155" s="1">
        <f>VLOOKUP($C$1,TableData!$B$4:$J$12,8,FALSE)</f>
        <v>0.78879172658876118</v>
      </c>
      <c r="G155" s="1">
        <f>VLOOKUP($C$1,TableData!$B$4:$J$12,9,FALSE)-F155</f>
        <v>1.0596467334726134</v>
      </c>
      <c r="H155">
        <v>0</v>
      </c>
      <c r="I155" t="e">
        <f t="shared" si="7"/>
        <v>#N/A</v>
      </c>
      <c r="L155" s="2">
        <v>37529</v>
      </c>
      <c r="M155" s="28"/>
      <c r="N155" s="12">
        <v>2.2447888829503215</v>
      </c>
      <c r="O155" s="12">
        <v>2.3037580246167488</v>
      </c>
      <c r="P155" s="28"/>
      <c r="Q155" s="12">
        <v>2.8292197499738547</v>
      </c>
      <c r="R155" s="12">
        <v>2.5853361189677151</v>
      </c>
      <c r="S155" s="28"/>
      <c r="T155" s="12">
        <v>2.0926982726173771</v>
      </c>
      <c r="U155" s="12">
        <v>2.2859352909374122</v>
      </c>
      <c r="V155" s="28"/>
      <c r="W155" s="12">
        <v>2.9493940968591703</v>
      </c>
      <c r="X155" s="12">
        <v>2.4981111151798361</v>
      </c>
      <c r="Y155" s="28"/>
      <c r="Z155" s="12">
        <v>2.4356919519692877</v>
      </c>
      <c r="AA155" s="12">
        <v>2</v>
      </c>
      <c r="AB155" s="28"/>
      <c r="AC155" s="12">
        <v>1.6028631686585859</v>
      </c>
      <c r="AD155" s="12">
        <v>1.7955820777258822</v>
      </c>
      <c r="AE155" s="28"/>
      <c r="AF155" s="12">
        <v>2.070220316083704</v>
      </c>
      <c r="AG155" s="12">
        <v>2.0783383879071091</v>
      </c>
      <c r="AH155" s="28"/>
      <c r="AI155" s="12">
        <v>2.86</v>
      </c>
      <c r="AJ155" s="12">
        <v>2.6575050545737766</v>
      </c>
      <c r="AK155" s="28"/>
      <c r="AL155" s="12">
        <v>2.1606781524692309</v>
      </c>
      <c r="AM155" s="12">
        <v>1.9054262729187612</v>
      </c>
      <c r="AN155" s="28"/>
    </row>
    <row r="156" spans="2:40" x14ac:dyDescent="0.35">
      <c r="B156" s="2">
        <f t="shared" si="6"/>
        <v>37560</v>
      </c>
      <c r="C156" s="1">
        <f>HLOOKUP($C$2,$N$2:$AM$1000,ROWS($C$2:C156),FALSE)</f>
        <v>1.5498927586559352</v>
      </c>
      <c r="D156" s="1">
        <f>HLOOKUP($D$2,$N$2:$AM$1000,ROWS($C$2:C156),FALSE)</f>
        <v>1.7955820777258822</v>
      </c>
      <c r="E156" s="1">
        <f t="shared" si="8"/>
        <v>3.2772394565983687</v>
      </c>
      <c r="F156" s="1">
        <f>VLOOKUP($C$1,TableData!$B$4:$J$12,8,FALSE)</f>
        <v>0.78879172658876118</v>
      </c>
      <c r="G156" s="1">
        <f>VLOOKUP($C$1,TableData!$B$4:$J$12,9,FALSE)-F156</f>
        <v>1.0596467334726134</v>
      </c>
      <c r="H156">
        <v>0</v>
      </c>
      <c r="I156" t="e">
        <f t="shared" si="7"/>
        <v>#N/A</v>
      </c>
      <c r="L156" s="2">
        <v>37560</v>
      </c>
      <c r="M156" s="28"/>
      <c r="N156" s="12">
        <v>2.1878335112059943</v>
      </c>
      <c r="O156" s="12">
        <v>2.3037580246167488</v>
      </c>
      <c r="P156" s="28"/>
      <c r="Q156" s="12">
        <v>2.6741184211756197</v>
      </c>
      <c r="R156" s="12">
        <v>2.5853361189677151</v>
      </c>
      <c r="S156" s="28"/>
      <c r="T156" s="12">
        <v>2.1194068650347786</v>
      </c>
      <c r="U156" s="12">
        <v>2.2859352909374122</v>
      </c>
      <c r="V156" s="28"/>
      <c r="W156" s="12">
        <v>2.8663603733050103</v>
      </c>
      <c r="X156" s="12">
        <v>2.4981111151798361</v>
      </c>
      <c r="Y156" s="28"/>
      <c r="Z156" s="12">
        <v>1.8055156938972194</v>
      </c>
      <c r="AA156" s="12">
        <v>2</v>
      </c>
      <c r="AB156" s="28"/>
      <c r="AC156" s="12">
        <v>1.5498927586559352</v>
      </c>
      <c r="AD156" s="12">
        <v>1.7955820777258822</v>
      </c>
      <c r="AE156" s="28"/>
      <c r="AF156" s="12">
        <v>2.0835519394064805</v>
      </c>
      <c r="AG156" s="12">
        <v>2.0783383879071091</v>
      </c>
      <c r="AH156" s="28"/>
      <c r="AI156" s="12">
        <v>2.77</v>
      </c>
      <c r="AJ156" s="12">
        <v>2.6575050545737766</v>
      </c>
      <c r="AK156" s="28"/>
      <c r="AL156" s="12">
        <v>2.0570198985840538</v>
      </c>
      <c r="AM156" s="12">
        <v>1.9054262729187612</v>
      </c>
      <c r="AN156" s="28"/>
    </row>
    <row r="157" spans="2:40" x14ac:dyDescent="0.35">
      <c r="B157" s="2">
        <f t="shared" si="6"/>
        <v>37590</v>
      </c>
      <c r="C157" s="1">
        <f>HLOOKUP($C$2,$N$2:$AM$1000,ROWS($C$2:C157),FALSE)</f>
        <v>1.4085045146008612</v>
      </c>
      <c r="D157" s="1">
        <f>HLOOKUP($D$2,$N$2:$AM$1000,ROWS($C$2:C157),FALSE)</f>
        <v>1.7955820777258822</v>
      </c>
      <c r="E157" s="1">
        <f t="shared" si="8"/>
        <v>3.2772394565983687</v>
      </c>
      <c r="F157" s="1">
        <f>VLOOKUP($C$1,TableData!$B$4:$J$12,8,FALSE)</f>
        <v>0.78879172658876118</v>
      </c>
      <c r="G157" s="1">
        <f>VLOOKUP($C$1,TableData!$B$4:$J$12,9,FALSE)-F157</f>
        <v>1.0596467334726134</v>
      </c>
      <c r="H157">
        <v>0</v>
      </c>
      <c r="I157" t="e">
        <f t="shared" si="7"/>
        <v>#N/A</v>
      </c>
      <c r="L157" s="2">
        <v>37590</v>
      </c>
      <c r="M157" s="28"/>
      <c r="N157" s="12">
        <v>2.0202020202020554</v>
      </c>
      <c r="O157" s="12">
        <v>2.3037580246167488</v>
      </c>
      <c r="P157" s="28"/>
      <c r="Q157" s="12">
        <v>2.5465161339282449</v>
      </c>
      <c r="R157" s="12">
        <v>2.5853361189677151</v>
      </c>
      <c r="S157" s="28"/>
      <c r="T157" s="12">
        <v>2.0716242858796363</v>
      </c>
      <c r="U157" s="12">
        <v>2.2859352909374122</v>
      </c>
      <c r="V157" s="28"/>
      <c r="W157" s="12">
        <v>2.7635110343665392</v>
      </c>
      <c r="X157" s="12">
        <v>2.4981111151798361</v>
      </c>
      <c r="Y157" s="28"/>
      <c r="Z157" s="12">
        <v>1.6976956125504428</v>
      </c>
      <c r="AA157" s="12">
        <v>2</v>
      </c>
      <c r="AB157" s="28"/>
      <c r="AC157" s="12">
        <v>1.4085045146008612</v>
      </c>
      <c r="AD157" s="12">
        <v>1.7955820777258822</v>
      </c>
      <c r="AE157" s="28"/>
      <c r="AF157" s="12">
        <v>2.0627108101199942</v>
      </c>
      <c r="AG157" s="12">
        <v>2.0783383879071091</v>
      </c>
      <c r="AH157" s="28"/>
      <c r="AI157" s="12">
        <v>2.64</v>
      </c>
      <c r="AJ157" s="12">
        <v>2.6575050545737766</v>
      </c>
      <c r="AK157" s="28"/>
      <c r="AL157" s="12">
        <v>1.9943670907095761</v>
      </c>
      <c r="AM157" s="12">
        <v>1.9054262729187612</v>
      </c>
      <c r="AN157" s="28"/>
    </row>
    <row r="158" spans="2:40" x14ac:dyDescent="0.35">
      <c r="B158" s="2">
        <f t="shared" si="6"/>
        <v>37621</v>
      </c>
      <c r="C158" s="1">
        <f>HLOOKUP($C$2,$N$2:$AM$1000,ROWS($C$2:C158),FALSE)</f>
        <v>1.4768227939959688</v>
      </c>
      <c r="D158" s="1">
        <f>HLOOKUP($D$2,$N$2:$AM$1000,ROWS($C$2:C158),FALSE)</f>
        <v>1.7955820777258822</v>
      </c>
      <c r="E158" s="1">
        <f t="shared" si="8"/>
        <v>3.2772394565983687</v>
      </c>
      <c r="F158" s="1">
        <f>VLOOKUP($C$1,TableData!$B$4:$J$12,8,FALSE)</f>
        <v>0.78879172658876118</v>
      </c>
      <c r="G158" s="1">
        <f>VLOOKUP($C$1,TableData!$B$4:$J$12,9,FALSE)-F158</f>
        <v>1.0596467334726134</v>
      </c>
      <c r="H158">
        <v>0</v>
      </c>
      <c r="I158" t="e">
        <f t="shared" si="7"/>
        <v>#N/A</v>
      </c>
      <c r="L158" s="2">
        <v>37621</v>
      </c>
      <c r="M158" s="28"/>
      <c r="N158" s="12">
        <v>1.9639065817410151</v>
      </c>
      <c r="O158" s="12">
        <v>2.3037580246167488</v>
      </c>
      <c r="P158" s="28"/>
      <c r="Q158" s="12">
        <v>2.5912172894428931</v>
      </c>
      <c r="R158" s="12">
        <v>2.5853361189677151</v>
      </c>
      <c r="S158" s="28"/>
      <c r="T158" s="12">
        <v>2.0621462374464272</v>
      </c>
      <c r="U158" s="12">
        <v>2.2859352909374122</v>
      </c>
      <c r="V158" s="28"/>
      <c r="W158" s="12">
        <v>2.7393240096120097</v>
      </c>
      <c r="X158" s="12">
        <v>2.4981111151798361</v>
      </c>
      <c r="Y158" s="28"/>
      <c r="Z158" s="12">
        <v>1.7688863435205482</v>
      </c>
      <c r="AA158" s="12">
        <v>2</v>
      </c>
      <c r="AB158" s="28"/>
      <c r="AC158" s="12">
        <v>1.4768227939959688</v>
      </c>
      <c r="AD158" s="12">
        <v>1.7955820777258822</v>
      </c>
      <c r="AE158" s="28"/>
      <c r="AF158" s="12">
        <v>2.097924847085797</v>
      </c>
      <c r="AG158" s="12">
        <v>2.0783383879071091</v>
      </c>
      <c r="AH158" s="28"/>
      <c r="AI158" s="12">
        <v>2.58</v>
      </c>
      <c r="AJ158" s="12">
        <v>2.6575050545737766</v>
      </c>
      <c r="AK158" s="28"/>
      <c r="AL158" s="12">
        <v>1.9904027582554249</v>
      </c>
      <c r="AM158" s="12">
        <v>1.9054262729187612</v>
      </c>
      <c r="AN158" s="28"/>
    </row>
    <row r="159" spans="2:40" x14ac:dyDescent="0.35">
      <c r="B159" s="2">
        <f t="shared" si="6"/>
        <v>37652</v>
      </c>
      <c r="C159" s="1">
        <f>HLOOKUP($C$2,$N$2:$AM$1000,ROWS($C$2:C159),FALSE)</f>
        <v>1.5337813756937324</v>
      </c>
      <c r="D159" s="1">
        <f>HLOOKUP($D$2,$N$2:$AM$1000,ROWS($C$2:C159),FALSE)</f>
        <v>1.7955820777258822</v>
      </c>
      <c r="E159" s="1">
        <f t="shared" si="8"/>
        <v>3.2772394565983687</v>
      </c>
      <c r="F159" s="1">
        <f>VLOOKUP($C$1,TableData!$B$4:$J$12,8,FALSE)</f>
        <v>0.78879172658876118</v>
      </c>
      <c r="G159" s="1">
        <f>VLOOKUP($C$1,TableData!$B$4:$J$12,9,FALSE)-F159</f>
        <v>1.0596467334726134</v>
      </c>
      <c r="H159">
        <v>0</v>
      </c>
      <c r="I159" t="e">
        <f t="shared" si="7"/>
        <v>#N/A</v>
      </c>
      <c r="L159" s="2">
        <v>37652</v>
      </c>
      <c r="M159" s="28"/>
      <c r="N159" s="12">
        <v>1.9607843137255498</v>
      </c>
      <c r="O159" s="12">
        <v>2.3037580246167488</v>
      </c>
      <c r="P159" s="28"/>
      <c r="Q159" s="12">
        <v>2.5428221448567268</v>
      </c>
      <c r="R159" s="12">
        <v>2.5853361189677151</v>
      </c>
      <c r="S159" s="28"/>
      <c r="T159" s="12">
        <v>2.0975116204658084</v>
      </c>
      <c r="U159" s="12">
        <v>2.2859352909374122</v>
      </c>
      <c r="V159" s="28"/>
      <c r="W159" s="12">
        <v>2.6952677773810274</v>
      </c>
      <c r="X159" s="12">
        <v>2.4981111151798361</v>
      </c>
      <c r="Y159" s="28"/>
      <c r="Z159" s="12">
        <v>1.7809056731406869</v>
      </c>
      <c r="AA159" s="12">
        <v>2</v>
      </c>
      <c r="AB159" s="28"/>
      <c r="AC159" s="12">
        <v>1.5337813756937324</v>
      </c>
      <c r="AD159" s="12">
        <v>1.7955820777258822</v>
      </c>
      <c r="AE159" s="28"/>
      <c r="AF159" s="12">
        <v>2.0778623649024386</v>
      </c>
      <c r="AG159" s="12">
        <v>2.0783383879071091</v>
      </c>
      <c r="AH159" s="28"/>
      <c r="AI159" s="12">
        <v>2.52</v>
      </c>
      <c r="AJ159" s="12">
        <v>2.6575050545737766</v>
      </c>
      <c r="AK159" s="28"/>
      <c r="AL159" s="12">
        <v>1.9600070390645492</v>
      </c>
      <c r="AM159" s="12">
        <v>1.9054262729187612</v>
      </c>
      <c r="AN159" s="28"/>
    </row>
    <row r="160" spans="2:40" x14ac:dyDescent="0.35">
      <c r="B160" s="2">
        <f t="shared" si="6"/>
        <v>37680</v>
      </c>
      <c r="C160" s="1">
        <f>HLOOKUP($C$2,$N$2:$AM$1000,ROWS($C$2:C160),FALSE)</f>
        <v>1.4743076473354488</v>
      </c>
      <c r="D160" s="1">
        <f>HLOOKUP($D$2,$N$2:$AM$1000,ROWS($C$2:C160),FALSE)</f>
        <v>1.7955820777258822</v>
      </c>
      <c r="E160" s="1">
        <f t="shared" si="8"/>
        <v>3.2772394565983687</v>
      </c>
      <c r="F160" s="1">
        <f>VLOOKUP($C$1,TableData!$B$4:$J$12,8,FALSE)</f>
        <v>0.78879172658876118</v>
      </c>
      <c r="G160" s="1">
        <f>VLOOKUP($C$1,TableData!$B$4:$J$12,9,FALSE)-F160</f>
        <v>1.0596467334726134</v>
      </c>
      <c r="H160">
        <v>0</v>
      </c>
      <c r="I160" t="e">
        <f t="shared" si="7"/>
        <v>#N/A</v>
      </c>
      <c r="L160" s="2">
        <v>37680</v>
      </c>
      <c r="M160" s="28"/>
      <c r="N160" s="12">
        <v>1.7979904812269076</v>
      </c>
      <c r="O160" s="12">
        <v>2.3037580246167488</v>
      </c>
      <c r="P160" s="28"/>
      <c r="Q160" s="12">
        <v>2.4257357340844443</v>
      </c>
      <c r="R160" s="12">
        <v>2.5853361189677151</v>
      </c>
      <c r="S160" s="28"/>
      <c r="T160" s="12">
        <v>2.1413457279931825</v>
      </c>
      <c r="U160" s="12">
        <v>2.2859352909374122</v>
      </c>
      <c r="V160" s="28"/>
      <c r="W160" s="12">
        <v>2.6243892827087389</v>
      </c>
      <c r="X160" s="12">
        <v>2.4981111151798361</v>
      </c>
      <c r="Y160" s="28"/>
      <c r="Z160" s="12">
        <v>1.7268690436001766</v>
      </c>
      <c r="AA160" s="12">
        <v>2</v>
      </c>
      <c r="AB160" s="28"/>
      <c r="AC160" s="12">
        <v>1.4743076473354488</v>
      </c>
      <c r="AD160" s="12">
        <v>1.7955820777258822</v>
      </c>
      <c r="AE160" s="28"/>
      <c r="AF160" s="12">
        <v>2.0078462908268868</v>
      </c>
      <c r="AG160" s="12">
        <v>2.0783383879071091</v>
      </c>
      <c r="AH160" s="28"/>
      <c r="AI160" s="12">
        <v>2.38</v>
      </c>
      <c r="AJ160" s="12">
        <v>2.6575050545737766</v>
      </c>
      <c r="AK160" s="28"/>
      <c r="AL160" s="12">
        <v>1.9439238856230905</v>
      </c>
      <c r="AM160" s="12">
        <v>1.9054262729187612</v>
      </c>
      <c r="AN160" s="28"/>
    </row>
    <row r="161" spans="2:40" x14ac:dyDescent="0.35">
      <c r="B161" s="2">
        <f t="shared" si="6"/>
        <v>37711</v>
      </c>
      <c r="C161" s="1">
        <f>HLOOKUP($C$2,$N$2:$AM$1000,ROWS($C$2:C161),FALSE)</f>
        <v>1.5064143274482689</v>
      </c>
      <c r="D161" s="1">
        <f>HLOOKUP($D$2,$N$2:$AM$1000,ROWS($C$2:C161),FALSE)</f>
        <v>1.7955820777258822</v>
      </c>
      <c r="E161" s="1">
        <f t="shared" si="8"/>
        <v>3.2772394565983687</v>
      </c>
      <c r="F161" s="1">
        <f>VLOOKUP($C$1,TableData!$B$4:$J$12,8,FALSE)</f>
        <v>0.78879172658876118</v>
      </c>
      <c r="G161" s="1">
        <f>VLOOKUP($C$1,TableData!$B$4:$J$12,9,FALSE)-F161</f>
        <v>1.0596467334726134</v>
      </c>
      <c r="H161">
        <v>0</v>
      </c>
      <c r="I161" t="e">
        <f t="shared" si="7"/>
        <v>#N/A</v>
      </c>
      <c r="L161" s="2">
        <v>37711</v>
      </c>
      <c r="M161" s="28"/>
      <c r="N161" s="12">
        <v>1.7441860465116754</v>
      </c>
      <c r="O161" s="12">
        <v>2.3037580246167488</v>
      </c>
      <c r="P161" s="28"/>
      <c r="Q161" s="12">
        <v>2.2796939670477911</v>
      </c>
      <c r="R161" s="12">
        <v>2.5853361189677151</v>
      </c>
      <c r="S161" s="28"/>
      <c r="T161" s="12">
        <v>2.0566094796926393</v>
      </c>
      <c r="U161" s="12">
        <v>2.2859352909374122</v>
      </c>
      <c r="V161" s="28"/>
      <c r="W161" s="12">
        <v>2.5715476643104029</v>
      </c>
      <c r="X161" s="12">
        <v>2.4981111151798361</v>
      </c>
      <c r="Y161" s="28"/>
      <c r="Z161" s="12">
        <v>1.7689015691868537</v>
      </c>
      <c r="AA161" s="12">
        <v>2</v>
      </c>
      <c r="AB161" s="28"/>
      <c r="AC161" s="12">
        <v>1.5064143274482689</v>
      </c>
      <c r="AD161" s="12">
        <v>1.7955820777258822</v>
      </c>
      <c r="AE161" s="28"/>
      <c r="AF161" s="12">
        <v>1.9903764100084986</v>
      </c>
      <c r="AG161" s="12">
        <v>2.0783383879071091</v>
      </c>
      <c r="AH161" s="28"/>
      <c r="AI161" s="12">
        <v>2.2200000000000002</v>
      </c>
      <c r="AJ161" s="12">
        <v>2.6575050545737766</v>
      </c>
      <c r="AK161" s="28"/>
      <c r="AL161" s="12">
        <v>1.9787627615641132</v>
      </c>
      <c r="AM161" s="12">
        <v>1.9054262729187612</v>
      </c>
      <c r="AN161" s="28"/>
    </row>
    <row r="162" spans="2:40" x14ac:dyDescent="0.35">
      <c r="B162" s="2">
        <f t="shared" si="6"/>
        <v>37741</v>
      </c>
      <c r="C162" s="1">
        <f>HLOOKUP($C$2,$N$2:$AM$1000,ROWS($C$2:C162),FALSE)</f>
        <v>1.327893363067334</v>
      </c>
      <c r="D162" s="1">
        <f>HLOOKUP($D$2,$N$2:$AM$1000,ROWS($C$2:C162),FALSE)</f>
        <v>1.7955820777258822</v>
      </c>
      <c r="E162" s="1">
        <f t="shared" si="8"/>
        <v>3.2772394565983687</v>
      </c>
      <c r="F162" s="1">
        <f>VLOOKUP($C$1,TableData!$B$4:$J$12,8,FALSE)</f>
        <v>0.78879172658876118</v>
      </c>
      <c r="G162" s="1">
        <f>VLOOKUP($C$1,TableData!$B$4:$J$12,9,FALSE)-F162</f>
        <v>1.0596467334726134</v>
      </c>
      <c r="H162">
        <v>0</v>
      </c>
      <c r="I162" t="e">
        <f t="shared" si="7"/>
        <v>#N/A</v>
      </c>
      <c r="L162" s="2">
        <v>37741</v>
      </c>
      <c r="M162" s="28"/>
      <c r="N162" s="12">
        <v>1.4760147601476259</v>
      </c>
      <c r="O162" s="12">
        <v>2.3037580246167488</v>
      </c>
      <c r="P162" s="28"/>
      <c r="Q162" s="12">
        <v>2.1017307943221875</v>
      </c>
      <c r="R162" s="12">
        <v>2.5853361189677151</v>
      </c>
      <c r="S162" s="28"/>
      <c r="T162" s="12">
        <v>1.8089874929016814</v>
      </c>
      <c r="U162" s="12">
        <v>2.2859352909374122</v>
      </c>
      <c r="V162" s="28"/>
      <c r="W162" s="12">
        <v>2.4175573240762027</v>
      </c>
      <c r="X162" s="12">
        <v>2.4981111151798361</v>
      </c>
      <c r="Y162" s="28"/>
      <c r="Z162" s="12">
        <v>1.5984481086323887</v>
      </c>
      <c r="AA162" s="12">
        <v>2</v>
      </c>
      <c r="AB162" s="28"/>
      <c r="AC162" s="12">
        <v>1.327893363067334</v>
      </c>
      <c r="AD162" s="12">
        <v>1.7955820777258822</v>
      </c>
      <c r="AE162" s="28"/>
      <c r="AF162" s="12">
        <v>1.8430168421889048</v>
      </c>
      <c r="AG162" s="12">
        <v>2.0783383879071091</v>
      </c>
      <c r="AH162" s="28"/>
      <c r="AI162" s="12">
        <v>1.89</v>
      </c>
      <c r="AJ162" s="12">
        <v>2.6575050545737766</v>
      </c>
      <c r="AK162" s="28"/>
      <c r="AL162" s="12">
        <v>1.7429457306044895</v>
      </c>
      <c r="AM162" s="12">
        <v>1.9054262729187612</v>
      </c>
      <c r="AN162" s="28"/>
    </row>
    <row r="163" spans="2:40" x14ac:dyDescent="0.35">
      <c r="B163" s="2">
        <f t="shared" si="6"/>
        <v>37772</v>
      </c>
      <c r="C163" s="1">
        <f>HLOOKUP($C$2,$N$2:$AM$1000,ROWS($C$2:C163),FALSE)</f>
        <v>1.397822233476842</v>
      </c>
      <c r="D163" s="1">
        <f>HLOOKUP($D$2,$N$2:$AM$1000,ROWS($C$2:C163),FALSE)</f>
        <v>1.7955820777258822</v>
      </c>
      <c r="E163" s="1">
        <f t="shared" si="8"/>
        <v>3.2772394565983687</v>
      </c>
      <c r="F163" s="1">
        <f>VLOOKUP($C$1,TableData!$B$4:$J$12,8,FALSE)</f>
        <v>0.78879172658876118</v>
      </c>
      <c r="G163" s="1">
        <f>VLOOKUP($C$1,TableData!$B$4:$J$12,9,FALSE)-F163</f>
        <v>1.0596467334726134</v>
      </c>
      <c r="H163">
        <v>0</v>
      </c>
      <c r="I163" t="e">
        <f t="shared" si="7"/>
        <v>#N/A</v>
      </c>
      <c r="L163" s="2">
        <v>37772</v>
      </c>
      <c r="M163" s="28"/>
      <c r="N163" s="12">
        <v>1.5263157894737089</v>
      </c>
      <c r="O163" s="12">
        <v>2.3037580246167488</v>
      </c>
      <c r="P163" s="28"/>
      <c r="Q163" s="12">
        <v>1.9893673504512766</v>
      </c>
      <c r="R163" s="12">
        <v>2.5853361189677151</v>
      </c>
      <c r="S163" s="28"/>
      <c r="T163" s="12">
        <v>1.740070304498742</v>
      </c>
      <c r="U163" s="12">
        <v>2.2859352909374122</v>
      </c>
      <c r="V163" s="28"/>
      <c r="W163" s="12">
        <v>2.3167502473314672</v>
      </c>
      <c r="X163" s="12">
        <v>2.4981111151798361</v>
      </c>
      <c r="Y163" s="28"/>
      <c r="Z163" s="12">
        <v>1.6315510715531278</v>
      </c>
      <c r="AA163" s="12">
        <v>2</v>
      </c>
      <c r="AB163" s="28"/>
      <c r="AC163" s="12">
        <v>1.397822233476842</v>
      </c>
      <c r="AD163" s="12">
        <v>1.7955820777258822</v>
      </c>
      <c r="AE163" s="28"/>
      <c r="AF163" s="12">
        <v>1.8237938376634677</v>
      </c>
      <c r="AG163" s="12">
        <v>2.0783383879071091</v>
      </c>
      <c r="AH163" s="28"/>
      <c r="AI163" s="12">
        <v>1.82</v>
      </c>
      <c r="AJ163" s="12">
        <v>2.6575050545737766</v>
      </c>
      <c r="AK163" s="28"/>
      <c r="AL163" s="12">
        <v>1.7416855117068057</v>
      </c>
      <c r="AM163" s="12">
        <v>1.9054262729187612</v>
      </c>
      <c r="AN163" s="28"/>
    </row>
    <row r="164" spans="2:40" x14ac:dyDescent="0.35">
      <c r="B164" s="2">
        <f t="shared" si="6"/>
        <v>37802</v>
      </c>
      <c r="C164" s="1">
        <f>HLOOKUP($C$2,$N$2:$AM$1000,ROWS($C$2:C164),FALSE)</f>
        <v>1.3317313772606587</v>
      </c>
      <c r="D164" s="1">
        <f>HLOOKUP($D$2,$N$2:$AM$1000,ROWS($C$2:C164),FALSE)</f>
        <v>1.7955820777258822</v>
      </c>
      <c r="E164" s="1">
        <f t="shared" si="8"/>
        <v>3.2772394565983687</v>
      </c>
      <c r="F164" s="1">
        <f>VLOOKUP($C$1,TableData!$B$4:$J$12,8,FALSE)</f>
        <v>0.78879172658876118</v>
      </c>
      <c r="G164" s="1">
        <f>VLOOKUP($C$1,TableData!$B$4:$J$12,9,FALSE)-F164</f>
        <v>1.0596467334726134</v>
      </c>
      <c r="H164">
        <v>0</v>
      </c>
      <c r="I164" t="e">
        <f t="shared" si="7"/>
        <v>#N/A</v>
      </c>
      <c r="L164" s="2">
        <v>37802</v>
      </c>
      <c r="M164" s="28"/>
      <c r="N164" s="12">
        <v>1.4721345951629994</v>
      </c>
      <c r="O164" s="12">
        <v>2.3037580246167488</v>
      </c>
      <c r="P164" s="28"/>
      <c r="Q164" s="12">
        <v>1.8742750785117446</v>
      </c>
      <c r="R164" s="12">
        <v>2.5853361189677151</v>
      </c>
      <c r="S164" s="28"/>
      <c r="T164" s="12">
        <v>1.7637554525018473</v>
      </c>
      <c r="U164" s="12">
        <v>2.2859352909374122</v>
      </c>
      <c r="V164" s="28"/>
      <c r="W164" s="12">
        <v>2.2379871345340918</v>
      </c>
      <c r="X164" s="12">
        <v>2.4981111151798361</v>
      </c>
      <c r="Y164" s="28"/>
      <c r="Z164" s="12">
        <v>1.5270719942218625</v>
      </c>
      <c r="AA164" s="12">
        <v>2</v>
      </c>
      <c r="AB164" s="28"/>
      <c r="AC164" s="12">
        <v>1.3317313772606587</v>
      </c>
      <c r="AD164" s="12">
        <v>1.7955820777258822</v>
      </c>
      <c r="AE164" s="28"/>
      <c r="AF164" s="12">
        <v>1.7410595520505279</v>
      </c>
      <c r="AG164" s="12">
        <v>2.0783383879071091</v>
      </c>
      <c r="AH164" s="28"/>
      <c r="AI164" s="12">
        <v>1.68</v>
      </c>
      <c r="AJ164" s="12">
        <v>2.6575050545737766</v>
      </c>
      <c r="AK164" s="28"/>
      <c r="AL164" s="12">
        <v>1.6979806293742621</v>
      </c>
      <c r="AM164" s="12">
        <v>1.9054262729187612</v>
      </c>
      <c r="AN164" s="28"/>
    </row>
    <row r="165" spans="2:40" x14ac:dyDescent="0.35">
      <c r="B165" s="2">
        <f t="shared" si="6"/>
        <v>37833</v>
      </c>
      <c r="C165" s="1">
        <f>HLOOKUP($C$2,$N$2:$AM$1000,ROWS($C$2:C165),FALSE)</f>
        <v>1.4039872227062045</v>
      </c>
      <c r="D165" s="1">
        <f>HLOOKUP($D$2,$N$2:$AM$1000,ROWS($C$2:C165),FALSE)</f>
        <v>1.7955820777258822</v>
      </c>
      <c r="E165" s="1">
        <f t="shared" si="8"/>
        <v>3.2772394565983687</v>
      </c>
      <c r="F165" s="1">
        <f>VLOOKUP($C$1,TableData!$B$4:$J$12,8,FALSE)</f>
        <v>0.78879172658876118</v>
      </c>
      <c r="G165" s="1">
        <f>VLOOKUP($C$1,TableData!$B$4:$J$12,9,FALSE)-F165</f>
        <v>1.0596467334726134</v>
      </c>
      <c r="H165">
        <v>0</v>
      </c>
      <c r="I165" t="e">
        <f t="shared" si="7"/>
        <v>#N/A</v>
      </c>
      <c r="L165" s="2">
        <v>37833</v>
      </c>
      <c r="M165" s="28"/>
      <c r="N165" s="12">
        <v>1.5223097112861073</v>
      </c>
      <c r="O165" s="12">
        <v>2.3037580246167488</v>
      </c>
      <c r="P165" s="28"/>
      <c r="Q165" s="12">
        <v>1.9095804556914286</v>
      </c>
      <c r="R165" s="12">
        <v>2.5853361189677151</v>
      </c>
      <c r="S165" s="28"/>
      <c r="T165" s="12">
        <v>1.769848050445999</v>
      </c>
      <c r="U165" s="12">
        <v>2.2859352909374122</v>
      </c>
      <c r="V165" s="28"/>
      <c r="W165" s="12">
        <v>2.2132087581723692</v>
      </c>
      <c r="X165" s="12">
        <v>2.4981111151798361</v>
      </c>
      <c r="Y165" s="28"/>
      <c r="Z165" s="12">
        <v>1.5741646501570283</v>
      </c>
      <c r="AA165" s="12">
        <v>2</v>
      </c>
      <c r="AB165" s="28"/>
      <c r="AC165" s="12">
        <v>1.4039872227062045</v>
      </c>
      <c r="AD165" s="12">
        <v>1.7955820777258822</v>
      </c>
      <c r="AE165" s="28"/>
      <c r="AF165" s="12">
        <v>1.7691568526899237</v>
      </c>
      <c r="AG165" s="12">
        <v>2.0783383879071091</v>
      </c>
      <c r="AH165" s="28"/>
      <c r="AI165" s="12">
        <v>1.7</v>
      </c>
      <c r="AJ165" s="12">
        <v>2.6575050545737766</v>
      </c>
      <c r="AK165" s="28"/>
      <c r="AL165" s="12">
        <v>1.6071387146068328</v>
      </c>
      <c r="AM165" s="12">
        <v>1.9054262729187612</v>
      </c>
      <c r="AN165" s="28"/>
    </row>
    <row r="166" spans="2:40" x14ac:dyDescent="0.35">
      <c r="B166" s="2">
        <f t="shared" si="6"/>
        <v>37864</v>
      </c>
      <c r="C166" s="1">
        <f>HLOOKUP($C$2,$N$2:$AM$1000,ROWS($C$2:C166),FALSE)</f>
        <v>1.3003704543736339</v>
      </c>
      <c r="D166" s="1">
        <f>HLOOKUP($D$2,$N$2:$AM$1000,ROWS($C$2:C166),FALSE)</f>
        <v>1.7955820777258822</v>
      </c>
      <c r="E166" s="1">
        <f t="shared" si="8"/>
        <v>3.2772394565983687</v>
      </c>
      <c r="F166" s="1">
        <f>VLOOKUP($C$1,TableData!$B$4:$J$12,8,FALSE)</f>
        <v>0.78879172658876118</v>
      </c>
      <c r="G166" s="1">
        <f>VLOOKUP($C$1,TableData!$B$4:$J$12,9,FALSE)-F166</f>
        <v>1.0596467334726134</v>
      </c>
      <c r="H166">
        <v>0</v>
      </c>
      <c r="I166" t="e">
        <f t="shared" si="7"/>
        <v>#N/A</v>
      </c>
      <c r="L166" s="2">
        <v>37864</v>
      </c>
      <c r="M166" s="28"/>
      <c r="N166" s="12">
        <v>1.3082155939299289</v>
      </c>
      <c r="O166" s="12">
        <v>2.3037580246167488</v>
      </c>
      <c r="P166" s="28"/>
      <c r="Q166" s="12">
        <v>1.9155309494271577</v>
      </c>
      <c r="R166" s="12">
        <v>2.5853361189677151</v>
      </c>
      <c r="S166" s="28"/>
      <c r="T166" s="12">
        <v>1.7232384136882439</v>
      </c>
      <c r="U166" s="12">
        <v>2.2859352909374122</v>
      </c>
      <c r="V166" s="28"/>
      <c r="W166" s="12">
        <v>2.1441473711628189</v>
      </c>
      <c r="X166" s="12">
        <v>2.4981111151798361</v>
      </c>
      <c r="Y166" s="28"/>
      <c r="Z166" s="12">
        <v>1.4888560601194811</v>
      </c>
      <c r="AA166" s="12">
        <v>2</v>
      </c>
      <c r="AB166" s="28"/>
      <c r="AC166" s="12">
        <v>1.3003704543736339</v>
      </c>
      <c r="AD166" s="12">
        <v>1.7955820777258822</v>
      </c>
      <c r="AE166" s="28"/>
      <c r="AF166" s="12">
        <v>1.7965781730678199</v>
      </c>
      <c r="AG166" s="12">
        <v>2.0783383879071091</v>
      </c>
      <c r="AH166" s="28"/>
      <c r="AI166" s="12">
        <v>1.67</v>
      </c>
      <c r="AJ166" s="12">
        <v>2.6575050545737766</v>
      </c>
      <c r="AK166" s="28"/>
      <c r="AL166" s="12">
        <v>1.6761197532821495</v>
      </c>
      <c r="AM166" s="12">
        <v>1.9054262729187612</v>
      </c>
      <c r="AN166" s="28"/>
    </row>
    <row r="167" spans="2:40" x14ac:dyDescent="0.35">
      <c r="B167" s="2">
        <f t="shared" si="6"/>
        <v>37894</v>
      </c>
      <c r="C167" s="1">
        <f>HLOOKUP($C$2,$N$2:$AM$1000,ROWS($C$2:C167),FALSE)</f>
        <v>1.1838115965731033</v>
      </c>
      <c r="D167" s="1">
        <f>HLOOKUP($D$2,$N$2:$AM$1000,ROWS($C$2:C167),FALSE)</f>
        <v>1.7955820777258822</v>
      </c>
      <c r="E167" s="1">
        <f t="shared" si="8"/>
        <v>3.2772394565983687</v>
      </c>
      <c r="F167" s="1">
        <f>VLOOKUP($C$1,TableData!$B$4:$J$12,8,FALSE)</f>
        <v>0.78879172658876118</v>
      </c>
      <c r="G167" s="1">
        <f>VLOOKUP($C$1,TableData!$B$4:$J$12,9,FALSE)-F167</f>
        <v>1.0596467334726134</v>
      </c>
      <c r="H167">
        <v>0</v>
      </c>
      <c r="I167" t="e">
        <f t="shared" si="7"/>
        <v>#N/A</v>
      </c>
      <c r="L167" s="2">
        <v>37894</v>
      </c>
      <c r="M167" s="28"/>
      <c r="N167" s="12">
        <v>1.254573967590189</v>
      </c>
      <c r="O167" s="12">
        <v>2.3037580246167488</v>
      </c>
      <c r="P167" s="28"/>
      <c r="Q167" s="12">
        <v>1.8578433279705875</v>
      </c>
      <c r="R167" s="12">
        <v>2.5853361189677151</v>
      </c>
      <c r="S167" s="28"/>
      <c r="T167" s="12">
        <v>1.7274025986830477</v>
      </c>
      <c r="U167" s="12">
        <v>2.2859352909374122</v>
      </c>
      <c r="V167" s="28"/>
      <c r="W167" s="12">
        <v>2.1582982796290562</v>
      </c>
      <c r="X167" s="12">
        <v>2.4981111151798361</v>
      </c>
      <c r="Y167" s="28"/>
      <c r="Z167" s="12">
        <v>1.4646283281178007</v>
      </c>
      <c r="AA167" s="12">
        <v>2</v>
      </c>
      <c r="AB167" s="28"/>
      <c r="AC167" s="12">
        <v>1.1838115965731033</v>
      </c>
      <c r="AD167" s="12">
        <v>1.7955820777258822</v>
      </c>
      <c r="AE167" s="28"/>
      <c r="AF167" s="12">
        <v>1.7492881093617463</v>
      </c>
      <c r="AG167" s="12">
        <v>2.0783383879071091</v>
      </c>
      <c r="AH167" s="28"/>
      <c r="AI167" s="12">
        <v>1.73</v>
      </c>
      <c r="AJ167" s="12">
        <v>2.6575050545737766</v>
      </c>
      <c r="AK167" s="28"/>
      <c r="AL167" s="12">
        <v>1.7489672459068639</v>
      </c>
      <c r="AM167" s="12">
        <v>1.9054262729187612</v>
      </c>
      <c r="AN167" s="28"/>
    </row>
    <row r="168" spans="2:40" x14ac:dyDescent="0.35">
      <c r="B168" s="2">
        <f t="shared" si="6"/>
        <v>37925</v>
      </c>
      <c r="C168" s="1">
        <f>HLOOKUP($C$2,$N$2:$AM$1000,ROWS($C$2:C168),FALSE)</f>
        <v>1.2810842070855921</v>
      </c>
      <c r="D168" s="1">
        <f>HLOOKUP($D$2,$N$2:$AM$1000,ROWS($C$2:C168),FALSE)</f>
        <v>1.7955820777258822</v>
      </c>
      <c r="E168" s="1">
        <f t="shared" si="8"/>
        <v>3.2772394565983687</v>
      </c>
      <c r="F168" s="1">
        <f>VLOOKUP($C$1,TableData!$B$4:$J$12,8,FALSE)</f>
        <v>0.78879172658876118</v>
      </c>
      <c r="G168" s="1">
        <f>VLOOKUP($C$1,TableData!$B$4:$J$12,9,FALSE)-F168</f>
        <v>1.0596467334726134</v>
      </c>
      <c r="H168">
        <v>0</v>
      </c>
      <c r="I168" t="e">
        <f t="shared" si="7"/>
        <v>#N/A</v>
      </c>
      <c r="L168" s="2">
        <v>37925</v>
      </c>
      <c r="M168" s="28"/>
      <c r="N168" s="12">
        <v>1.3054830287206443</v>
      </c>
      <c r="O168" s="12">
        <v>2.3037580246167488</v>
      </c>
      <c r="P168" s="28"/>
      <c r="Q168" s="12">
        <v>1.8397369931883789</v>
      </c>
      <c r="R168" s="12">
        <v>2.5853361189677151</v>
      </c>
      <c r="S168" s="28"/>
      <c r="T168" s="12">
        <v>1.6698238120230302</v>
      </c>
      <c r="U168" s="12">
        <v>2.2859352909374122</v>
      </c>
      <c r="V168" s="28"/>
      <c r="W168" s="12">
        <v>2.138397949546289</v>
      </c>
      <c r="X168" s="12">
        <v>2.4981111151798361</v>
      </c>
      <c r="Y168" s="28"/>
      <c r="Z168" s="12">
        <v>1.5659037904610651</v>
      </c>
      <c r="AA168" s="12">
        <v>2</v>
      </c>
      <c r="AB168" s="28"/>
      <c r="AC168" s="12">
        <v>1.2810842070855921</v>
      </c>
      <c r="AD168" s="12">
        <v>1.7955820777258822</v>
      </c>
      <c r="AE168" s="28"/>
      <c r="AF168" s="12">
        <v>1.7343377999278875</v>
      </c>
      <c r="AG168" s="12">
        <v>2.0783383879071091</v>
      </c>
      <c r="AH168" s="28"/>
      <c r="AI168" s="12">
        <v>1.73</v>
      </c>
      <c r="AJ168" s="12">
        <v>2.6575050545737766</v>
      </c>
      <c r="AK168" s="28"/>
      <c r="AL168" s="12">
        <v>1.7979165224441203</v>
      </c>
      <c r="AM168" s="12">
        <v>1.9054262729187612</v>
      </c>
      <c r="AN168" s="28"/>
    </row>
    <row r="169" spans="2:40" x14ac:dyDescent="0.35">
      <c r="B169" s="2">
        <f t="shared" si="6"/>
        <v>37955</v>
      </c>
      <c r="C169" s="1">
        <f>HLOOKUP($C$2,$N$2:$AM$1000,ROWS($C$2:C169),FALSE)</f>
        <v>1.2495447638423363</v>
      </c>
      <c r="D169" s="1">
        <f>HLOOKUP($D$2,$N$2:$AM$1000,ROWS($C$2:C169),FALSE)</f>
        <v>1.7955820777258822</v>
      </c>
      <c r="E169" s="1">
        <f t="shared" si="8"/>
        <v>3.2772394565983687</v>
      </c>
      <c r="F169" s="1">
        <f>VLOOKUP($C$1,TableData!$B$4:$J$12,8,FALSE)</f>
        <v>0.78879172658876118</v>
      </c>
      <c r="G169" s="1">
        <f>VLOOKUP($C$1,TableData!$B$4:$J$12,9,FALSE)-F169</f>
        <v>1.0596467334726134</v>
      </c>
      <c r="H169">
        <v>0</v>
      </c>
      <c r="I169" t="e">
        <f t="shared" si="7"/>
        <v>#N/A</v>
      </c>
      <c r="L169" s="2">
        <v>37955</v>
      </c>
      <c r="M169" s="28"/>
      <c r="N169" s="12">
        <v>1.0943199583116181</v>
      </c>
      <c r="O169" s="12">
        <v>2.3037580246167488</v>
      </c>
      <c r="P169" s="28"/>
      <c r="Q169" s="12">
        <v>1.7791971916841121</v>
      </c>
      <c r="R169" s="12">
        <v>2.5853361189677151</v>
      </c>
      <c r="S169" s="28"/>
      <c r="T169" s="12">
        <v>1.5331292222396931</v>
      </c>
      <c r="U169" s="12">
        <v>2.2859352909374122</v>
      </c>
      <c r="V169" s="28"/>
      <c r="W169" s="12">
        <v>2.042577231311471</v>
      </c>
      <c r="X169" s="12">
        <v>2.4981111151798361</v>
      </c>
      <c r="Y169" s="28"/>
      <c r="Z169" s="12">
        <v>1.6053460327213775</v>
      </c>
      <c r="AA169" s="12">
        <v>2</v>
      </c>
      <c r="AB169" s="28"/>
      <c r="AC169" s="12">
        <v>1.2495447638423363</v>
      </c>
      <c r="AD169" s="12">
        <v>1.7955820777258822</v>
      </c>
      <c r="AE169" s="28"/>
      <c r="AF169" s="12">
        <v>1.7401592458664572</v>
      </c>
      <c r="AG169" s="12">
        <v>2.0783383879071091</v>
      </c>
      <c r="AH169" s="28"/>
      <c r="AI169" s="12">
        <v>1.78</v>
      </c>
      <c r="AJ169" s="12">
        <v>2.6575050545737766</v>
      </c>
      <c r="AK169" s="28"/>
      <c r="AL169" s="12">
        <v>1.8436693468865022</v>
      </c>
      <c r="AM169" s="12">
        <v>1.9054262729187612</v>
      </c>
      <c r="AN169" s="28"/>
    </row>
    <row r="170" spans="2:40" x14ac:dyDescent="0.35">
      <c r="B170" s="2">
        <f t="shared" si="6"/>
        <v>37986</v>
      </c>
      <c r="C170" s="1">
        <f>HLOOKUP($C$2,$N$2:$AM$1000,ROWS($C$2:C170),FALSE)</f>
        <v>1.2407944095249146</v>
      </c>
      <c r="D170" s="1">
        <f>HLOOKUP($D$2,$N$2:$AM$1000,ROWS($C$2:C170),FALSE)</f>
        <v>1.7955820777258822</v>
      </c>
      <c r="E170" s="1">
        <f t="shared" si="8"/>
        <v>3.2772394565983687</v>
      </c>
      <c r="F170" s="1">
        <f>VLOOKUP($C$1,TableData!$B$4:$J$12,8,FALSE)</f>
        <v>0.78879172658876118</v>
      </c>
      <c r="G170" s="1">
        <f>VLOOKUP($C$1,TableData!$B$4:$J$12,9,FALSE)-F170</f>
        <v>1.0596467334726134</v>
      </c>
      <c r="H170">
        <v>0</v>
      </c>
      <c r="I170" t="e">
        <f t="shared" si="7"/>
        <v>#N/A</v>
      </c>
      <c r="L170" s="2">
        <v>37986</v>
      </c>
      <c r="M170" s="28"/>
      <c r="N170" s="12">
        <v>1.0931806350858997</v>
      </c>
      <c r="O170" s="12">
        <v>2.3037580246167488</v>
      </c>
      <c r="P170" s="28"/>
      <c r="Q170" s="12">
        <v>1.678715149268406</v>
      </c>
      <c r="R170" s="12">
        <v>2.5853361189677151</v>
      </c>
      <c r="S170" s="28"/>
      <c r="T170" s="12">
        <v>1.6204227467402132</v>
      </c>
      <c r="U170" s="12">
        <v>2.2859352909374122</v>
      </c>
      <c r="V170" s="28"/>
      <c r="W170" s="12">
        <v>2.0068420201973636</v>
      </c>
      <c r="X170" s="12">
        <v>2.4981111151798361</v>
      </c>
      <c r="Y170" s="28"/>
      <c r="Z170" s="12">
        <v>1.6371007968076334</v>
      </c>
      <c r="AA170" s="12">
        <v>2</v>
      </c>
      <c r="AB170" s="28"/>
      <c r="AC170" s="12">
        <v>1.2407944095249146</v>
      </c>
      <c r="AD170" s="12">
        <v>1.7955820777258822</v>
      </c>
      <c r="AE170" s="28"/>
      <c r="AF170" s="12">
        <v>1.7384912786950313</v>
      </c>
      <c r="AG170" s="12">
        <v>2.0783383879071091</v>
      </c>
      <c r="AH170" s="28"/>
      <c r="AI170" s="12">
        <v>1.85</v>
      </c>
      <c r="AJ170" s="12">
        <v>2.6575050545737766</v>
      </c>
      <c r="AK170" s="28"/>
      <c r="AL170" s="12">
        <v>1.9081962652535274</v>
      </c>
      <c r="AM170" s="12">
        <v>1.9054262729187612</v>
      </c>
      <c r="AN170" s="28"/>
    </row>
    <row r="171" spans="2:40" x14ac:dyDescent="0.35">
      <c r="B171" s="2">
        <f t="shared" si="6"/>
        <v>38017</v>
      </c>
      <c r="C171" s="1">
        <f>HLOOKUP($C$2,$N$2:$AM$1000,ROWS($C$2:C171),FALSE)</f>
        <v>1.4303802228936346</v>
      </c>
      <c r="D171" s="1">
        <f>HLOOKUP($D$2,$N$2:$AM$1000,ROWS($C$2:C171),FALSE)</f>
        <v>1.7955820777258822</v>
      </c>
      <c r="E171" s="1">
        <f t="shared" si="8"/>
        <v>3.2772394565983687</v>
      </c>
      <c r="F171" s="1">
        <f>VLOOKUP($C$1,TableData!$B$4:$J$12,8,FALSE)</f>
        <v>0.78879172658876118</v>
      </c>
      <c r="G171" s="1">
        <f>VLOOKUP($C$1,TableData!$B$4:$J$12,9,FALSE)-F171</f>
        <v>1.0596467334726134</v>
      </c>
      <c r="H171">
        <v>0</v>
      </c>
      <c r="I171" t="e">
        <f t="shared" si="7"/>
        <v>#N/A</v>
      </c>
      <c r="L171" s="2">
        <v>38017</v>
      </c>
      <c r="M171" s="28"/>
      <c r="N171" s="12">
        <v>1.1434511434511574</v>
      </c>
      <c r="O171" s="12">
        <v>2.3037580246167488</v>
      </c>
      <c r="P171" s="28"/>
      <c r="Q171" s="12">
        <v>1.6819224256943821</v>
      </c>
      <c r="R171" s="12">
        <v>2.5853361189677151</v>
      </c>
      <c r="S171" s="28"/>
      <c r="T171" s="12">
        <v>1.610075735147487</v>
      </c>
      <c r="U171" s="12">
        <v>2.2859352909374122</v>
      </c>
      <c r="V171" s="28"/>
      <c r="W171" s="12">
        <v>2.0258579616942995</v>
      </c>
      <c r="X171" s="12">
        <v>2.4981111151798361</v>
      </c>
      <c r="Y171" s="28"/>
      <c r="Z171" s="12">
        <v>1.8289877300613488</v>
      </c>
      <c r="AA171" s="12">
        <v>2</v>
      </c>
      <c r="AB171" s="28"/>
      <c r="AC171" s="12">
        <v>1.4303802228936346</v>
      </c>
      <c r="AD171" s="12">
        <v>1.7955820777258822</v>
      </c>
      <c r="AE171" s="28"/>
      <c r="AF171" s="12">
        <v>1.8099436862317742</v>
      </c>
      <c r="AG171" s="12">
        <v>2.0783383879071091</v>
      </c>
      <c r="AH171" s="28"/>
      <c r="AI171" s="12">
        <v>1.78</v>
      </c>
      <c r="AJ171" s="12">
        <v>2.6575050545737766</v>
      </c>
      <c r="AK171" s="28"/>
      <c r="AL171" s="12">
        <v>1.8357403296696051</v>
      </c>
      <c r="AM171" s="12">
        <v>1.9054262729187612</v>
      </c>
      <c r="AN171" s="28"/>
    </row>
    <row r="172" spans="2:40" x14ac:dyDescent="0.35">
      <c r="B172" s="2">
        <f t="shared" si="6"/>
        <v>38046</v>
      </c>
      <c r="C172" s="1">
        <f>HLOOKUP($C$2,$N$2:$AM$1000,ROWS($C$2:C172),FALSE)</f>
        <v>1.5380568880650758</v>
      </c>
      <c r="D172" s="1">
        <f>HLOOKUP($D$2,$N$2:$AM$1000,ROWS($C$2:C172),FALSE)</f>
        <v>1.7955820777258822</v>
      </c>
      <c r="E172" s="1">
        <f t="shared" si="8"/>
        <v>3.2772394565983687</v>
      </c>
      <c r="F172" s="1">
        <f>VLOOKUP($C$1,TableData!$B$4:$J$12,8,FALSE)</f>
        <v>0.78879172658876118</v>
      </c>
      <c r="G172" s="1">
        <f>VLOOKUP($C$1,TableData!$B$4:$J$12,9,FALSE)-F172</f>
        <v>1.0596467334726134</v>
      </c>
      <c r="H172">
        <v>0</v>
      </c>
      <c r="I172" t="e">
        <f t="shared" si="7"/>
        <v>#N/A</v>
      </c>
      <c r="L172" s="2">
        <v>38046</v>
      </c>
      <c r="M172" s="28"/>
      <c r="N172" s="12">
        <v>1.2467532467532738</v>
      </c>
      <c r="O172" s="12">
        <v>2.3037580246167488</v>
      </c>
      <c r="P172" s="28"/>
      <c r="Q172" s="12">
        <v>1.759440264930423</v>
      </c>
      <c r="R172" s="12">
        <v>2.5853361189677151</v>
      </c>
      <c r="S172" s="28"/>
      <c r="T172" s="12">
        <v>1.6460761555216363</v>
      </c>
      <c r="U172" s="12">
        <v>2.2859352909374122</v>
      </c>
      <c r="V172" s="28"/>
      <c r="W172" s="12">
        <v>2.0938451593570218</v>
      </c>
      <c r="X172" s="12">
        <v>2.4981111151798361</v>
      </c>
      <c r="Y172" s="28"/>
      <c r="Z172" s="12">
        <v>1.8532700260376567</v>
      </c>
      <c r="AA172" s="12">
        <v>2</v>
      </c>
      <c r="AB172" s="28"/>
      <c r="AC172" s="12">
        <v>1.5380568880650758</v>
      </c>
      <c r="AD172" s="12">
        <v>1.7955820777258822</v>
      </c>
      <c r="AE172" s="28"/>
      <c r="AF172" s="12">
        <v>1.8814813285290999</v>
      </c>
      <c r="AG172" s="12">
        <v>2.0783383879071091</v>
      </c>
      <c r="AH172" s="28"/>
      <c r="AI172" s="12">
        <v>1.81</v>
      </c>
      <c r="AJ172" s="12">
        <v>2.6575050545737766</v>
      </c>
      <c r="AK172" s="28"/>
      <c r="AL172" s="12">
        <v>1.8020521906067772</v>
      </c>
      <c r="AM172" s="12">
        <v>1.9054262729187612</v>
      </c>
      <c r="AN172" s="28"/>
    </row>
    <row r="173" spans="2:40" x14ac:dyDescent="0.35">
      <c r="B173" s="2">
        <f t="shared" si="6"/>
        <v>38077</v>
      </c>
      <c r="C173" s="1">
        <f>HLOOKUP($C$2,$N$2:$AM$1000,ROWS($C$2:C173),FALSE)</f>
        <v>1.6417238100005171</v>
      </c>
      <c r="D173" s="1">
        <f>HLOOKUP($D$2,$N$2:$AM$1000,ROWS($C$2:C173),FALSE)</f>
        <v>1.7955820777258822</v>
      </c>
      <c r="E173" s="1">
        <f t="shared" si="8"/>
        <v>3.2772394565983687</v>
      </c>
      <c r="F173" s="1">
        <f>VLOOKUP($C$1,TableData!$B$4:$J$12,8,FALSE)</f>
        <v>0.78879172658876118</v>
      </c>
      <c r="G173" s="1">
        <f>VLOOKUP($C$1,TableData!$B$4:$J$12,9,FALSE)-F173</f>
        <v>1.0596467334726134</v>
      </c>
      <c r="H173">
        <v>0</v>
      </c>
      <c r="I173" t="e">
        <f t="shared" si="7"/>
        <v>#N/A</v>
      </c>
      <c r="L173" s="2">
        <v>38077</v>
      </c>
      <c r="M173" s="28"/>
      <c r="N173" s="12">
        <v>1.5584415584415812</v>
      </c>
      <c r="O173" s="12">
        <v>2.3037580246167488</v>
      </c>
      <c r="P173" s="28"/>
      <c r="Q173" s="12">
        <v>1.8933222584104348</v>
      </c>
      <c r="R173" s="12">
        <v>2.5853361189677151</v>
      </c>
      <c r="S173" s="28"/>
      <c r="T173" s="12">
        <v>1.7581971118261874</v>
      </c>
      <c r="U173" s="12">
        <v>2.2859352909374122</v>
      </c>
      <c r="V173" s="28"/>
      <c r="W173" s="12">
        <v>2.1747022716714692</v>
      </c>
      <c r="X173" s="12">
        <v>2.4981111151798361</v>
      </c>
      <c r="Y173" s="28"/>
      <c r="Z173" s="12">
        <v>1.860488824323947</v>
      </c>
      <c r="AA173" s="12">
        <v>2</v>
      </c>
      <c r="AB173" s="28"/>
      <c r="AC173" s="12">
        <v>1.6417238100005171</v>
      </c>
      <c r="AD173" s="12">
        <v>1.7955820777258822</v>
      </c>
      <c r="AE173" s="28"/>
      <c r="AF173" s="12">
        <v>1.8831447675535795</v>
      </c>
      <c r="AG173" s="12">
        <v>2.0783383879071091</v>
      </c>
      <c r="AH173" s="28"/>
      <c r="AI173" s="12">
        <v>1.89</v>
      </c>
      <c r="AJ173" s="12">
        <v>2.6575050545737766</v>
      </c>
      <c r="AK173" s="28"/>
      <c r="AL173" s="12">
        <v>1.7859376491986256</v>
      </c>
      <c r="AM173" s="12">
        <v>1.9054262729187612</v>
      </c>
      <c r="AN173" s="28"/>
    </row>
    <row r="174" spans="2:40" x14ac:dyDescent="0.35">
      <c r="B174" s="2">
        <f t="shared" si="6"/>
        <v>38107</v>
      </c>
      <c r="C174" s="1">
        <f>HLOOKUP($C$2,$N$2:$AM$1000,ROWS($C$2:C174),FALSE)</f>
        <v>1.7694135300738267</v>
      </c>
      <c r="D174" s="1">
        <f>HLOOKUP($D$2,$N$2:$AM$1000,ROWS($C$2:C174),FALSE)</f>
        <v>1.7955820777258822</v>
      </c>
      <c r="E174" s="1">
        <f t="shared" si="8"/>
        <v>3.2772394565983687</v>
      </c>
      <c r="F174" s="1">
        <f>VLOOKUP($C$1,TableData!$B$4:$J$12,8,FALSE)</f>
        <v>0.78879172658876118</v>
      </c>
      <c r="G174" s="1">
        <f>VLOOKUP($C$1,TableData!$B$4:$J$12,9,FALSE)-F174</f>
        <v>1.0596467334726134</v>
      </c>
      <c r="H174">
        <v>0</v>
      </c>
      <c r="I174" t="e">
        <f t="shared" si="7"/>
        <v>#N/A</v>
      </c>
      <c r="L174" s="2">
        <v>38107</v>
      </c>
      <c r="M174" s="28"/>
      <c r="N174" s="12">
        <v>1.7662337662337935</v>
      </c>
      <c r="O174" s="12">
        <v>2.3037580246167488</v>
      </c>
      <c r="P174" s="28"/>
      <c r="Q174" s="12">
        <v>2.0594746400294239</v>
      </c>
      <c r="R174" s="12">
        <v>2.5853361189677151</v>
      </c>
      <c r="S174" s="28"/>
      <c r="T174" s="12">
        <v>1.9498252421068063</v>
      </c>
      <c r="U174" s="12">
        <v>2.2859352909374122</v>
      </c>
      <c r="V174" s="28"/>
      <c r="W174" s="12">
        <v>2.3067729554769212</v>
      </c>
      <c r="X174" s="12">
        <v>2.4981111151798361</v>
      </c>
      <c r="Y174" s="28"/>
      <c r="Z174" s="12">
        <v>2.012448925039112</v>
      </c>
      <c r="AA174" s="12">
        <v>2</v>
      </c>
      <c r="AB174" s="28"/>
      <c r="AC174" s="12">
        <v>1.7694135300738267</v>
      </c>
      <c r="AD174" s="12">
        <v>1.7955820777258822</v>
      </c>
      <c r="AE174" s="28"/>
      <c r="AF174" s="12">
        <v>2.114937136272399</v>
      </c>
      <c r="AG174" s="12">
        <v>2.0783383879071091</v>
      </c>
      <c r="AH174" s="28"/>
      <c r="AI174" s="12">
        <v>2.2599999999999998</v>
      </c>
      <c r="AJ174" s="12">
        <v>2.6575050545737766</v>
      </c>
      <c r="AK174" s="28"/>
      <c r="AL174" s="12">
        <v>2.0459807473810954</v>
      </c>
      <c r="AM174" s="12">
        <v>1.9054262729187612</v>
      </c>
      <c r="AN174" s="28"/>
    </row>
    <row r="175" spans="2:40" x14ac:dyDescent="0.35">
      <c r="B175" s="2">
        <f t="shared" si="6"/>
        <v>38138</v>
      </c>
      <c r="C175" s="1">
        <f>HLOOKUP($C$2,$N$2:$AM$1000,ROWS($C$2:C175),FALSE)</f>
        <v>1.7431696718446243</v>
      </c>
      <c r="D175" s="1">
        <f>HLOOKUP($D$2,$N$2:$AM$1000,ROWS($C$2:C175),FALSE)</f>
        <v>1.7955820777258822</v>
      </c>
      <c r="E175" s="1">
        <f t="shared" si="8"/>
        <v>3.2772394565983687</v>
      </c>
      <c r="F175" s="1">
        <f>VLOOKUP($C$1,TableData!$B$4:$J$12,8,FALSE)</f>
        <v>0.78879172658876118</v>
      </c>
      <c r="G175" s="1">
        <f>VLOOKUP($C$1,TableData!$B$4:$J$12,9,FALSE)-F175</f>
        <v>1.0596467334726134</v>
      </c>
      <c r="H175">
        <v>0</v>
      </c>
      <c r="I175" t="e">
        <f t="shared" si="7"/>
        <v>#N/A</v>
      </c>
      <c r="L175" s="2">
        <v>38138</v>
      </c>
      <c r="M175" s="28"/>
      <c r="N175" s="12">
        <v>1.7107309486780853</v>
      </c>
      <c r="O175" s="12">
        <v>2.3037580246167488</v>
      </c>
      <c r="P175" s="28"/>
      <c r="Q175" s="12">
        <v>2.2379603190474384</v>
      </c>
      <c r="R175" s="12">
        <v>2.5853361189677151</v>
      </c>
      <c r="S175" s="28"/>
      <c r="T175" s="12">
        <v>2.128584866946559</v>
      </c>
      <c r="U175" s="12">
        <v>2.2859352909374122</v>
      </c>
      <c r="V175" s="28"/>
      <c r="W175" s="12">
        <v>2.2908456078703621</v>
      </c>
      <c r="X175" s="12">
        <v>2.4981111151798361</v>
      </c>
      <c r="Y175" s="28"/>
      <c r="Z175" s="12">
        <v>2.0057452271398102</v>
      </c>
      <c r="AA175" s="12">
        <v>2</v>
      </c>
      <c r="AB175" s="28"/>
      <c r="AC175" s="12">
        <v>1.7431696718446243</v>
      </c>
      <c r="AD175" s="12">
        <v>1.7955820777258822</v>
      </c>
      <c r="AE175" s="28"/>
      <c r="AF175" s="12">
        <v>2.2067762593745099</v>
      </c>
      <c r="AG175" s="12">
        <v>2.0783383879071091</v>
      </c>
      <c r="AH175" s="28"/>
      <c r="AI175" s="12">
        <v>2.37</v>
      </c>
      <c r="AJ175" s="12">
        <v>2.6575050545737766</v>
      </c>
      <c r="AK175" s="28"/>
      <c r="AL175" s="12">
        <v>2.2005005105307305</v>
      </c>
      <c r="AM175" s="12">
        <v>1.9054262729187612</v>
      </c>
      <c r="AN175" s="28"/>
    </row>
    <row r="176" spans="2:40" x14ac:dyDescent="0.35">
      <c r="B176" s="2">
        <f t="shared" si="6"/>
        <v>38168</v>
      </c>
      <c r="C176" s="1">
        <f>HLOOKUP($C$2,$N$2:$AM$1000,ROWS($C$2:C176),FALSE)</f>
        <v>1.8521523158144815</v>
      </c>
      <c r="D176" s="1">
        <f>HLOOKUP($D$2,$N$2:$AM$1000,ROWS($C$2:C176),FALSE)</f>
        <v>1.7955820777258822</v>
      </c>
      <c r="E176" s="1">
        <f t="shared" si="8"/>
        <v>3.2772394565983687</v>
      </c>
      <c r="F176" s="1">
        <f>VLOOKUP($C$1,TableData!$B$4:$J$12,8,FALSE)</f>
        <v>0.78879172658876118</v>
      </c>
      <c r="G176" s="1">
        <f>VLOOKUP($C$1,TableData!$B$4:$J$12,9,FALSE)-F176</f>
        <v>1.0596467334726134</v>
      </c>
      <c r="H176">
        <v>0</v>
      </c>
      <c r="I176" t="e">
        <f t="shared" si="7"/>
        <v>#N/A</v>
      </c>
      <c r="L176" s="2">
        <v>38168</v>
      </c>
      <c r="M176" s="28"/>
      <c r="N176" s="12">
        <v>1.8652849740932842</v>
      </c>
      <c r="O176" s="12">
        <v>2.3037580246167488</v>
      </c>
      <c r="P176" s="28"/>
      <c r="Q176" s="12">
        <v>2.3719513163324768</v>
      </c>
      <c r="R176" s="12">
        <v>2.5853361189677151</v>
      </c>
      <c r="S176" s="28"/>
      <c r="T176" s="12">
        <v>2.2540662451921323</v>
      </c>
      <c r="U176" s="12">
        <v>2.2859352909374122</v>
      </c>
      <c r="V176" s="28"/>
      <c r="W176" s="12">
        <v>2.4146197394709912</v>
      </c>
      <c r="X176" s="12">
        <v>2.4981111151798361</v>
      </c>
      <c r="Y176" s="28"/>
      <c r="Z176" s="12">
        <v>2.110063771945403</v>
      </c>
      <c r="AA176" s="12">
        <v>2</v>
      </c>
      <c r="AB176" s="28"/>
      <c r="AC176" s="12">
        <v>1.8521523158144815</v>
      </c>
      <c r="AD176" s="12">
        <v>1.7955820777258822</v>
      </c>
      <c r="AE176" s="28"/>
      <c r="AF176" s="12">
        <v>2.3257586949701148</v>
      </c>
      <c r="AG176" s="12">
        <v>2.0783383879071091</v>
      </c>
      <c r="AH176" s="28"/>
      <c r="AI176" s="12">
        <v>2.4700000000000002</v>
      </c>
      <c r="AJ176" s="12">
        <v>2.6575050545737766</v>
      </c>
      <c r="AK176" s="28"/>
      <c r="AL176" s="12">
        <v>2.34719208785988</v>
      </c>
      <c r="AM176" s="12">
        <v>1.9054262729187612</v>
      </c>
      <c r="AN176" s="28"/>
    </row>
    <row r="177" spans="2:40" x14ac:dyDescent="0.35">
      <c r="B177" s="2">
        <f t="shared" si="6"/>
        <v>38199</v>
      </c>
      <c r="C177" s="1">
        <f>HLOOKUP($C$2,$N$2:$AM$1000,ROWS($C$2:C177),FALSE)</f>
        <v>1.7344207184212479</v>
      </c>
      <c r="D177" s="1">
        <f>HLOOKUP($D$2,$N$2:$AM$1000,ROWS($C$2:C177),FALSE)</f>
        <v>1.7955820777258822</v>
      </c>
      <c r="E177" s="1">
        <f t="shared" si="8"/>
        <v>3.2772394565983687</v>
      </c>
      <c r="F177" s="1">
        <f>VLOOKUP($C$1,TableData!$B$4:$J$12,8,FALSE)</f>
        <v>0.78879172658876118</v>
      </c>
      <c r="G177" s="1">
        <f>VLOOKUP($C$1,TableData!$B$4:$J$12,9,FALSE)-F177</f>
        <v>1.0596467334726134</v>
      </c>
      <c r="H177">
        <v>0</v>
      </c>
      <c r="I177" t="e">
        <f t="shared" si="7"/>
        <v>#N/A</v>
      </c>
      <c r="L177" s="2">
        <v>38199</v>
      </c>
      <c r="M177" s="28"/>
      <c r="N177" s="12">
        <v>1.7580144777662898</v>
      </c>
      <c r="O177" s="12">
        <v>2.3037580246167488</v>
      </c>
      <c r="P177" s="28"/>
      <c r="Q177" s="12">
        <v>2.2968730318213781</v>
      </c>
      <c r="R177" s="12">
        <v>2.5853361189677151</v>
      </c>
      <c r="S177" s="28"/>
      <c r="T177" s="12">
        <v>2.1483668481756313</v>
      </c>
      <c r="U177" s="12">
        <v>2.2859352909374122</v>
      </c>
      <c r="V177" s="28"/>
      <c r="W177" s="12">
        <v>2.328035789328875</v>
      </c>
      <c r="X177" s="12">
        <v>2.4981111151798361</v>
      </c>
      <c r="Y177" s="28"/>
      <c r="Z177" s="12">
        <v>1.9755433060887784</v>
      </c>
      <c r="AA177" s="12">
        <v>2</v>
      </c>
      <c r="AB177" s="28"/>
      <c r="AC177" s="12">
        <v>1.7344207184212479</v>
      </c>
      <c r="AD177" s="12">
        <v>1.7955820777258822</v>
      </c>
      <c r="AE177" s="28"/>
      <c r="AF177" s="12">
        <v>2.2583130471876656</v>
      </c>
      <c r="AG177" s="12">
        <v>2.0783383879071091</v>
      </c>
      <c r="AH177" s="28"/>
      <c r="AI177" s="12">
        <v>2.42</v>
      </c>
      <c r="AJ177" s="12">
        <v>2.6575050545737766</v>
      </c>
      <c r="AK177" s="28"/>
      <c r="AL177" s="12">
        <v>2.343642472832812</v>
      </c>
      <c r="AM177" s="12">
        <v>1.9054262729187612</v>
      </c>
      <c r="AN177" s="28"/>
    </row>
    <row r="178" spans="2:40" x14ac:dyDescent="0.35">
      <c r="B178" s="2">
        <f t="shared" si="6"/>
        <v>38230</v>
      </c>
      <c r="C178" s="1">
        <f>HLOOKUP($C$2,$N$2:$AM$1000,ROWS($C$2:C178),FALSE)</f>
        <v>1.6817175411100616</v>
      </c>
      <c r="D178" s="1">
        <f>HLOOKUP($D$2,$N$2:$AM$1000,ROWS($C$2:C178),FALSE)</f>
        <v>1.7955820777258822</v>
      </c>
      <c r="E178" s="1">
        <f t="shared" si="8"/>
        <v>3.2772394565983687</v>
      </c>
      <c r="F178" s="1">
        <f>VLOOKUP($C$1,TableData!$B$4:$J$12,8,FALSE)</f>
        <v>0.78879172658876118</v>
      </c>
      <c r="G178" s="1">
        <f>VLOOKUP($C$1,TableData!$B$4:$J$12,9,FALSE)-F178</f>
        <v>1.0596467334726134</v>
      </c>
      <c r="H178">
        <v>0</v>
      </c>
      <c r="I178" t="e">
        <f t="shared" si="7"/>
        <v>#N/A</v>
      </c>
      <c r="L178" s="2">
        <v>38230</v>
      </c>
      <c r="M178" s="28"/>
      <c r="N178" s="12">
        <v>1.7045454545454586</v>
      </c>
      <c r="O178" s="12">
        <v>2.3037580246167488</v>
      </c>
      <c r="P178" s="28"/>
      <c r="Q178" s="12">
        <v>2.3397339662789784</v>
      </c>
      <c r="R178" s="12">
        <v>2.5853361189677151</v>
      </c>
      <c r="S178" s="28"/>
      <c r="T178" s="12">
        <v>2.0759678431251594</v>
      </c>
      <c r="U178" s="12">
        <v>2.2859352909374122</v>
      </c>
      <c r="V178" s="28"/>
      <c r="W178" s="12">
        <v>2.3414128802011103</v>
      </c>
      <c r="X178" s="12">
        <v>2.4981111151798361</v>
      </c>
      <c r="Y178" s="28"/>
      <c r="Z178" s="12">
        <v>1.8999038023390424</v>
      </c>
      <c r="AA178" s="12">
        <v>2</v>
      </c>
      <c r="AB178" s="28"/>
      <c r="AC178" s="12">
        <v>1.6817175411100616</v>
      </c>
      <c r="AD178" s="12">
        <v>1.7955820777258822</v>
      </c>
      <c r="AE178" s="28"/>
      <c r="AF178" s="12">
        <v>2.1981077274507488</v>
      </c>
      <c r="AG178" s="12">
        <v>2.0783383879071091</v>
      </c>
      <c r="AH178" s="28"/>
      <c r="AI178" s="12">
        <v>2.44</v>
      </c>
      <c r="AJ178" s="12">
        <v>2.6575050545737766</v>
      </c>
      <c r="AK178" s="28"/>
      <c r="AL178" s="12">
        <v>2.2679437346496139</v>
      </c>
      <c r="AM178" s="12">
        <v>1.9054262729187612</v>
      </c>
      <c r="AN178" s="28"/>
    </row>
    <row r="179" spans="2:40" x14ac:dyDescent="0.35">
      <c r="B179" s="2">
        <f t="shared" si="6"/>
        <v>38260</v>
      </c>
      <c r="C179" s="1">
        <f>HLOOKUP($C$2,$N$2:$AM$1000,ROWS($C$2:C179),FALSE)</f>
        <v>1.7965933109536314</v>
      </c>
      <c r="D179" s="1">
        <f>HLOOKUP($D$2,$N$2:$AM$1000,ROWS($C$2:C179),FALSE)</f>
        <v>1.7955820777258822</v>
      </c>
      <c r="E179" s="1">
        <f t="shared" si="8"/>
        <v>3.2772394565983687</v>
      </c>
      <c r="F179" s="1">
        <f>VLOOKUP($C$1,TableData!$B$4:$J$12,8,FALSE)</f>
        <v>0.78879172658876118</v>
      </c>
      <c r="G179" s="1">
        <f>VLOOKUP($C$1,TableData!$B$4:$J$12,9,FALSE)-F179</f>
        <v>1.0596467334726134</v>
      </c>
      <c r="H179">
        <v>0</v>
      </c>
      <c r="I179" t="e">
        <f t="shared" si="7"/>
        <v>#N/A</v>
      </c>
      <c r="L179" s="2">
        <v>38260</v>
      </c>
      <c r="M179" s="28"/>
      <c r="N179" s="12">
        <v>1.9617965926691072</v>
      </c>
      <c r="O179" s="12">
        <v>2.3037580246167488</v>
      </c>
      <c r="P179" s="28"/>
      <c r="Q179" s="12">
        <v>2.3501245711293972</v>
      </c>
      <c r="R179" s="12">
        <v>2.5853361189677151</v>
      </c>
      <c r="S179" s="28"/>
      <c r="T179" s="12">
        <v>2.119281005302498</v>
      </c>
      <c r="U179" s="12">
        <v>2.2859352909374122</v>
      </c>
      <c r="V179" s="28"/>
      <c r="W179" s="12">
        <v>2.3405795794674056</v>
      </c>
      <c r="X179" s="12">
        <v>2.4981111151798361</v>
      </c>
      <c r="Y179" s="28"/>
      <c r="Z179" s="12">
        <v>1.9490861288772532</v>
      </c>
      <c r="AA179" s="12">
        <v>2</v>
      </c>
      <c r="AB179" s="28"/>
      <c r="AC179" s="12">
        <v>1.7965933109536314</v>
      </c>
      <c r="AD179" s="12">
        <v>1.7955820777258822</v>
      </c>
      <c r="AE179" s="28"/>
      <c r="AF179" s="12">
        <v>2.1914217758665533</v>
      </c>
      <c r="AG179" s="12">
        <v>2.0783383879071091</v>
      </c>
      <c r="AH179" s="28"/>
      <c r="AI179" s="12">
        <v>2.37</v>
      </c>
      <c r="AJ179" s="12">
        <v>2.6575050545737766</v>
      </c>
      <c r="AK179" s="28"/>
      <c r="AL179" s="12">
        <v>2.1729919735667629</v>
      </c>
      <c r="AM179" s="12">
        <v>1.9054262729187612</v>
      </c>
      <c r="AN179" s="28"/>
    </row>
    <row r="180" spans="2:40" x14ac:dyDescent="0.35">
      <c r="B180" s="2">
        <f t="shared" si="6"/>
        <v>38291</v>
      </c>
      <c r="C180" s="1">
        <f>HLOOKUP($C$2,$N$2:$AM$1000,ROWS($C$2:C180),FALSE)</f>
        <v>1.829669443030757</v>
      </c>
      <c r="D180" s="1">
        <f>HLOOKUP($D$2,$N$2:$AM$1000,ROWS($C$2:C180),FALSE)</f>
        <v>1.7955820777258822</v>
      </c>
      <c r="E180" s="1">
        <f t="shared" si="8"/>
        <v>3.2772394565983687</v>
      </c>
      <c r="F180" s="1">
        <f>VLOOKUP($C$1,TableData!$B$4:$J$12,8,FALSE)</f>
        <v>0.78879172658876118</v>
      </c>
      <c r="G180" s="1">
        <f>VLOOKUP($C$1,TableData!$B$4:$J$12,9,FALSE)-F180</f>
        <v>1.0596467334726134</v>
      </c>
      <c r="H180">
        <v>0</v>
      </c>
      <c r="I180" t="e">
        <f t="shared" si="7"/>
        <v>#N/A</v>
      </c>
      <c r="L180" s="2">
        <v>38291</v>
      </c>
      <c r="M180" s="28"/>
      <c r="N180" s="12">
        <v>2.0103092783505527</v>
      </c>
      <c r="O180" s="12">
        <v>2.3037580246167488</v>
      </c>
      <c r="P180" s="28"/>
      <c r="Q180" s="12">
        <v>2.3971754056039796</v>
      </c>
      <c r="R180" s="12">
        <v>2.5853361189677151</v>
      </c>
      <c r="S180" s="28"/>
      <c r="T180" s="12">
        <v>2.2383136184091823</v>
      </c>
      <c r="U180" s="12">
        <v>2.2859352909374122</v>
      </c>
      <c r="V180" s="28"/>
      <c r="W180" s="12">
        <v>2.3372521338585361</v>
      </c>
      <c r="X180" s="12">
        <v>2.4981111151798361</v>
      </c>
      <c r="Y180" s="28"/>
      <c r="Z180" s="12">
        <v>1.9820842795861049</v>
      </c>
      <c r="AA180" s="12">
        <v>2</v>
      </c>
      <c r="AB180" s="28"/>
      <c r="AC180" s="12">
        <v>1.829669443030757</v>
      </c>
      <c r="AD180" s="12">
        <v>1.7955820777258822</v>
      </c>
      <c r="AE180" s="28"/>
      <c r="AF180" s="12">
        <v>2.2122728379861512</v>
      </c>
      <c r="AG180" s="12">
        <v>2.0783383879071091</v>
      </c>
      <c r="AH180" s="28"/>
      <c r="AI180" s="12">
        <v>2.4</v>
      </c>
      <c r="AJ180" s="12">
        <v>2.6575050545737766</v>
      </c>
      <c r="AK180" s="28"/>
      <c r="AL180" s="12">
        <v>2.1404482680551813</v>
      </c>
      <c r="AM180" s="12">
        <v>1.9054262729187612</v>
      </c>
      <c r="AN180" s="28"/>
    </row>
    <row r="181" spans="2:40" x14ac:dyDescent="0.35">
      <c r="B181" s="2">
        <f t="shared" si="6"/>
        <v>38321</v>
      </c>
      <c r="C181" s="1">
        <f>HLOOKUP($C$2,$N$2:$AM$1000,ROWS($C$2:C181),FALSE)</f>
        <v>1.9373883707084927</v>
      </c>
      <c r="D181" s="1">
        <f>HLOOKUP($D$2,$N$2:$AM$1000,ROWS($C$2:C181),FALSE)</f>
        <v>1.7955820777258822</v>
      </c>
      <c r="E181" s="1">
        <f t="shared" si="8"/>
        <v>3.2772394565983687</v>
      </c>
      <c r="F181" s="1">
        <f>VLOOKUP($C$1,TableData!$B$4:$J$12,8,FALSE)</f>
        <v>0.78879172658876118</v>
      </c>
      <c r="G181" s="1">
        <f>VLOOKUP($C$1,TableData!$B$4:$J$12,9,FALSE)-F181</f>
        <v>1.0596467334726134</v>
      </c>
      <c r="H181">
        <v>0</v>
      </c>
      <c r="I181" t="e">
        <f t="shared" si="7"/>
        <v>#N/A</v>
      </c>
      <c r="L181" s="2">
        <v>38321</v>
      </c>
      <c r="M181" s="28"/>
      <c r="N181" s="12">
        <v>2.2164948453608835</v>
      </c>
      <c r="O181" s="12">
        <v>2.3037580246167488</v>
      </c>
      <c r="P181" s="28"/>
      <c r="Q181" s="12">
        <v>2.4219107168059528</v>
      </c>
      <c r="R181" s="12">
        <v>2.5853361189677151</v>
      </c>
      <c r="S181" s="28"/>
      <c r="T181" s="12">
        <v>2.4400279735147468</v>
      </c>
      <c r="U181" s="12">
        <v>2.2859352909374122</v>
      </c>
      <c r="V181" s="28"/>
      <c r="W181" s="12">
        <v>2.3799917366527534</v>
      </c>
      <c r="X181" s="12">
        <v>2.4981111151798361</v>
      </c>
      <c r="Y181" s="28"/>
      <c r="Z181" s="12">
        <v>2.0625440983771393</v>
      </c>
      <c r="AA181" s="12">
        <v>2</v>
      </c>
      <c r="AB181" s="28"/>
      <c r="AC181" s="12">
        <v>1.9373883707084927</v>
      </c>
      <c r="AD181" s="12">
        <v>1.7955820777258822</v>
      </c>
      <c r="AE181" s="28"/>
      <c r="AF181" s="12">
        <v>2.2489505435806079</v>
      </c>
      <c r="AG181" s="12">
        <v>2.0783383879071091</v>
      </c>
      <c r="AH181" s="28"/>
      <c r="AI181" s="12">
        <v>2.42</v>
      </c>
      <c r="AJ181" s="12">
        <v>2.6575050545737766</v>
      </c>
      <c r="AK181" s="28"/>
      <c r="AL181" s="12">
        <v>2.1302341672034459</v>
      </c>
      <c r="AM181" s="12">
        <v>1.9054262729187612</v>
      </c>
      <c r="AN181" s="28"/>
    </row>
    <row r="182" spans="2:40" x14ac:dyDescent="0.35">
      <c r="B182" s="2">
        <f t="shared" si="6"/>
        <v>38352</v>
      </c>
      <c r="C182" s="1">
        <f>HLOOKUP($C$2,$N$2:$AM$1000,ROWS($C$2:C182),FALSE)</f>
        <v>1.9381381976802059</v>
      </c>
      <c r="D182" s="1">
        <f>HLOOKUP($D$2,$N$2:$AM$1000,ROWS($C$2:C182),FALSE)</f>
        <v>1.7955820777258822</v>
      </c>
      <c r="E182" s="1">
        <f t="shared" si="8"/>
        <v>3.2772394565983687</v>
      </c>
      <c r="F182" s="1">
        <f>VLOOKUP($C$1,TableData!$B$4:$J$12,8,FALSE)</f>
        <v>0.78879172658876118</v>
      </c>
      <c r="G182" s="1">
        <f>VLOOKUP($C$1,TableData!$B$4:$J$12,9,FALSE)-F182</f>
        <v>1.0596467334726134</v>
      </c>
      <c r="H182">
        <v>0</v>
      </c>
      <c r="I182" t="e">
        <f t="shared" si="7"/>
        <v>#N/A</v>
      </c>
      <c r="L182" s="2">
        <v>38352</v>
      </c>
      <c r="M182" s="28"/>
      <c r="N182" s="12">
        <v>2.265705458290479</v>
      </c>
      <c r="O182" s="12">
        <v>2.3037580246167488</v>
      </c>
      <c r="P182" s="28"/>
      <c r="Q182" s="12">
        <v>2.4316672724080446</v>
      </c>
      <c r="R182" s="12">
        <v>2.5853361189677151</v>
      </c>
      <c r="S182" s="28"/>
      <c r="T182" s="12">
        <v>2.3646014825837058</v>
      </c>
      <c r="U182" s="12">
        <v>2.2859352909374122</v>
      </c>
      <c r="V182" s="28"/>
      <c r="W182" s="12">
        <v>2.3766483343688138</v>
      </c>
      <c r="X182" s="12">
        <v>2.4981111151798361</v>
      </c>
      <c r="Y182" s="28"/>
      <c r="Z182" s="12">
        <v>2.0662665005599434</v>
      </c>
      <c r="AA182" s="12">
        <v>2</v>
      </c>
      <c r="AB182" s="28"/>
      <c r="AC182" s="12">
        <v>1.9381381976802059</v>
      </c>
      <c r="AD182" s="12">
        <v>1.7955820777258822</v>
      </c>
      <c r="AE182" s="28"/>
      <c r="AF182" s="12">
        <v>2.2732278785750681</v>
      </c>
      <c r="AG182" s="12">
        <v>2.0783383879071091</v>
      </c>
      <c r="AH182" s="28"/>
      <c r="AI182" s="12">
        <v>2.4700000000000002</v>
      </c>
      <c r="AJ182" s="12">
        <v>2.6575050545737766</v>
      </c>
      <c r="AK182" s="28"/>
      <c r="AL182" s="12">
        <v>2.0594204099416125</v>
      </c>
      <c r="AM182" s="12">
        <v>1.9054262729187612</v>
      </c>
      <c r="AN182" s="28"/>
    </row>
    <row r="183" spans="2:40" x14ac:dyDescent="0.35">
      <c r="B183" s="2">
        <f t="shared" si="6"/>
        <v>38383</v>
      </c>
      <c r="C183" s="1">
        <f>HLOOKUP($C$2,$N$2:$AM$1000,ROWS($C$2:C183),FALSE)</f>
        <v>1.9688542825361477</v>
      </c>
      <c r="D183" s="1">
        <f>HLOOKUP($D$2,$N$2:$AM$1000,ROWS($C$2:C183),FALSE)</f>
        <v>1.7955820777258822</v>
      </c>
      <c r="E183" s="1">
        <f t="shared" si="8"/>
        <v>3.2772394565983687</v>
      </c>
      <c r="F183" s="1">
        <f>VLOOKUP($C$1,TableData!$B$4:$J$12,8,FALSE)</f>
        <v>0.78879172658876118</v>
      </c>
      <c r="G183" s="1">
        <f>VLOOKUP($C$1,TableData!$B$4:$J$12,9,FALSE)-F183</f>
        <v>1.0596467334726134</v>
      </c>
      <c r="H183">
        <v>0</v>
      </c>
      <c r="I183" t="e">
        <f t="shared" si="7"/>
        <v>#N/A</v>
      </c>
      <c r="L183" s="2">
        <v>38383</v>
      </c>
      <c r="M183" s="28"/>
      <c r="N183" s="12">
        <v>2.2610483042138307</v>
      </c>
      <c r="O183" s="12">
        <v>2.3037580246167488</v>
      </c>
      <c r="P183" s="28"/>
      <c r="Q183" s="12">
        <v>2.5314782698935279</v>
      </c>
      <c r="R183" s="12">
        <v>2.5853361189677151</v>
      </c>
      <c r="S183" s="28"/>
      <c r="T183" s="12">
        <v>2.3913764592289777</v>
      </c>
      <c r="U183" s="12">
        <v>2.2859352909374122</v>
      </c>
      <c r="V183" s="28"/>
      <c r="W183" s="12">
        <v>2.3915543026080677</v>
      </c>
      <c r="X183" s="12">
        <v>2.4981111151798361</v>
      </c>
      <c r="Y183" s="28"/>
      <c r="Z183" s="12">
        <v>2.1714300058992109</v>
      </c>
      <c r="AA183" s="12">
        <v>2</v>
      </c>
      <c r="AB183" s="28"/>
      <c r="AC183" s="12">
        <v>1.9688542825361477</v>
      </c>
      <c r="AD183" s="12">
        <v>1.7955820777258822</v>
      </c>
      <c r="AE183" s="28"/>
      <c r="AF183" s="12">
        <v>2.3642360827520026</v>
      </c>
      <c r="AG183" s="12">
        <v>2.0783383879071091</v>
      </c>
      <c r="AH183" s="28"/>
      <c r="AI183" s="12">
        <v>2.73</v>
      </c>
      <c r="AJ183" s="12">
        <v>2.6575050545737766</v>
      </c>
      <c r="AK183" s="28"/>
      <c r="AL183" s="12">
        <v>2.1472441906338404</v>
      </c>
      <c r="AM183" s="12">
        <v>1.9054262729187612</v>
      </c>
      <c r="AN183" s="28"/>
    </row>
    <row r="184" spans="2:40" x14ac:dyDescent="0.35">
      <c r="B184" s="2">
        <f t="shared" si="6"/>
        <v>38411</v>
      </c>
      <c r="C184" s="1">
        <f>HLOOKUP($C$2,$N$2:$AM$1000,ROWS($C$2:C184),FALSE)</f>
        <v>1.9649927839248127</v>
      </c>
      <c r="D184" s="1">
        <f>HLOOKUP($D$2,$N$2:$AM$1000,ROWS($C$2:C184),FALSE)</f>
        <v>1.7955820777258822</v>
      </c>
      <c r="E184" s="1">
        <f t="shared" si="8"/>
        <v>3.2772394565983687</v>
      </c>
      <c r="F184" s="1">
        <f>VLOOKUP($C$1,TableData!$B$4:$J$12,8,FALSE)</f>
        <v>0.78879172658876118</v>
      </c>
      <c r="G184" s="1">
        <f>VLOOKUP($C$1,TableData!$B$4:$J$12,9,FALSE)-F184</f>
        <v>1.0596467334726134</v>
      </c>
      <c r="H184">
        <v>0</v>
      </c>
      <c r="I184" t="e">
        <f t="shared" si="7"/>
        <v>#N/A</v>
      </c>
      <c r="L184" s="2">
        <v>38411</v>
      </c>
      <c r="M184" s="28"/>
      <c r="N184" s="12">
        <v>2.3088763468445794</v>
      </c>
      <c r="O184" s="12">
        <v>2.3037580246167488</v>
      </c>
      <c r="P184" s="28"/>
      <c r="Q184" s="12">
        <v>2.5639132934353714</v>
      </c>
      <c r="R184" s="12">
        <v>2.5853361189677151</v>
      </c>
      <c r="S184" s="28"/>
      <c r="T184" s="12">
        <v>2.3949518270371284</v>
      </c>
      <c r="U184" s="12">
        <v>2.2859352909374122</v>
      </c>
      <c r="V184" s="28"/>
      <c r="W184" s="12">
        <v>2.3658355790062702</v>
      </c>
      <c r="X184" s="12">
        <v>2.4981111151798361</v>
      </c>
      <c r="Y184" s="28"/>
      <c r="Z184" s="12">
        <v>2.1754385964912082</v>
      </c>
      <c r="AA184" s="12">
        <v>2</v>
      </c>
      <c r="AB184" s="28"/>
      <c r="AC184" s="12">
        <v>1.9649927839248127</v>
      </c>
      <c r="AD184" s="12">
        <v>1.7955820777258822</v>
      </c>
      <c r="AE184" s="28"/>
      <c r="AF184" s="12">
        <v>2.3825342801735871</v>
      </c>
      <c r="AG184" s="12">
        <v>2.0783383879071091</v>
      </c>
      <c r="AH184" s="28"/>
      <c r="AI184" s="12">
        <v>2.71</v>
      </c>
      <c r="AJ184" s="12">
        <v>2.6575050545737766</v>
      </c>
      <c r="AK184" s="28"/>
      <c r="AL184" s="12">
        <v>2.0506023689703627</v>
      </c>
      <c r="AM184" s="12">
        <v>1.9054262729187612</v>
      </c>
      <c r="AN184" s="28"/>
    </row>
    <row r="185" spans="2:40" x14ac:dyDescent="0.35">
      <c r="B185" s="2">
        <f t="shared" si="6"/>
        <v>38442</v>
      </c>
      <c r="C185" s="1">
        <f>HLOOKUP($C$2,$N$2:$AM$1000,ROWS($C$2:C185),FALSE)</f>
        <v>1.9796129413502728</v>
      </c>
      <c r="D185" s="1">
        <f>HLOOKUP($D$2,$N$2:$AM$1000,ROWS($C$2:C185),FALSE)</f>
        <v>1.7955820777258822</v>
      </c>
      <c r="E185" s="1">
        <f t="shared" si="8"/>
        <v>3.2772394565983687</v>
      </c>
      <c r="F185" s="1">
        <f>VLOOKUP($C$1,TableData!$B$4:$J$12,8,FALSE)</f>
        <v>0.78879172658876118</v>
      </c>
      <c r="G185" s="1">
        <f>VLOOKUP($C$1,TableData!$B$4:$J$12,9,FALSE)-F185</f>
        <v>1.0596467334726134</v>
      </c>
      <c r="H185">
        <v>0</v>
      </c>
      <c r="I185" t="e">
        <f t="shared" si="7"/>
        <v>#N/A</v>
      </c>
      <c r="L185" s="2">
        <v>38442</v>
      </c>
      <c r="M185" s="28"/>
      <c r="N185" s="12">
        <v>2.3529411764706465</v>
      </c>
      <c r="O185" s="12">
        <v>2.3037580246167488</v>
      </c>
      <c r="P185" s="28"/>
      <c r="Q185" s="12">
        <v>2.493998974802758</v>
      </c>
      <c r="R185" s="12">
        <v>2.5853361189677151</v>
      </c>
      <c r="S185" s="28"/>
      <c r="T185" s="12">
        <v>2.3975066862539141</v>
      </c>
      <c r="U185" s="12">
        <v>2.2859352909374122</v>
      </c>
      <c r="V185" s="28"/>
      <c r="W185" s="12">
        <v>2.3250020011266637</v>
      </c>
      <c r="X185" s="12">
        <v>2.4981111151798361</v>
      </c>
      <c r="Y185" s="28"/>
      <c r="Z185" s="12">
        <v>2.2556108789751228</v>
      </c>
      <c r="AA185" s="12">
        <v>2</v>
      </c>
      <c r="AB185" s="28"/>
      <c r="AC185" s="12">
        <v>1.9796129413502728</v>
      </c>
      <c r="AD185" s="12">
        <v>1.7955820777258822</v>
      </c>
      <c r="AE185" s="28"/>
      <c r="AF185" s="12">
        <v>2.3933923202539065</v>
      </c>
      <c r="AG185" s="12">
        <v>2.0783383879071091</v>
      </c>
      <c r="AH185" s="28"/>
      <c r="AI185" s="12">
        <v>2.83</v>
      </c>
      <c r="AJ185" s="12">
        <v>2.6575050545737766</v>
      </c>
      <c r="AK185" s="28"/>
      <c r="AL185" s="12">
        <v>2.0725184173214748</v>
      </c>
      <c r="AM185" s="12">
        <v>1.9054262729187612</v>
      </c>
      <c r="AN185" s="28"/>
    </row>
    <row r="186" spans="2:40" x14ac:dyDescent="0.35">
      <c r="B186" s="2">
        <f t="shared" si="6"/>
        <v>38472</v>
      </c>
      <c r="C186" s="1">
        <f>HLOOKUP($C$2,$N$2:$AM$1000,ROWS($C$2:C186),FALSE)</f>
        <v>1.8774958530441754</v>
      </c>
      <c r="D186" s="1">
        <f>HLOOKUP($D$2,$N$2:$AM$1000,ROWS($C$2:C186),FALSE)</f>
        <v>1.7955820777258822</v>
      </c>
      <c r="E186" s="1">
        <f t="shared" si="8"/>
        <v>3.2772394565983687</v>
      </c>
      <c r="F186" s="1">
        <f>VLOOKUP($C$1,TableData!$B$4:$J$12,8,FALSE)</f>
        <v>0.78879172658876118</v>
      </c>
      <c r="G186" s="1">
        <f>VLOOKUP($C$1,TableData!$B$4:$J$12,9,FALSE)-F186</f>
        <v>1.0596467334726134</v>
      </c>
      <c r="H186">
        <v>0</v>
      </c>
      <c r="I186" t="e">
        <f t="shared" si="7"/>
        <v>#N/A</v>
      </c>
      <c r="L186" s="2">
        <v>38472</v>
      </c>
      <c r="M186" s="28"/>
      <c r="N186" s="12">
        <v>2.1949974476774381</v>
      </c>
      <c r="O186" s="12">
        <v>2.3037580246167488</v>
      </c>
      <c r="P186" s="28"/>
      <c r="Q186" s="12">
        <v>2.4571167642926328</v>
      </c>
      <c r="R186" s="12">
        <v>2.5853361189677151</v>
      </c>
      <c r="S186" s="28"/>
      <c r="T186" s="12">
        <v>2.4989033040227593</v>
      </c>
      <c r="U186" s="12">
        <v>2.2859352909374122</v>
      </c>
      <c r="V186" s="28"/>
      <c r="W186" s="12">
        <v>2.3117104478920458</v>
      </c>
      <c r="X186" s="12">
        <v>2.4981111151798361</v>
      </c>
      <c r="Y186" s="28"/>
      <c r="Z186" s="12">
        <v>2.107509171221067</v>
      </c>
      <c r="AA186" s="12">
        <v>2</v>
      </c>
      <c r="AB186" s="28"/>
      <c r="AC186" s="12">
        <v>1.8774958530441754</v>
      </c>
      <c r="AD186" s="12">
        <v>1.7955820777258822</v>
      </c>
      <c r="AE186" s="28"/>
      <c r="AF186" s="12">
        <v>2.287097937141036</v>
      </c>
      <c r="AG186" s="12">
        <v>2.0783383879071091</v>
      </c>
      <c r="AH186" s="28"/>
      <c r="AI186" s="12">
        <v>2.65</v>
      </c>
      <c r="AJ186" s="12">
        <v>2.6575050545737766</v>
      </c>
      <c r="AK186" s="28"/>
      <c r="AL186" s="12">
        <v>2.100207884327542</v>
      </c>
      <c r="AM186" s="12">
        <v>1.9054262729187612</v>
      </c>
      <c r="AN186" s="28"/>
    </row>
    <row r="187" spans="2:40" x14ac:dyDescent="0.35">
      <c r="B187" s="2">
        <f t="shared" si="6"/>
        <v>38503</v>
      </c>
      <c r="C187" s="1">
        <f>HLOOKUP($C$2,$N$2:$AM$1000,ROWS($C$2:C187),FALSE)</f>
        <v>1.9599901816396592</v>
      </c>
      <c r="D187" s="1">
        <f>HLOOKUP($D$2,$N$2:$AM$1000,ROWS($C$2:C187),FALSE)</f>
        <v>1.7955820777258822</v>
      </c>
      <c r="E187" s="1">
        <f t="shared" si="8"/>
        <v>3.2772394565983687</v>
      </c>
      <c r="F187" s="1">
        <f>VLOOKUP($C$1,TableData!$B$4:$J$12,8,FALSE)</f>
        <v>0.78879172658876118</v>
      </c>
      <c r="G187" s="1">
        <f>VLOOKUP($C$1,TableData!$B$4:$J$12,9,FALSE)-F187</f>
        <v>1.0596467334726134</v>
      </c>
      <c r="H187">
        <v>0</v>
      </c>
      <c r="I187" t="e">
        <f t="shared" si="7"/>
        <v>#N/A</v>
      </c>
      <c r="L187" s="2">
        <v>38503</v>
      </c>
      <c r="M187" s="28"/>
      <c r="N187" s="12">
        <v>2.1916411824669302</v>
      </c>
      <c r="O187" s="12">
        <v>2.3037580246167488</v>
      </c>
      <c r="P187" s="28"/>
      <c r="Q187" s="12">
        <v>2.4530599401436648</v>
      </c>
      <c r="R187" s="12">
        <v>2.5853361189677151</v>
      </c>
      <c r="S187" s="28"/>
      <c r="T187" s="12">
        <v>2.4127262188401444</v>
      </c>
      <c r="U187" s="12">
        <v>2.2859352909374122</v>
      </c>
      <c r="V187" s="28"/>
      <c r="W187" s="12">
        <v>2.416019908051048</v>
      </c>
      <c r="X187" s="12">
        <v>2.4981111151798361</v>
      </c>
      <c r="Y187" s="28"/>
      <c r="Z187" s="12">
        <v>2.176892787718665</v>
      </c>
      <c r="AA187" s="12">
        <v>2</v>
      </c>
      <c r="AB187" s="28"/>
      <c r="AC187" s="12">
        <v>1.9599901816396592</v>
      </c>
      <c r="AD187" s="12">
        <v>1.7955820777258822</v>
      </c>
      <c r="AE187" s="28"/>
      <c r="AF187" s="12">
        <v>2.249607645618612</v>
      </c>
      <c r="AG187" s="12">
        <v>2.0783383879071091</v>
      </c>
      <c r="AH187" s="28"/>
      <c r="AI187" s="12">
        <v>2.67</v>
      </c>
      <c r="AJ187" s="12">
        <v>2.6575050545737766</v>
      </c>
      <c r="AK187" s="28"/>
      <c r="AL187" s="12">
        <v>2.0280163338547479</v>
      </c>
      <c r="AM187" s="12">
        <v>1.9054262729187612</v>
      </c>
      <c r="AN187" s="28"/>
    </row>
    <row r="188" spans="2:40" x14ac:dyDescent="0.35">
      <c r="B188" s="2">
        <f t="shared" si="6"/>
        <v>38533</v>
      </c>
      <c r="C188" s="1">
        <f>HLOOKUP($C$2,$N$2:$AM$1000,ROWS($C$2:C188),FALSE)</f>
        <v>1.8699376278995539</v>
      </c>
      <c r="D188" s="1">
        <f>HLOOKUP($D$2,$N$2:$AM$1000,ROWS($C$2:C188),FALSE)</f>
        <v>1.7955820777258822</v>
      </c>
      <c r="E188" s="1">
        <f t="shared" si="8"/>
        <v>3.2772394565983687</v>
      </c>
      <c r="F188" s="1">
        <f>VLOOKUP($C$1,TableData!$B$4:$J$12,8,FALSE)</f>
        <v>0.78879172658876118</v>
      </c>
      <c r="G188" s="1">
        <f>VLOOKUP($C$1,TableData!$B$4:$J$12,9,FALSE)-F188</f>
        <v>1.0596467334726134</v>
      </c>
      <c r="H188">
        <v>0</v>
      </c>
      <c r="I188" t="e">
        <f t="shared" si="7"/>
        <v>#N/A</v>
      </c>
      <c r="L188" s="2">
        <v>38533</v>
      </c>
      <c r="M188" s="28"/>
      <c r="N188" s="12">
        <v>2.034587995930881</v>
      </c>
      <c r="O188" s="12">
        <v>2.3037580246167488</v>
      </c>
      <c r="P188" s="28"/>
      <c r="Q188" s="12">
        <v>2.3611709872695785</v>
      </c>
      <c r="R188" s="12">
        <v>2.5853361189677151</v>
      </c>
      <c r="S188" s="28"/>
      <c r="T188" s="12">
        <v>2.258747476014844</v>
      </c>
      <c r="U188" s="12">
        <v>2.2859352909374122</v>
      </c>
      <c r="V188" s="28"/>
      <c r="W188" s="12">
        <v>2.2846637922353086</v>
      </c>
      <c r="X188" s="12">
        <v>2.4981111151798361</v>
      </c>
      <c r="Y188" s="28"/>
      <c r="Z188" s="12">
        <v>2.0863658418243336</v>
      </c>
      <c r="AA188" s="12">
        <v>2</v>
      </c>
      <c r="AB188" s="28"/>
      <c r="AC188" s="12">
        <v>1.8699376278995539</v>
      </c>
      <c r="AD188" s="12">
        <v>1.7955820777258822</v>
      </c>
      <c r="AE188" s="28"/>
      <c r="AF188" s="12">
        <v>2.1819744358775095</v>
      </c>
      <c r="AG188" s="12">
        <v>2.0783383879071091</v>
      </c>
      <c r="AH188" s="28"/>
      <c r="AI188" s="12">
        <v>2.65</v>
      </c>
      <c r="AJ188" s="12">
        <v>2.6575050545737766</v>
      </c>
      <c r="AK188" s="28"/>
      <c r="AL188" s="12">
        <v>1.8554680943998509</v>
      </c>
      <c r="AM188" s="12">
        <v>1.9054262729187612</v>
      </c>
      <c r="AN188" s="28"/>
    </row>
    <row r="189" spans="2:40" x14ac:dyDescent="0.35">
      <c r="B189" s="2">
        <f t="shared" si="6"/>
        <v>38564</v>
      </c>
      <c r="C189" s="1">
        <f>HLOOKUP($C$2,$N$2:$AM$1000,ROWS($C$2:C189),FALSE)</f>
        <v>1.8492681255201537</v>
      </c>
      <c r="D189" s="1">
        <f>HLOOKUP($D$2,$N$2:$AM$1000,ROWS($C$2:C189),FALSE)</f>
        <v>1.7955820777258822</v>
      </c>
      <c r="E189" s="1">
        <f t="shared" si="8"/>
        <v>3.2772394565983687</v>
      </c>
      <c r="F189" s="1">
        <f>VLOOKUP($C$1,TableData!$B$4:$J$12,8,FALSE)</f>
        <v>0.78879172658876118</v>
      </c>
      <c r="G189" s="1">
        <f>VLOOKUP($C$1,TableData!$B$4:$J$12,9,FALSE)-F189</f>
        <v>1.0596467334726134</v>
      </c>
      <c r="H189">
        <v>0</v>
      </c>
      <c r="I189" t="e">
        <f t="shared" si="7"/>
        <v>#N/A</v>
      </c>
      <c r="L189" s="2">
        <v>38564</v>
      </c>
      <c r="M189" s="28"/>
      <c r="N189" s="12">
        <v>2.0833333333333925</v>
      </c>
      <c r="O189" s="12">
        <v>2.3037580246167488</v>
      </c>
      <c r="P189" s="28"/>
      <c r="Q189" s="12">
        <v>2.4659786818574947</v>
      </c>
      <c r="R189" s="12">
        <v>2.5853361189677151</v>
      </c>
      <c r="S189" s="28"/>
      <c r="T189" s="12">
        <v>2.3979597854944412</v>
      </c>
      <c r="U189" s="12">
        <v>2.2859352909374122</v>
      </c>
      <c r="V189" s="28"/>
      <c r="W189" s="12">
        <v>2.3562892103077715</v>
      </c>
      <c r="X189" s="12">
        <v>2.4981111151798361</v>
      </c>
      <c r="Y189" s="28"/>
      <c r="Z189" s="12">
        <v>2.1149688098019093</v>
      </c>
      <c r="AA189" s="12">
        <v>2</v>
      </c>
      <c r="AB189" s="28"/>
      <c r="AC189" s="12">
        <v>1.8492681255201537</v>
      </c>
      <c r="AD189" s="12">
        <v>1.7955820777258822</v>
      </c>
      <c r="AE189" s="28"/>
      <c r="AF189" s="12">
        <v>2.251856494042781</v>
      </c>
      <c r="AG189" s="12">
        <v>2.0783383879071091</v>
      </c>
      <c r="AH189" s="28"/>
      <c r="AI189" s="12">
        <v>2.77</v>
      </c>
      <c r="AJ189" s="12">
        <v>2.6575050545737766</v>
      </c>
      <c r="AK189" s="28"/>
      <c r="AL189" s="12">
        <v>1.9583134195695477</v>
      </c>
      <c r="AM189" s="12">
        <v>1.9054262729187612</v>
      </c>
      <c r="AN189" s="28"/>
    </row>
    <row r="190" spans="2:40" x14ac:dyDescent="0.35">
      <c r="B190" s="2">
        <f t="shared" si="6"/>
        <v>38595</v>
      </c>
      <c r="C190" s="1">
        <f>HLOOKUP($C$2,$N$2:$AM$1000,ROWS($C$2:C190),FALSE)</f>
        <v>1.8814376238593056</v>
      </c>
      <c r="D190" s="1">
        <f>HLOOKUP($D$2,$N$2:$AM$1000,ROWS($C$2:C190),FALSE)</f>
        <v>1.7955820777258822</v>
      </c>
      <c r="E190" s="1">
        <f t="shared" si="8"/>
        <v>3.2772394565983687</v>
      </c>
      <c r="F190" s="1">
        <f>VLOOKUP($C$1,TableData!$B$4:$J$12,8,FALSE)</f>
        <v>0.78879172658876118</v>
      </c>
      <c r="G190" s="1">
        <f>VLOOKUP($C$1,TableData!$B$4:$J$12,9,FALSE)-F190</f>
        <v>1.0596467334726134</v>
      </c>
      <c r="H190">
        <v>0</v>
      </c>
      <c r="I190" t="e">
        <f t="shared" si="7"/>
        <v>#N/A</v>
      </c>
      <c r="L190" s="2">
        <v>38595</v>
      </c>
      <c r="M190" s="28"/>
      <c r="N190" s="12">
        <v>2.1330624682580401</v>
      </c>
      <c r="O190" s="12">
        <v>2.3037580246167488</v>
      </c>
      <c r="P190" s="28"/>
      <c r="Q190" s="12">
        <v>2.4117793002978338</v>
      </c>
      <c r="R190" s="12">
        <v>2.5853361189677151</v>
      </c>
      <c r="S190" s="28"/>
      <c r="T190" s="12">
        <v>2.4552433610049107</v>
      </c>
      <c r="U190" s="12">
        <v>2.2859352909374122</v>
      </c>
      <c r="V190" s="28"/>
      <c r="W190" s="12">
        <v>2.3219668391577297</v>
      </c>
      <c r="X190" s="12">
        <v>2.4981111151798361</v>
      </c>
      <c r="Y190" s="28"/>
      <c r="Z190" s="12">
        <v>2.1588721197441263</v>
      </c>
      <c r="AA190" s="12">
        <v>2</v>
      </c>
      <c r="AB190" s="28"/>
      <c r="AC190" s="12">
        <v>1.8814376238593056</v>
      </c>
      <c r="AD190" s="12">
        <v>1.7955820777258822</v>
      </c>
      <c r="AE190" s="28"/>
      <c r="AF190" s="12">
        <v>2.2853696490900965</v>
      </c>
      <c r="AG190" s="12">
        <v>2.0783383879071091</v>
      </c>
      <c r="AH190" s="28"/>
      <c r="AI190" s="12">
        <v>2.82</v>
      </c>
      <c r="AJ190" s="12">
        <v>2.6575050545737766</v>
      </c>
      <c r="AK190" s="28"/>
      <c r="AL190" s="12">
        <v>1.9330708887118095</v>
      </c>
      <c r="AM190" s="12">
        <v>1.9054262729187612</v>
      </c>
      <c r="AN190" s="28"/>
    </row>
    <row r="191" spans="2:40" x14ac:dyDescent="0.35">
      <c r="B191" s="2">
        <f t="shared" si="6"/>
        <v>38625</v>
      </c>
      <c r="C191" s="1">
        <f>HLOOKUP($C$2,$N$2:$AM$1000,ROWS($C$2:C191),FALSE)</f>
        <v>1.9529770992366746</v>
      </c>
      <c r="D191" s="1">
        <f>HLOOKUP($D$2,$N$2:$AM$1000,ROWS($C$2:C191),FALSE)</f>
        <v>1.7955820777258822</v>
      </c>
      <c r="E191" s="1">
        <f t="shared" si="8"/>
        <v>3.2772394565983687</v>
      </c>
      <c r="F191" s="1">
        <f>VLOOKUP($C$1,TableData!$B$4:$J$12,8,FALSE)</f>
        <v>0.78879172658876118</v>
      </c>
      <c r="G191" s="1">
        <f>VLOOKUP($C$1,TableData!$B$4:$J$12,9,FALSE)-F191</f>
        <v>1.0596467334726134</v>
      </c>
      <c r="H191">
        <v>0</v>
      </c>
      <c r="I191" t="e">
        <f t="shared" si="7"/>
        <v>#N/A</v>
      </c>
      <c r="L191" s="2">
        <v>38625</v>
      </c>
      <c r="M191" s="28"/>
      <c r="N191" s="12">
        <v>1.9240506329114337</v>
      </c>
      <c r="O191" s="12">
        <v>2.3037580246167488</v>
      </c>
      <c r="P191" s="28"/>
      <c r="Q191" s="12">
        <v>2.5673846008009704</v>
      </c>
      <c r="R191" s="12">
        <v>2.5853361189677151</v>
      </c>
      <c r="S191" s="28"/>
      <c r="T191" s="12">
        <v>2.5960396797622964</v>
      </c>
      <c r="U191" s="12">
        <v>2.2859352909374122</v>
      </c>
      <c r="V191" s="28"/>
      <c r="W191" s="12">
        <v>2.3784517071204547</v>
      </c>
      <c r="X191" s="12">
        <v>2.4981111151798361</v>
      </c>
      <c r="Y191" s="28"/>
      <c r="Z191" s="12">
        <v>2.1932652251537288</v>
      </c>
      <c r="AA191" s="12">
        <v>2</v>
      </c>
      <c r="AB191" s="28"/>
      <c r="AC191" s="12">
        <v>1.9529770992366746</v>
      </c>
      <c r="AD191" s="12">
        <v>1.7955820777258822</v>
      </c>
      <c r="AE191" s="28"/>
      <c r="AF191" s="12">
        <v>2.3951783164993579</v>
      </c>
      <c r="AG191" s="12">
        <v>2.0783383879071091</v>
      </c>
      <c r="AH191" s="28"/>
      <c r="AI191" s="12">
        <v>2.9</v>
      </c>
      <c r="AJ191" s="12">
        <v>2.6575050545737766</v>
      </c>
      <c r="AK191" s="28"/>
      <c r="AL191" s="12">
        <v>2.1140824762383303</v>
      </c>
      <c r="AM191" s="12">
        <v>1.9054262729187612</v>
      </c>
      <c r="AN191" s="28"/>
    </row>
    <row r="192" spans="2:40" x14ac:dyDescent="0.35">
      <c r="B192" s="2">
        <f t="shared" si="6"/>
        <v>38656</v>
      </c>
      <c r="C192" s="1">
        <f>HLOOKUP($C$2,$N$2:$AM$1000,ROWS($C$2:C192),FALSE)</f>
        <v>1.9954897299933272</v>
      </c>
      <c r="D192" s="1">
        <f>HLOOKUP($D$2,$N$2:$AM$1000,ROWS($C$2:C192),FALSE)</f>
        <v>1.7955820777258822</v>
      </c>
      <c r="E192" s="1">
        <f t="shared" si="8"/>
        <v>3.2772394565983687</v>
      </c>
      <c r="F192" s="1">
        <f>VLOOKUP($C$1,TableData!$B$4:$J$12,8,FALSE)</f>
        <v>0.78879172658876118</v>
      </c>
      <c r="G192" s="1">
        <f>VLOOKUP($C$1,TableData!$B$4:$J$12,9,FALSE)-F192</f>
        <v>1.0596467334726134</v>
      </c>
      <c r="H192">
        <v>0</v>
      </c>
      <c r="I192" t="e">
        <f t="shared" si="7"/>
        <v>#N/A</v>
      </c>
      <c r="L192" s="2">
        <v>38656</v>
      </c>
      <c r="M192" s="28"/>
      <c r="N192" s="12">
        <v>2.0717534108135816</v>
      </c>
      <c r="O192" s="12">
        <v>2.3037580246167488</v>
      </c>
      <c r="P192" s="28"/>
      <c r="Q192" s="12">
        <v>2.6230900189045725</v>
      </c>
      <c r="R192" s="12">
        <v>2.5853361189677151</v>
      </c>
      <c r="S192" s="28"/>
      <c r="T192" s="12">
        <v>2.5657423955783853</v>
      </c>
      <c r="U192" s="12">
        <v>2.2859352909374122</v>
      </c>
      <c r="V192" s="28"/>
      <c r="W192" s="12">
        <v>2.3742890506840864</v>
      </c>
      <c r="X192" s="12">
        <v>2.4981111151798361</v>
      </c>
      <c r="Y192" s="28"/>
      <c r="Z192" s="12">
        <v>2.2652200269698497</v>
      </c>
      <c r="AA192" s="12">
        <v>2</v>
      </c>
      <c r="AB192" s="28"/>
      <c r="AC192" s="12">
        <v>1.9954897299933272</v>
      </c>
      <c r="AD192" s="12">
        <v>1.7955820777258822</v>
      </c>
      <c r="AE192" s="28"/>
      <c r="AF192" s="12">
        <v>2.448439959347315</v>
      </c>
      <c r="AG192" s="12">
        <v>2.0783383879071091</v>
      </c>
      <c r="AH192" s="28"/>
      <c r="AI192" s="12">
        <v>2.99</v>
      </c>
      <c r="AJ192" s="12">
        <v>2.6575050545737766</v>
      </c>
      <c r="AK192" s="28"/>
      <c r="AL192" s="12">
        <v>2.2028588547227006</v>
      </c>
      <c r="AM192" s="12">
        <v>1.9054262729187612</v>
      </c>
      <c r="AN192" s="28"/>
    </row>
    <row r="193" spans="2:40" x14ac:dyDescent="0.35">
      <c r="B193" s="2">
        <f t="shared" si="6"/>
        <v>38686</v>
      </c>
      <c r="C193" s="1">
        <f>HLOOKUP($C$2,$N$2:$AM$1000,ROWS($C$2:C193),FALSE)</f>
        <v>2.0757793298128879</v>
      </c>
      <c r="D193" s="1">
        <f>HLOOKUP($D$2,$N$2:$AM$1000,ROWS($C$2:C193),FALSE)</f>
        <v>1.7955820777258822</v>
      </c>
      <c r="E193" s="1">
        <f t="shared" si="8"/>
        <v>3.2772394565983687</v>
      </c>
      <c r="F193" s="1">
        <f>VLOOKUP($C$1,TableData!$B$4:$J$12,8,FALSE)</f>
        <v>0.78879172658876118</v>
      </c>
      <c r="G193" s="1">
        <f>VLOOKUP($C$1,TableData!$B$4:$J$12,9,FALSE)-F193</f>
        <v>1.0596467334726134</v>
      </c>
      <c r="H193">
        <v>0</v>
      </c>
      <c r="I193" t="e">
        <f t="shared" si="7"/>
        <v>#N/A</v>
      </c>
      <c r="L193" s="2">
        <v>38686</v>
      </c>
      <c r="M193" s="28"/>
      <c r="N193" s="12">
        <v>2.1180030257186289</v>
      </c>
      <c r="O193" s="12">
        <v>2.3037580246167488</v>
      </c>
      <c r="P193" s="28"/>
      <c r="Q193" s="12">
        <v>2.7367392658799616</v>
      </c>
      <c r="R193" s="12">
        <v>2.5853361189677151</v>
      </c>
      <c r="S193" s="28"/>
      <c r="T193" s="12">
        <v>2.5756665472647766</v>
      </c>
      <c r="U193" s="12">
        <v>2.2859352909374122</v>
      </c>
      <c r="V193" s="28"/>
      <c r="W193" s="12">
        <v>2.479041499318213</v>
      </c>
      <c r="X193" s="12">
        <v>2.4981111151798361</v>
      </c>
      <c r="Y193" s="28"/>
      <c r="Z193" s="12">
        <v>2.3060304919449326</v>
      </c>
      <c r="AA193" s="12">
        <v>2</v>
      </c>
      <c r="AB193" s="28"/>
      <c r="AC193" s="12">
        <v>2.0757793298128879</v>
      </c>
      <c r="AD193" s="12">
        <v>1.7955820777258822</v>
      </c>
      <c r="AE193" s="28"/>
      <c r="AF193" s="12">
        <v>2.4634320521403907</v>
      </c>
      <c r="AG193" s="12">
        <v>2.0783383879071091</v>
      </c>
      <c r="AH193" s="28"/>
      <c r="AI193" s="12">
        <v>2.94</v>
      </c>
      <c r="AJ193" s="12">
        <v>2.6575050545737766</v>
      </c>
      <c r="AK193" s="28"/>
      <c r="AL193" s="12">
        <v>2.2027713768687565</v>
      </c>
      <c r="AM193" s="12">
        <v>1.9054262729187612</v>
      </c>
      <c r="AN193" s="28"/>
    </row>
    <row r="194" spans="2:40" x14ac:dyDescent="0.35">
      <c r="B194" s="2">
        <f t="shared" ref="B194:B257" si="9">L194</f>
        <v>38717</v>
      </c>
      <c r="C194" s="1">
        <f>HLOOKUP($C$2,$N$2:$AM$1000,ROWS($C$2:C194),FALSE)</f>
        <v>2.0641867250182688</v>
      </c>
      <c r="D194" s="1">
        <f>HLOOKUP($D$2,$N$2:$AM$1000,ROWS($C$2:C194),FALSE)</f>
        <v>1.7955820777258822</v>
      </c>
      <c r="E194" s="1">
        <f t="shared" si="8"/>
        <v>3.2772394565983687</v>
      </c>
      <c r="F194" s="1">
        <f>VLOOKUP($C$1,TableData!$B$4:$J$12,8,FALSE)</f>
        <v>0.78879172658876118</v>
      </c>
      <c r="G194" s="1">
        <f>VLOOKUP($C$1,TableData!$B$4:$J$12,9,FALSE)-F194</f>
        <v>1.0596467334726134</v>
      </c>
      <c r="H194">
        <v>0</v>
      </c>
      <c r="I194" t="e">
        <f t="shared" si="7"/>
        <v>#N/A</v>
      </c>
      <c r="L194" s="2">
        <v>38717</v>
      </c>
      <c r="M194" s="28"/>
      <c r="N194" s="12">
        <v>2.1148036253776814</v>
      </c>
      <c r="O194" s="12">
        <v>2.3037580246167488</v>
      </c>
      <c r="P194" s="28"/>
      <c r="Q194" s="12">
        <v>2.7610391441309501</v>
      </c>
      <c r="R194" s="12">
        <v>2.5853361189677151</v>
      </c>
      <c r="S194" s="28"/>
      <c r="T194" s="12">
        <v>2.5351103346536785</v>
      </c>
      <c r="U194" s="12">
        <v>2.2859352909374122</v>
      </c>
      <c r="V194" s="28"/>
      <c r="W194" s="12">
        <v>2.5116211098434205</v>
      </c>
      <c r="X194" s="12">
        <v>2.4981111151798361</v>
      </c>
      <c r="Y194" s="28"/>
      <c r="Z194" s="12">
        <v>2.2808812832114889</v>
      </c>
      <c r="AA194" s="12">
        <v>2</v>
      </c>
      <c r="AB194" s="28"/>
      <c r="AC194" s="12">
        <v>2.0641867250182688</v>
      </c>
      <c r="AD194" s="12">
        <v>1.7955820777258822</v>
      </c>
      <c r="AE194" s="28"/>
      <c r="AF194" s="12">
        <v>2.4374298105132919</v>
      </c>
      <c r="AG194" s="12">
        <v>2.0783383879071091</v>
      </c>
      <c r="AH194" s="28"/>
      <c r="AI194" s="12">
        <v>2.91</v>
      </c>
      <c r="AJ194" s="12">
        <v>2.6575050545737766</v>
      </c>
      <c r="AK194" s="28"/>
      <c r="AL194" s="12">
        <v>2.1751182018182513</v>
      </c>
      <c r="AM194" s="12">
        <v>1.9054262729187612</v>
      </c>
      <c r="AN194" s="28"/>
    </row>
    <row r="195" spans="2:40" x14ac:dyDescent="0.35">
      <c r="B195" s="2">
        <f t="shared" si="9"/>
        <v>38748</v>
      </c>
      <c r="C195" s="1">
        <f>HLOOKUP($C$2,$N$2:$AM$1000,ROWS($C$2:C195),FALSE)</f>
        <v>1.9793219640498405</v>
      </c>
      <c r="D195" s="1">
        <f>HLOOKUP($D$2,$N$2:$AM$1000,ROWS($C$2:C195),FALSE)</f>
        <v>1.7955820777258822</v>
      </c>
      <c r="E195" s="1">
        <f t="shared" si="8"/>
        <v>3.2772394565983687</v>
      </c>
      <c r="F195" s="1">
        <f>VLOOKUP($C$1,TableData!$B$4:$J$12,8,FALSE)</f>
        <v>0.78879172658876118</v>
      </c>
      <c r="G195" s="1">
        <f>VLOOKUP($C$1,TableData!$B$4:$J$12,9,FALSE)-F195</f>
        <v>1.0596467334726134</v>
      </c>
      <c r="H195">
        <v>0</v>
      </c>
      <c r="I195" t="e">
        <f t="shared" ref="I195:I258" si="10">IF(AND(ISNUMBER(C207),ISNA(C208)),1,#N/A)</f>
        <v>#N/A</v>
      </c>
      <c r="L195" s="2">
        <v>38748</v>
      </c>
      <c r="M195" s="28"/>
      <c r="N195" s="12">
        <v>2.1105527638191068</v>
      </c>
      <c r="O195" s="12">
        <v>2.3037580246167488</v>
      </c>
      <c r="P195" s="28"/>
      <c r="Q195" s="12">
        <v>2.7164324911765458</v>
      </c>
      <c r="R195" s="12">
        <v>2.5853361189677151</v>
      </c>
      <c r="S195" s="28"/>
      <c r="T195" s="12">
        <v>2.64798915443758</v>
      </c>
      <c r="U195" s="12">
        <v>2.2859352909374122</v>
      </c>
      <c r="V195" s="28"/>
      <c r="W195" s="12">
        <v>2.4900573396925418</v>
      </c>
      <c r="X195" s="12">
        <v>2.4981111151798361</v>
      </c>
      <c r="Y195" s="28"/>
      <c r="Z195" s="12">
        <v>2.1424798221151953</v>
      </c>
      <c r="AA195" s="12">
        <v>2</v>
      </c>
      <c r="AB195" s="28"/>
      <c r="AC195" s="12">
        <v>1.9793219640498405</v>
      </c>
      <c r="AD195" s="12">
        <v>1.7955820777258822</v>
      </c>
      <c r="AE195" s="28"/>
      <c r="AF195" s="12">
        <v>2.3870356361278322</v>
      </c>
      <c r="AG195" s="12">
        <v>2.0783383879071091</v>
      </c>
      <c r="AH195" s="28"/>
      <c r="AI195" s="12">
        <v>2.79</v>
      </c>
      <c r="AJ195" s="12">
        <v>2.6575050545737766</v>
      </c>
      <c r="AK195" s="28"/>
      <c r="AL195" s="12">
        <v>2.271944921938152</v>
      </c>
      <c r="AM195" s="12">
        <v>1.9054262729187612</v>
      </c>
      <c r="AN195" s="28"/>
    </row>
    <row r="196" spans="2:40" x14ac:dyDescent="0.35">
      <c r="B196" s="2">
        <f t="shared" si="9"/>
        <v>38776</v>
      </c>
      <c r="C196" s="1">
        <f>HLOOKUP($C$2,$N$2:$AM$1000,ROWS($C$2:C196),FALSE)</f>
        <v>1.9331736468994665</v>
      </c>
      <c r="D196" s="1">
        <f>HLOOKUP($D$2,$N$2:$AM$1000,ROWS($C$2:C196),FALSE)</f>
        <v>1.7955820777258822</v>
      </c>
      <c r="E196" s="1">
        <f t="shared" ref="E196:E259" si="11">VLOOKUP($C$1,$AP$3:$AQ$11,2,FALSE)</f>
        <v>3.2772394565983687</v>
      </c>
      <c r="F196" s="1">
        <f>VLOOKUP($C$1,TableData!$B$4:$J$12,8,FALSE)</f>
        <v>0.78879172658876118</v>
      </c>
      <c r="G196" s="1">
        <f>VLOOKUP($C$1,TableData!$B$4:$J$12,9,FALSE)-F196</f>
        <v>1.0596467334726134</v>
      </c>
      <c r="H196">
        <v>0</v>
      </c>
      <c r="I196" t="e">
        <f t="shared" si="10"/>
        <v>#N/A</v>
      </c>
      <c r="L196" s="2">
        <v>38776</v>
      </c>
      <c r="M196" s="28"/>
      <c r="N196" s="12">
        <v>2.106318956870612</v>
      </c>
      <c r="O196" s="12">
        <v>2.3037580246167488</v>
      </c>
      <c r="P196" s="28"/>
      <c r="Q196" s="12">
        <v>2.6137890476005676</v>
      </c>
      <c r="R196" s="12">
        <v>2.5853361189677151</v>
      </c>
      <c r="S196" s="28"/>
      <c r="T196" s="12">
        <v>2.5304275195306758</v>
      </c>
      <c r="U196" s="12">
        <v>2.2859352909374122</v>
      </c>
      <c r="V196" s="28"/>
      <c r="W196" s="12">
        <v>2.5365216483699715</v>
      </c>
      <c r="X196" s="12">
        <v>2.4981111151798361</v>
      </c>
      <c r="Y196" s="28"/>
      <c r="Z196" s="12">
        <v>2.1377060439560225</v>
      </c>
      <c r="AA196" s="12">
        <v>2</v>
      </c>
      <c r="AB196" s="28"/>
      <c r="AC196" s="12">
        <v>1.9331736468994665</v>
      </c>
      <c r="AD196" s="12">
        <v>1.7955820777258822</v>
      </c>
      <c r="AE196" s="28"/>
      <c r="AF196" s="12">
        <v>2.3370442653072532</v>
      </c>
      <c r="AG196" s="12">
        <v>2.0783383879071091</v>
      </c>
      <c r="AH196" s="28"/>
      <c r="AI196" s="12">
        <v>2.94</v>
      </c>
      <c r="AJ196" s="12">
        <v>2.6575050545737766</v>
      </c>
      <c r="AK196" s="28"/>
      <c r="AL196" s="12">
        <v>2.3584384131094449</v>
      </c>
      <c r="AM196" s="12">
        <v>1.9054262729187612</v>
      </c>
      <c r="AN196" s="28"/>
    </row>
    <row r="197" spans="2:40" x14ac:dyDescent="0.35">
      <c r="B197" s="2">
        <f t="shared" si="9"/>
        <v>38807</v>
      </c>
      <c r="C197" s="1">
        <f>HLOOKUP($C$2,$N$2:$AM$1000,ROWS($C$2:C197),FALSE)</f>
        <v>1.9955091988990814</v>
      </c>
      <c r="D197" s="1">
        <f>HLOOKUP($D$2,$N$2:$AM$1000,ROWS($C$2:C197),FALSE)</f>
        <v>1.7955820777258822</v>
      </c>
      <c r="E197" s="1">
        <f t="shared" si="11"/>
        <v>3.2772394565983687</v>
      </c>
      <c r="F197" s="1">
        <f>VLOOKUP($C$1,TableData!$B$4:$J$12,8,FALSE)</f>
        <v>0.78879172658876118</v>
      </c>
      <c r="G197" s="1">
        <f>VLOOKUP($C$1,TableData!$B$4:$J$12,9,FALSE)-F197</f>
        <v>1.0596467334726134</v>
      </c>
      <c r="H197">
        <v>0</v>
      </c>
      <c r="I197" t="e">
        <f t="shared" si="10"/>
        <v>#N/A</v>
      </c>
      <c r="L197" s="2">
        <v>38807</v>
      </c>
      <c r="M197" s="28"/>
      <c r="N197" s="12">
        <v>2.0989505247376528</v>
      </c>
      <c r="O197" s="12">
        <v>2.3037580246167488</v>
      </c>
      <c r="P197" s="28"/>
      <c r="Q197" s="12">
        <v>2.7127076349134471</v>
      </c>
      <c r="R197" s="12">
        <v>2.5853361189677151</v>
      </c>
      <c r="S197" s="28"/>
      <c r="T197" s="12">
        <v>2.5161017365833871</v>
      </c>
      <c r="U197" s="12">
        <v>2.2859352909374122</v>
      </c>
      <c r="V197" s="28"/>
      <c r="W197" s="12">
        <v>2.6156897303646787</v>
      </c>
      <c r="X197" s="12">
        <v>2.4981111151798361</v>
      </c>
      <c r="Y197" s="28"/>
      <c r="Z197" s="12">
        <v>2.1679288449539369</v>
      </c>
      <c r="AA197" s="12">
        <v>2</v>
      </c>
      <c r="AB197" s="28"/>
      <c r="AC197" s="12">
        <v>1.9955091988990814</v>
      </c>
      <c r="AD197" s="12">
        <v>1.7955820777258822</v>
      </c>
      <c r="AE197" s="28"/>
      <c r="AF197" s="12">
        <v>2.3819870771620621</v>
      </c>
      <c r="AG197" s="12">
        <v>2.0783383879071091</v>
      </c>
      <c r="AH197" s="28"/>
      <c r="AI197" s="12">
        <v>2.9</v>
      </c>
      <c r="AJ197" s="12">
        <v>2.6575050545737766</v>
      </c>
      <c r="AK197" s="28"/>
      <c r="AL197" s="12">
        <v>2.3515723651737503</v>
      </c>
      <c r="AM197" s="12">
        <v>1.9054262729187612</v>
      </c>
      <c r="AN197" s="28"/>
    </row>
    <row r="198" spans="2:40" x14ac:dyDescent="0.35">
      <c r="B198" s="2">
        <f t="shared" si="9"/>
        <v>38837</v>
      </c>
      <c r="C198" s="1">
        <f>HLOOKUP($C$2,$N$2:$AM$1000,ROWS($C$2:C198),FALSE)</f>
        <v>2.1202947668037986</v>
      </c>
      <c r="D198" s="1">
        <f>HLOOKUP($D$2,$N$2:$AM$1000,ROWS($C$2:C198),FALSE)</f>
        <v>1.7955820777258822</v>
      </c>
      <c r="E198" s="1">
        <f t="shared" si="11"/>
        <v>3.2772394565983687</v>
      </c>
      <c r="F198" s="1">
        <f>VLOOKUP($C$1,TableData!$B$4:$J$12,8,FALSE)</f>
        <v>0.78879172658876118</v>
      </c>
      <c r="G198" s="1">
        <f>VLOOKUP($C$1,TableData!$B$4:$J$12,9,FALSE)-F198</f>
        <v>1.0596467334726134</v>
      </c>
      <c r="H198">
        <v>0</v>
      </c>
      <c r="I198" t="e">
        <f t="shared" si="10"/>
        <v>#N/A</v>
      </c>
      <c r="L198" s="2">
        <v>38837</v>
      </c>
      <c r="M198" s="28"/>
      <c r="N198" s="12">
        <v>2.2977022977023198</v>
      </c>
      <c r="O198" s="12">
        <v>2.3037580246167488</v>
      </c>
      <c r="P198" s="28"/>
      <c r="Q198" s="12">
        <v>2.7787505920379374</v>
      </c>
      <c r="R198" s="12">
        <v>2.5853361189677151</v>
      </c>
      <c r="S198" s="28"/>
      <c r="T198" s="12">
        <v>2.482672047739154</v>
      </c>
      <c r="U198" s="12">
        <v>2.2859352909374122</v>
      </c>
      <c r="V198" s="28"/>
      <c r="W198" s="12">
        <v>2.7036551043619683</v>
      </c>
      <c r="X198" s="12">
        <v>2.4981111151798361</v>
      </c>
      <c r="Y198" s="28"/>
      <c r="Z198" s="12">
        <v>2.3621854798303588</v>
      </c>
      <c r="AA198" s="12">
        <v>2</v>
      </c>
      <c r="AB198" s="28"/>
      <c r="AC198" s="12">
        <v>2.1202947668037986</v>
      </c>
      <c r="AD198" s="12">
        <v>1.7955820777258822</v>
      </c>
      <c r="AE198" s="28"/>
      <c r="AF198" s="12">
        <v>2.475147219818119</v>
      </c>
      <c r="AG198" s="12">
        <v>2.0783383879071091</v>
      </c>
      <c r="AH198" s="28"/>
      <c r="AI198" s="12">
        <v>3.09</v>
      </c>
      <c r="AJ198" s="12">
        <v>2.6575050545737766</v>
      </c>
      <c r="AK198" s="28"/>
      <c r="AL198" s="12">
        <v>2.2498133706558048</v>
      </c>
      <c r="AM198" s="12">
        <v>1.9054262729187612</v>
      </c>
      <c r="AN198" s="28"/>
    </row>
    <row r="199" spans="2:40" x14ac:dyDescent="0.35">
      <c r="B199" s="2">
        <f t="shared" si="9"/>
        <v>38868</v>
      </c>
      <c r="C199" s="1">
        <f>HLOOKUP($C$2,$N$2:$AM$1000,ROWS($C$2:C199),FALSE)</f>
        <v>2.1750905786198649</v>
      </c>
      <c r="D199" s="1">
        <f>HLOOKUP($D$2,$N$2:$AM$1000,ROWS($C$2:C199),FALSE)</f>
        <v>1.7955820777258822</v>
      </c>
      <c r="E199" s="1">
        <f t="shared" si="11"/>
        <v>3.2772394565983687</v>
      </c>
      <c r="F199" s="1">
        <f>VLOOKUP($C$1,TableData!$B$4:$J$12,8,FALSE)</f>
        <v>0.78879172658876118</v>
      </c>
      <c r="G199" s="1">
        <f>VLOOKUP($C$1,TableData!$B$4:$J$12,9,FALSE)-F199</f>
        <v>1.0596467334726134</v>
      </c>
      <c r="H199">
        <v>0</v>
      </c>
      <c r="I199" t="e">
        <f t="shared" si="10"/>
        <v>#N/A</v>
      </c>
      <c r="L199" s="2">
        <v>38868</v>
      </c>
      <c r="M199" s="28"/>
      <c r="N199" s="12">
        <v>2.4438902743142199</v>
      </c>
      <c r="O199" s="12">
        <v>2.3037580246167488</v>
      </c>
      <c r="P199" s="28"/>
      <c r="Q199" s="12">
        <v>2.871247106010455</v>
      </c>
      <c r="R199" s="12">
        <v>2.5853361189677151</v>
      </c>
      <c r="S199" s="28"/>
      <c r="T199" s="12">
        <v>2.5729998595847681</v>
      </c>
      <c r="U199" s="12">
        <v>2.2859352909374122</v>
      </c>
      <c r="V199" s="28"/>
      <c r="W199" s="12">
        <v>2.8128576966455432</v>
      </c>
      <c r="X199" s="12">
        <v>2.4981111151798361</v>
      </c>
      <c r="Y199" s="28"/>
      <c r="Z199" s="12">
        <v>2.4085659581214447</v>
      </c>
      <c r="AA199" s="12">
        <v>2</v>
      </c>
      <c r="AB199" s="28"/>
      <c r="AC199" s="12">
        <v>2.1750905786198649</v>
      </c>
      <c r="AD199" s="12">
        <v>1.7955820777258822</v>
      </c>
      <c r="AE199" s="28"/>
      <c r="AF199" s="12">
        <v>2.6088823272374384</v>
      </c>
      <c r="AG199" s="12">
        <v>2.0783383879071091</v>
      </c>
      <c r="AH199" s="28"/>
      <c r="AI199" s="12">
        <v>3.22</v>
      </c>
      <c r="AJ199" s="12">
        <v>2.6575050545737766</v>
      </c>
      <c r="AK199" s="28"/>
      <c r="AL199" s="12">
        <v>2.3054815623047915</v>
      </c>
      <c r="AM199" s="12">
        <v>1.9054262729187612</v>
      </c>
      <c r="AN199" s="28"/>
    </row>
    <row r="200" spans="2:40" x14ac:dyDescent="0.35">
      <c r="B200" s="2">
        <f t="shared" si="9"/>
        <v>38898</v>
      </c>
      <c r="C200" s="1">
        <f>HLOOKUP($C$2,$N$2:$AM$1000,ROWS($C$2:C200),FALSE)</f>
        <v>2.3324071066844976</v>
      </c>
      <c r="D200" s="1">
        <f>HLOOKUP($D$2,$N$2:$AM$1000,ROWS($C$2:C200),FALSE)</f>
        <v>1.7955820777258822</v>
      </c>
      <c r="E200" s="1">
        <f t="shared" si="11"/>
        <v>3.2772394565983687</v>
      </c>
      <c r="F200" s="1">
        <f>VLOOKUP($C$1,TableData!$B$4:$J$12,8,FALSE)</f>
        <v>0.78879172658876118</v>
      </c>
      <c r="G200" s="1">
        <f>VLOOKUP($C$1,TableData!$B$4:$J$12,9,FALSE)-F200</f>
        <v>1.0596467334726134</v>
      </c>
      <c r="H200">
        <v>0</v>
      </c>
      <c r="I200" t="e">
        <f t="shared" si="10"/>
        <v>#N/A</v>
      </c>
      <c r="L200" s="2">
        <v>38898</v>
      </c>
      <c r="M200" s="28"/>
      <c r="N200" s="12">
        <v>2.6420737786640336</v>
      </c>
      <c r="O200" s="12">
        <v>2.3037580246167488</v>
      </c>
      <c r="P200" s="28"/>
      <c r="Q200" s="12">
        <v>3.0031770438799121</v>
      </c>
      <c r="R200" s="12">
        <v>2.5853361189677151</v>
      </c>
      <c r="S200" s="28"/>
      <c r="T200" s="12">
        <v>2.7377007684296517</v>
      </c>
      <c r="U200" s="12">
        <v>2.2859352909374122</v>
      </c>
      <c r="V200" s="28"/>
      <c r="W200" s="12">
        <v>3.0354757946553734</v>
      </c>
      <c r="X200" s="12">
        <v>2.4981111151798361</v>
      </c>
      <c r="Y200" s="28"/>
      <c r="Z200" s="12">
        <v>2.5957882421760781</v>
      </c>
      <c r="AA200" s="12">
        <v>2</v>
      </c>
      <c r="AB200" s="28"/>
      <c r="AC200" s="12">
        <v>2.3324071066844976</v>
      </c>
      <c r="AD200" s="12">
        <v>1.7955820777258822</v>
      </c>
      <c r="AE200" s="28"/>
      <c r="AF200" s="12">
        <v>2.7814724616133546</v>
      </c>
      <c r="AG200" s="12">
        <v>2.0783383879071091</v>
      </c>
      <c r="AH200" s="28"/>
      <c r="AI200" s="12">
        <v>3.46</v>
      </c>
      <c r="AJ200" s="12">
        <v>2.6575050545737766</v>
      </c>
      <c r="AK200" s="28"/>
      <c r="AL200" s="12">
        <v>2.5517011032281136</v>
      </c>
      <c r="AM200" s="12">
        <v>1.9054262729187612</v>
      </c>
      <c r="AN200" s="28"/>
    </row>
    <row r="201" spans="2:40" x14ac:dyDescent="0.35">
      <c r="B201" s="2">
        <f t="shared" si="9"/>
        <v>38929</v>
      </c>
      <c r="C201" s="1">
        <f>HLOOKUP($C$2,$N$2:$AM$1000,ROWS($C$2:C201),FALSE)</f>
        <v>2.3504247828020297</v>
      </c>
      <c r="D201" s="1">
        <f>HLOOKUP($D$2,$N$2:$AM$1000,ROWS($C$2:C201),FALSE)</f>
        <v>1.7955820777258822</v>
      </c>
      <c r="E201" s="1">
        <f t="shared" si="11"/>
        <v>3.2772394565983687</v>
      </c>
      <c r="F201" s="1">
        <f>VLOOKUP($C$1,TableData!$B$4:$J$12,8,FALSE)</f>
        <v>0.78879172658876118</v>
      </c>
      <c r="G201" s="1">
        <f>VLOOKUP($C$1,TableData!$B$4:$J$12,9,FALSE)-F201</f>
        <v>1.0596467334726134</v>
      </c>
      <c r="H201">
        <v>0</v>
      </c>
      <c r="I201" t="e">
        <f t="shared" si="10"/>
        <v>#N/A</v>
      </c>
      <c r="L201" s="2">
        <v>38929</v>
      </c>
      <c r="M201" s="28"/>
      <c r="N201" s="12">
        <v>2.6879044300647248</v>
      </c>
      <c r="O201" s="12">
        <v>2.3037580246167488</v>
      </c>
      <c r="P201" s="28"/>
      <c r="Q201" s="12">
        <v>3.0052833611003305</v>
      </c>
      <c r="R201" s="12">
        <v>2.5853361189677151</v>
      </c>
      <c r="S201" s="28"/>
      <c r="T201" s="12">
        <v>2.7436443491261953</v>
      </c>
      <c r="U201" s="12">
        <v>2.2859352909374122</v>
      </c>
      <c r="V201" s="28"/>
      <c r="W201" s="12">
        <v>3.0912651359778831</v>
      </c>
      <c r="X201" s="12">
        <v>2.4981111151798361</v>
      </c>
      <c r="Y201" s="28"/>
      <c r="Z201" s="12">
        <v>2.5457554517133829</v>
      </c>
      <c r="AA201" s="12">
        <v>2</v>
      </c>
      <c r="AB201" s="28"/>
      <c r="AC201" s="12">
        <v>2.3504247828020297</v>
      </c>
      <c r="AD201" s="12">
        <v>1.7955820777258822</v>
      </c>
      <c r="AE201" s="28"/>
      <c r="AF201" s="12">
        <v>2.7931286178802139</v>
      </c>
      <c r="AG201" s="12">
        <v>2.0783383879071091</v>
      </c>
      <c r="AH201" s="28"/>
      <c r="AI201" s="12">
        <v>3.54</v>
      </c>
      <c r="AJ201" s="12">
        <v>2.6575050545737766</v>
      </c>
      <c r="AK201" s="28"/>
      <c r="AL201" s="12">
        <v>2.6224848929733344</v>
      </c>
      <c r="AM201" s="12">
        <v>1.9054262729187612</v>
      </c>
      <c r="AN201" s="28"/>
    </row>
    <row r="202" spans="2:40" x14ac:dyDescent="0.35">
      <c r="B202" s="2">
        <f t="shared" si="9"/>
        <v>38960</v>
      </c>
      <c r="C202" s="1">
        <f>HLOOKUP($C$2,$N$2:$AM$1000,ROWS($C$2:C202),FALSE)</f>
        <v>2.4974785072763073</v>
      </c>
      <c r="D202" s="1">
        <f>HLOOKUP($D$2,$N$2:$AM$1000,ROWS($C$2:C202),FALSE)</f>
        <v>1.7955820777258822</v>
      </c>
      <c r="E202" s="1">
        <f t="shared" si="11"/>
        <v>3.2772394565983687</v>
      </c>
      <c r="F202" s="1">
        <f>VLOOKUP($C$1,TableData!$B$4:$J$12,8,FALSE)</f>
        <v>0.78879172658876118</v>
      </c>
      <c r="G202" s="1">
        <f>VLOOKUP($C$1,TableData!$B$4:$J$12,9,FALSE)-F202</f>
        <v>1.0596467334726134</v>
      </c>
      <c r="H202">
        <v>0</v>
      </c>
      <c r="I202" t="e">
        <f t="shared" si="10"/>
        <v>#N/A</v>
      </c>
      <c r="L202" s="2">
        <v>38960</v>
      </c>
      <c r="M202" s="28"/>
      <c r="N202" s="12">
        <v>2.8344107409249641</v>
      </c>
      <c r="O202" s="12">
        <v>2.3037580246167488</v>
      </c>
      <c r="P202" s="28"/>
      <c r="Q202" s="12">
        <v>3.204614290985397</v>
      </c>
      <c r="R202" s="12">
        <v>2.5853361189677151</v>
      </c>
      <c r="S202" s="28"/>
      <c r="T202" s="12">
        <v>2.8694074685568616</v>
      </c>
      <c r="U202" s="12">
        <v>2.2859352909374122</v>
      </c>
      <c r="V202" s="28"/>
      <c r="W202" s="12">
        <v>3.2013094955749333</v>
      </c>
      <c r="X202" s="12">
        <v>2.4981111151798361</v>
      </c>
      <c r="Y202" s="28"/>
      <c r="Z202" s="12">
        <v>2.6713519691645482</v>
      </c>
      <c r="AA202" s="12">
        <v>2</v>
      </c>
      <c r="AB202" s="28"/>
      <c r="AC202" s="12">
        <v>2.4974785072763073</v>
      </c>
      <c r="AD202" s="12">
        <v>1.7955820777258822</v>
      </c>
      <c r="AE202" s="28"/>
      <c r="AF202" s="12">
        <v>2.8626287920958227</v>
      </c>
      <c r="AG202" s="12">
        <v>2.0783383879071091</v>
      </c>
      <c r="AH202" s="28"/>
      <c r="AI202" s="12">
        <v>3.6</v>
      </c>
      <c r="AJ202" s="12">
        <v>2.6575050545737766</v>
      </c>
      <c r="AK202" s="28"/>
      <c r="AL202" s="12">
        <v>2.7434522364999911</v>
      </c>
      <c r="AM202" s="12">
        <v>1.9054262729187612</v>
      </c>
      <c r="AN202" s="28"/>
    </row>
    <row r="203" spans="2:40" x14ac:dyDescent="0.35">
      <c r="B203" s="2">
        <f t="shared" si="9"/>
        <v>38990</v>
      </c>
      <c r="C203" s="1">
        <f>HLOOKUP($C$2,$N$2:$AM$1000,ROWS($C$2:C203),FALSE)</f>
        <v>2.4151232719169968</v>
      </c>
      <c r="D203" s="1">
        <f>HLOOKUP($D$2,$N$2:$AM$1000,ROWS($C$2:C203),FALSE)</f>
        <v>1.7955820777258822</v>
      </c>
      <c r="E203" s="1">
        <f t="shared" si="11"/>
        <v>3.2772394565983687</v>
      </c>
      <c r="F203" s="1">
        <f>VLOOKUP($C$1,TableData!$B$4:$J$12,8,FALSE)</f>
        <v>0.78879172658876118</v>
      </c>
      <c r="G203" s="1">
        <f>VLOOKUP($C$1,TableData!$B$4:$J$12,9,FALSE)-F203</f>
        <v>1.0596467334726134</v>
      </c>
      <c r="H203">
        <v>0</v>
      </c>
      <c r="I203" t="e">
        <f t="shared" si="10"/>
        <v>#N/A</v>
      </c>
      <c r="L203" s="2">
        <v>38990</v>
      </c>
      <c r="M203" s="28"/>
      <c r="N203" s="12">
        <v>2.9309488325881983</v>
      </c>
      <c r="O203" s="12">
        <v>2.3037580246167488</v>
      </c>
      <c r="P203" s="28"/>
      <c r="Q203" s="12">
        <v>3.0446476772581388</v>
      </c>
      <c r="R203" s="12">
        <v>2.5853361189677151</v>
      </c>
      <c r="S203" s="28"/>
      <c r="T203" s="12">
        <v>2.7060914500596889</v>
      </c>
      <c r="U203" s="12">
        <v>2.2859352909374122</v>
      </c>
      <c r="V203" s="28"/>
      <c r="W203" s="12">
        <v>3.1804162481538389</v>
      </c>
      <c r="X203" s="12">
        <v>2.4981111151798361</v>
      </c>
      <c r="Y203" s="28"/>
      <c r="Z203" s="12">
        <v>2.6060054595086424</v>
      </c>
      <c r="AA203" s="12">
        <v>2</v>
      </c>
      <c r="AB203" s="28"/>
      <c r="AC203" s="12">
        <v>2.4151232719169968</v>
      </c>
      <c r="AD203" s="12">
        <v>1.7955820777258822</v>
      </c>
      <c r="AE203" s="28"/>
      <c r="AF203" s="12">
        <v>2.7749884078433595</v>
      </c>
      <c r="AG203" s="12">
        <v>2.0783383879071091</v>
      </c>
      <c r="AH203" s="28"/>
      <c r="AI203" s="12">
        <v>3.54</v>
      </c>
      <c r="AJ203" s="12">
        <v>2.6575050545737766</v>
      </c>
      <c r="AK203" s="28"/>
      <c r="AL203" s="12">
        <v>2.6083447445798376</v>
      </c>
      <c r="AM203" s="12">
        <v>1.9054262729187612</v>
      </c>
      <c r="AN203" s="28"/>
    </row>
    <row r="204" spans="2:40" x14ac:dyDescent="0.35">
      <c r="B204" s="2">
        <f t="shared" si="9"/>
        <v>39021</v>
      </c>
      <c r="C204" s="1">
        <f>HLOOKUP($C$2,$N$2:$AM$1000,ROWS($C$2:C204),FALSE)</f>
        <v>2.3293335882971666</v>
      </c>
      <c r="D204" s="1">
        <f>HLOOKUP($D$2,$N$2:$AM$1000,ROWS($C$2:C204),FALSE)</f>
        <v>1.7955820777258822</v>
      </c>
      <c r="E204" s="1">
        <f t="shared" si="11"/>
        <v>3.2772394565983687</v>
      </c>
      <c r="F204" s="1">
        <f>VLOOKUP($C$1,TableData!$B$4:$J$12,8,FALSE)</f>
        <v>0.78879172658876118</v>
      </c>
      <c r="G204" s="1">
        <f>VLOOKUP($C$1,TableData!$B$4:$J$12,9,FALSE)-F204</f>
        <v>1.0596467334726134</v>
      </c>
      <c r="H204">
        <v>0</v>
      </c>
      <c r="I204" t="e">
        <f t="shared" si="10"/>
        <v>#N/A</v>
      </c>
      <c r="L204" s="2">
        <v>39021</v>
      </c>
      <c r="M204" s="28"/>
      <c r="N204" s="12">
        <v>2.7722772277228191</v>
      </c>
      <c r="O204" s="12">
        <v>2.3037580246167488</v>
      </c>
      <c r="P204" s="28"/>
      <c r="Q204" s="12">
        <v>3.0711298525153641</v>
      </c>
      <c r="R204" s="12">
        <v>2.5853361189677151</v>
      </c>
      <c r="S204" s="28"/>
      <c r="T204" s="12">
        <v>2.6322944945903259</v>
      </c>
      <c r="U204" s="12">
        <v>2.2859352909374122</v>
      </c>
      <c r="V204" s="28"/>
      <c r="W204" s="12">
        <v>3.2523176453181257</v>
      </c>
      <c r="X204" s="12">
        <v>2.4981111151798361</v>
      </c>
      <c r="Y204" s="28"/>
      <c r="Z204" s="12">
        <v>2.4969151484357965</v>
      </c>
      <c r="AA204" s="12">
        <v>2</v>
      </c>
      <c r="AB204" s="28"/>
      <c r="AC204" s="12">
        <v>2.3293335882971666</v>
      </c>
      <c r="AD204" s="12">
        <v>1.7955820777258822</v>
      </c>
      <c r="AE204" s="28"/>
      <c r="AF204" s="12">
        <v>2.7056355215139272</v>
      </c>
      <c r="AG204" s="12">
        <v>2.0783383879071091</v>
      </c>
      <c r="AH204" s="28"/>
      <c r="AI204" s="12">
        <v>3.57</v>
      </c>
      <c r="AJ204" s="12">
        <v>2.6575050545737766</v>
      </c>
      <c r="AK204" s="28"/>
      <c r="AL204" s="12">
        <v>2.5576218322955029</v>
      </c>
      <c r="AM204" s="12">
        <v>1.9054262729187612</v>
      </c>
      <c r="AN204" s="28"/>
    </row>
    <row r="205" spans="2:40" x14ac:dyDescent="0.35">
      <c r="B205" s="2">
        <f t="shared" si="9"/>
        <v>39051</v>
      </c>
      <c r="C205" s="1">
        <f>HLOOKUP($C$2,$N$2:$AM$1000,ROWS($C$2:C205),FALSE)</f>
        <v>2.1050874934439801</v>
      </c>
      <c r="D205" s="1">
        <f>HLOOKUP($D$2,$N$2:$AM$1000,ROWS($C$2:C205),FALSE)</f>
        <v>1.7955820777258822</v>
      </c>
      <c r="E205" s="1">
        <f t="shared" si="11"/>
        <v>3.2772394565983687</v>
      </c>
      <c r="F205" s="1">
        <f>VLOOKUP($C$1,TableData!$B$4:$J$12,8,FALSE)</f>
        <v>0.78879172658876118</v>
      </c>
      <c r="G205" s="1">
        <f>VLOOKUP($C$1,TableData!$B$4:$J$12,9,FALSE)-F205</f>
        <v>1.0596467334726134</v>
      </c>
      <c r="H205">
        <v>0</v>
      </c>
      <c r="I205" t="e">
        <f t="shared" si="10"/>
        <v>#N/A</v>
      </c>
      <c r="L205" s="2">
        <v>39051</v>
      </c>
      <c r="M205" s="28"/>
      <c r="N205" s="12">
        <v>2.6172839506173329</v>
      </c>
      <c r="O205" s="12">
        <v>2.3037580246167488</v>
      </c>
      <c r="P205" s="28"/>
      <c r="Q205" s="12">
        <v>3.0868013238037006</v>
      </c>
      <c r="R205" s="12">
        <v>2.5853361189677151</v>
      </c>
      <c r="S205" s="28"/>
      <c r="T205" s="12">
        <v>2.4654355232710978</v>
      </c>
      <c r="U205" s="12">
        <v>2.2859352909374122</v>
      </c>
      <c r="V205" s="28"/>
      <c r="W205" s="12">
        <v>3.1223140974807384</v>
      </c>
      <c r="X205" s="12">
        <v>2.4981111151798361</v>
      </c>
      <c r="Y205" s="28"/>
      <c r="Z205" s="12">
        <v>2.2842180203443974</v>
      </c>
      <c r="AA205" s="12">
        <v>2</v>
      </c>
      <c r="AB205" s="28"/>
      <c r="AC205" s="12">
        <v>2.1050874934439801</v>
      </c>
      <c r="AD205" s="12">
        <v>1.7955820777258822</v>
      </c>
      <c r="AE205" s="28"/>
      <c r="AF205" s="12">
        <v>2.5661221496395159</v>
      </c>
      <c r="AG205" s="12">
        <v>2.0783383879071091</v>
      </c>
      <c r="AH205" s="28"/>
      <c r="AI205" s="12">
        <v>3.58</v>
      </c>
      <c r="AJ205" s="12">
        <v>2.6575050545737766</v>
      </c>
      <c r="AK205" s="28"/>
      <c r="AL205" s="12">
        <v>2.5186292615533792</v>
      </c>
      <c r="AM205" s="12">
        <v>1.9054262729187612</v>
      </c>
      <c r="AN205" s="28"/>
    </row>
    <row r="206" spans="2:40" x14ac:dyDescent="0.35">
      <c r="B206" s="2">
        <f t="shared" si="9"/>
        <v>39082</v>
      </c>
      <c r="C206" s="1">
        <f>HLOOKUP($C$2,$N$2:$AM$1000,ROWS($C$2:C206),FALSE)</f>
        <v>2.1320183901474721</v>
      </c>
      <c r="D206" s="1">
        <f>HLOOKUP($D$2,$N$2:$AM$1000,ROWS($C$2:C206),FALSE)</f>
        <v>1.7955820777258822</v>
      </c>
      <c r="E206" s="1">
        <f t="shared" si="11"/>
        <v>3.2772394565983687</v>
      </c>
      <c r="F206" s="1">
        <f>VLOOKUP($C$1,TableData!$B$4:$J$12,8,FALSE)</f>
        <v>0.78879172658876118</v>
      </c>
      <c r="G206" s="1">
        <f>VLOOKUP($C$1,TableData!$B$4:$J$12,9,FALSE)-F206</f>
        <v>1.0596467334726134</v>
      </c>
      <c r="H206">
        <v>0</v>
      </c>
      <c r="I206" t="e">
        <f t="shared" si="10"/>
        <v>#N/A</v>
      </c>
      <c r="L206" s="2">
        <v>39082</v>
      </c>
      <c r="M206" s="28"/>
      <c r="N206" s="12">
        <v>2.613412228796852</v>
      </c>
      <c r="O206" s="12">
        <v>2.3037580246167488</v>
      </c>
      <c r="P206" s="28"/>
      <c r="Q206" s="12">
        <v>3.1304616376988337</v>
      </c>
      <c r="R206" s="12">
        <v>2.5853361189677151</v>
      </c>
      <c r="S206" s="28"/>
      <c r="T206" s="12">
        <v>2.5655290222068361</v>
      </c>
      <c r="U206" s="12">
        <v>2.2859352909374122</v>
      </c>
      <c r="V206" s="28"/>
      <c r="W206" s="12">
        <v>3.1080422134430519</v>
      </c>
      <c r="X206" s="12">
        <v>2.4981111151798361</v>
      </c>
      <c r="Y206" s="28"/>
      <c r="Z206" s="12">
        <v>2.3156016827589498</v>
      </c>
      <c r="AA206" s="12">
        <v>2</v>
      </c>
      <c r="AB206" s="28"/>
      <c r="AC206" s="12">
        <v>2.1320183901474721</v>
      </c>
      <c r="AD206" s="12">
        <v>1.7955820777258822</v>
      </c>
      <c r="AE206" s="28"/>
      <c r="AF206" s="12">
        <v>2.6731548735610122</v>
      </c>
      <c r="AG206" s="12">
        <v>2.0783383879071091</v>
      </c>
      <c r="AH206" s="28"/>
      <c r="AI206" s="12">
        <v>3.64</v>
      </c>
      <c r="AJ206" s="12">
        <v>2.6575050545737766</v>
      </c>
      <c r="AK206" s="28"/>
      <c r="AL206" s="12">
        <v>2.5631894824615467</v>
      </c>
      <c r="AM206" s="12">
        <v>1.9054262729187612</v>
      </c>
      <c r="AN206" s="28"/>
    </row>
    <row r="207" spans="2:40" x14ac:dyDescent="0.35">
      <c r="B207" s="2">
        <f t="shared" si="9"/>
        <v>39113</v>
      </c>
      <c r="C207" s="1">
        <f>HLOOKUP($C$2,$N$2:$AM$1000,ROWS($C$2:C207),FALSE)</f>
        <v>2.3259960064657248</v>
      </c>
      <c r="D207" s="1">
        <f>HLOOKUP($D$2,$N$2:$AM$1000,ROWS($C$2:C207),FALSE)</f>
        <v>1.7955820777258822</v>
      </c>
      <c r="E207" s="1">
        <f t="shared" si="11"/>
        <v>3.2772394565983687</v>
      </c>
      <c r="F207" s="1">
        <f>VLOOKUP($C$1,TableData!$B$4:$J$12,8,FALSE)</f>
        <v>0.78879172658876118</v>
      </c>
      <c r="G207" s="1">
        <f>VLOOKUP($C$1,TableData!$B$4:$J$12,9,FALSE)-F207</f>
        <v>1.0596467334726134</v>
      </c>
      <c r="H207">
        <v>0</v>
      </c>
      <c r="I207" t="e">
        <f t="shared" si="10"/>
        <v>#N/A</v>
      </c>
      <c r="L207" s="2">
        <v>39113</v>
      </c>
      <c r="M207" s="28"/>
      <c r="N207" s="12">
        <v>2.6574803149606696</v>
      </c>
      <c r="O207" s="12">
        <v>2.3037580246167488</v>
      </c>
      <c r="P207" s="28"/>
      <c r="Q207" s="12">
        <v>3.1371492522638267</v>
      </c>
      <c r="R207" s="12">
        <v>2.5853361189677151</v>
      </c>
      <c r="S207" s="28"/>
      <c r="T207" s="12">
        <v>2.5161394809440685</v>
      </c>
      <c r="U207" s="12">
        <v>2.2859352909374122</v>
      </c>
      <c r="V207" s="28"/>
      <c r="W207" s="12">
        <v>3.1447254346473885</v>
      </c>
      <c r="X207" s="12">
        <v>2.4981111151798361</v>
      </c>
      <c r="Y207" s="28"/>
      <c r="Z207" s="12">
        <v>2.5004510193036289</v>
      </c>
      <c r="AA207" s="12">
        <v>2</v>
      </c>
      <c r="AB207" s="28"/>
      <c r="AC207" s="12">
        <v>2.3259960064657248</v>
      </c>
      <c r="AD207" s="12">
        <v>1.7955820777258822</v>
      </c>
      <c r="AE207" s="28"/>
      <c r="AF207" s="12">
        <v>2.7129430303440616</v>
      </c>
      <c r="AG207" s="12">
        <v>2.0783383879071091</v>
      </c>
      <c r="AH207" s="28"/>
      <c r="AI207" s="12">
        <v>3.75</v>
      </c>
      <c r="AJ207" s="12">
        <v>2.6575050545737766</v>
      </c>
      <c r="AK207" s="28"/>
      <c r="AL207" s="12">
        <v>2.540824413620983</v>
      </c>
      <c r="AM207" s="12">
        <v>1.9054262729187612</v>
      </c>
      <c r="AN207" s="28"/>
    </row>
    <row r="208" spans="2:40" x14ac:dyDescent="0.35">
      <c r="B208" s="2">
        <f t="shared" si="9"/>
        <v>39141</v>
      </c>
      <c r="C208" s="1">
        <f>HLOOKUP($C$2,$N$2:$AM$1000,ROWS($C$2:C208),FALSE)</f>
        <v>2.399715167339167</v>
      </c>
      <c r="D208" s="1">
        <f>HLOOKUP($D$2,$N$2:$AM$1000,ROWS($C$2:C208),FALSE)</f>
        <v>1.7955820777258822</v>
      </c>
      <c r="E208" s="1">
        <f t="shared" si="11"/>
        <v>3.2772394565983687</v>
      </c>
      <c r="F208" s="1">
        <f>VLOOKUP($C$1,TableData!$B$4:$J$12,8,FALSE)</f>
        <v>0.78879172658876118</v>
      </c>
      <c r="G208" s="1">
        <f>VLOOKUP($C$1,TableData!$B$4:$J$12,9,FALSE)-F208</f>
        <v>1.0596467334726134</v>
      </c>
      <c r="H208">
        <v>0</v>
      </c>
      <c r="I208" t="e">
        <f t="shared" si="10"/>
        <v>#N/A</v>
      </c>
      <c r="L208" s="2">
        <v>39141</v>
      </c>
      <c r="M208" s="28"/>
      <c r="N208" s="12">
        <v>2.7185658153242143</v>
      </c>
      <c r="O208" s="12">
        <v>2.3037580246167488</v>
      </c>
      <c r="P208" s="28"/>
      <c r="Q208" s="12">
        <v>3.3350300587658976</v>
      </c>
      <c r="R208" s="12">
        <v>2.5853361189677151</v>
      </c>
      <c r="S208" s="28"/>
      <c r="T208" s="12">
        <v>2.7279871177386505</v>
      </c>
      <c r="U208" s="12">
        <v>2.2859352909374122</v>
      </c>
      <c r="V208" s="28"/>
      <c r="W208" s="12">
        <v>3.1621930059202885</v>
      </c>
      <c r="X208" s="12">
        <v>2.4981111151798361</v>
      </c>
      <c r="Y208" s="28"/>
      <c r="Z208" s="12">
        <v>2.5564668163642557</v>
      </c>
      <c r="AA208" s="12">
        <v>2</v>
      </c>
      <c r="AB208" s="28"/>
      <c r="AC208" s="12">
        <v>2.399715167339167</v>
      </c>
      <c r="AD208" s="12">
        <v>1.7955820777258822</v>
      </c>
      <c r="AE208" s="28"/>
      <c r="AF208" s="12">
        <v>2.8204880884880934</v>
      </c>
      <c r="AG208" s="12">
        <v>2.0783383879071091</v>
      </c>
      <c r="AH208" s="28"/>
      <c r="AI208" s="12">
        <v>3.7</v>
      </c>
      <c r="AJ208" s="12">
        <v>2.6575050545737766</v>
      </c>
      <c r="AK208" s="28"/>
      <c r="AL208" s="12">
        <v>2.6830627247821868</v>
      </c>
      <c r="AM208" s="12">
        <v>1.9054262729187612</v>
      </c>
      <c r="AN208" s="28"/>
    </row>
    <row r="209" spans="2:40" x14ac:dyDescent="0.35">
      <c r="B209" s="2">
        <f t="shared" si="9"/>
        <v>39172</v>
      </c>
      <c r="C209" s="1">
        <f>HLOOKUP($C$2,$N$2:$AM$1000,ROWS($C$2:C209),FALSE)</f>
        <v>2.1991028417900127</v>
      </c>
      <c r="D209" s="1">
        <f>HLOOKUP($D$2,$N$2:$AM$1000,ROWS($C$2:C209),FALSE)</f>
        <v>1.7955820777258822</v>
      </c>
      <c r="E209" s="1">
        <f t="shared" si="11"/>
        <v>3.2772394565983687</v>
      </c>
      <c r="F209" s="1">
        <f>VLOOKUP($C$1,TableData!$B$4:$J$12,8,FALSE)</f>
        <v>0.78879172658876118</v>
      </c>
      <c r="G209" s="1">
        <f>VLOOKUP($C$1,TableData!$B$4:$J$12,9,FALSE)-F209</f>
        <v>1.0596467334726134</v>
      </c>
      <c r="H209">
        <v>0</v>
      </c>
      <c r="I209" t="e">
        <f t="shared" si="10"/>
        <v>#N/A</v>
      </c>
      <c r="L209" s="2">
        <v>39172</v>
      </c>
      <c r="M209" s="28"/>
      <c r="N209" s="12">
        <v>2.5051395007342769</v>
      </c>
      <c r="O209" s="12">
        <v>2.3037580246167488</v>
      </c>
      <c r="P209" s="28"/>
      <c r="Q209" s="12">
        <v>3.3020876120558817</v>
      </c>
      <c r="R209" s="12">
        <v>2.5853361189677151</v>
      </c>
      <c r="S209" s="28"/>
      <c r="T209" s="12">
        <v>2.791458443872008</v>
      </c>
      <c r="U209" s="12">
        <v>2.2859352909374122</v>
      </c>
      <c r="V209" s="28"/>
      <c r="W209" s="12">
        <v>3.111165739440036</v>
      </c>
      <c r="X209" s="12">
        <v>2.4981111151798361</v>
      </c>
      <c r="Y209" s="28"/>
      <c r="Z209" s="12">
        <v>2.3769893065417769</v>
      </c>
      <c r="AA209" s="12">
        <v>2</v>
      </c>
      <c r="AB209" s="28"/>
      <c r="AC209" s="12">
        <v>2.1991028417900127</v>
      </c>
      <c r="AD209" s="12">
        <v>1.7955820777258822</v>
      </c>
      <c r="AE209" s="28"/>
      <c r="AF209" s="12">
        <v>2.76613176977063</v>
      </c>
      <c r="AG209" s="12">
        <v>2.0783383879071091</v>
      </c>
      <c r="AH209" s="28"/>
      <c r="AI209" s="12">
        <v>3.68</v>
      </c>
      <c r="AJ209" s="12">
        <v>2.6575050545737766</v>
      </c>
      <c r="AK209" s="28"/>
      <c r="AL209" s="12">
        <v>2.7398072719856361</v>
      </c>
      <c r="AM209" s="12">
        <v>1.9054262729187612</v>
      </c>
      <c r="AN209" s="28"/>
    </row>
    <row r="210" spans="2:40" x14ac:dyDescent="0.35">
      <c r="B210" s="2">
        <f t="shared" si="9"/>
        <v>39202</v>
      </c>
      <c r="C210" s="1">
        <f>HLOOKUP($C$2,$N$2:$AM$1000,ROWS($C$2:C210),FALSE)</f>
        <v>2.0904441898642601</v>
      </c>
      <c r="D210" s="1">
        <f>HLOOKUP($D$2,$N$2:$AM$1000,ROWS($C$2:C210),FALSE)</f>
        <v>1.7955820777258822</v>
      </c>
      <c r="E210" s="1">
        <f t="shared" si="11"/>
        <v>3.2772394565983687</v>
      </c>
      <c r="F210" s="1">
        <f>VLOOKUP($C$1,TableData!$B$4:$J$12,8,FALSE)</f>
        <v>0.78879172658876118</v>
      </c>
      <c r="G210" s="1">
        <f>VLOOKUP($C$1,TableData!$B$4:$J$12,9,FALSE)-F210</f>
        <v>1.0596467334726134</v>
      </c>
      <c r="H210">
        <v>0</v>
      </c>
      <c r="I210" t="e">
        <f t="shared" si="10"/>
        <v>#N/A</v>
      </c>
      <c r="L210" s="2">
        <v>39202</v>
      </c>
      <c r="M210" s="28"/>
      <c r="N210" s="12">
        <v>2.4155273437500568</v>
      </c>
      <c r="O210" s="12">
        <v>2.3037580246167488</v>
      </c>
      <c r="P210" s="28"/>
      <c r="Q210" s="12">
        <v>3.2585871115387466</v>
      </c>
      <c r="R210" s="12">
        <v>2.5853361189677151</v>
      </c>
      <c r="S210" s="28"/>
      <c r="T210" s="12">
        <v>2.740393755828352</v>
      </c>
      <c r="U210" s="12">
        <v>2.2859352909374122</v>
      </c>
      <c r="V210" s="28"/>
      <c r="W210" s="12">
        <v>2.9985440853849799</v>
      </c>
      <c r="X210" s="12">
        <v>2.4981111151798361</v>
      </c>
      <c r="Y210" s="28"/>
      <c r="Z210" s="12">
        <v>2.2109736879805109</v>
      </c>
      <c r="AA210" s="12">
        <v>2</v>
      </c>
      <c r="AB210" s="28"/>
      <c r="AC210" s="12">
        <v>2.0904441898642601</v>
      </c>
      <c r="AD210" s="12">
        <v>1.7955820777258822</v>
      </c>
      <c r="AE210" s="28"/>
      <c r="AF210" s="12">
        <v>2.6643199642478521</v>
      </c>
      <c r="AG210" s="12">
        <v>2.0783383879071091</v>
      </c>
      <c r="AH210" s="28"/>
      <c r="AI210" s="12">
        <v>3.55</v>
      </c>
      <c r="AJ210" s="12">
        <v>2.6575050545737766</v>
      </c>
      <c r="AK210" s="28"/>
      <c r="AL210" s="12">
        <v>2.722641901643192</v>
      </c>
      <c r="AM210" s="12">
        <v>1.9054262729187612</v>
      </c>
      <c r="AN210" s="28"/>
    </row>
    <row r="211" spans="2:40" x14ac:dyDescent="0.35">
      <c r="B211" s="2">
        <f t="shared" si="9"/>
        <v>39233</v>
      </c>
      <c r="C211" s="1">
        <f>HLOOKUP($C$2,$N$2:$AM$1000,ROWS($C$2:C211),FALSE)</f>
        <v>1.9638565571839184</v>
      </c>
      <c r="D211" s="1">
        <f>HLOOKUP($D$2,$N$2:$AM$1000,ROWS($C$2:C211),FALSE)</f>
        <v>1.7955820777258822</v>
      </c>
      <c r="E211" s="1">
        <f t="shared" si="11"/>
        <v>3.2772394565983687</v>
      </c>
      <c r="F211" s="1">
        <f>VLOOKUP($C$1,TableData!$B$4:$J$12,8,FALSE)</f>
        <v>0.78879172658876118</v>
      </c>
      <c r="G211" s="1">
        <f>VLOOKUP($C$1,TableData!$B$4:$J$12,9,FALSE)-F211</f>
        <v>1.0596467334726134</v>
      </c>
      <c r="H211">
        <v>0</v>
      </c>
      <c r="I211" t="e">
        <f t="shared" si="10"/>
        <v>#N/A</v>
      </c>
      <c r="L211" s="2">
        <v>39233</v>
      </c>
      <c r="M211" s="28"/>
      <c r="N211" s="12">
        <v>2.2677702044791248</v>
      </c>
      <c r="O211" s="12">
        <v>2.3037580246167488</v>
      </c>
      <c r="P211" s="28"/>
      <c r="Q211" s="12">
        <v>3.0975827322600402</v>
      </c>
      <c r="R211" s="12">
        <v>2.5853361189677151</v>
      </c>
      <c r="S211" s="28"/>
      <c r="T211" s="12">
        <v>2.6679521043064147</v>
      </c>
      <c r="U211" s="12">
        <v>2.2859352909374122</v>
      </c>
      <c r="V211" s="28"/>
      <c r="W211" s="12">
        <v>2.8213736002817402</v>
      </c>
      <c r="X211" s="12">
        <v>2.4981111151798361</v>
      </c>
      <c r="Y211" s="28"/>
      <c r="Z211" s="12">
        <v>2.0756424607616397</v>
      </c>
      <c r="AA211" s="12">
        <v>2</v>
      </c>
      <c r="AB211" s="28"/>
      <c r="AC211" s="12">
        <v>1.9638565571839184</v>
      </c>
      <c r="AD211" s="12">
        <v>1.7955820777258822</v>
      </c>
      <c r="AE211" s="28"/>
      <c r="AF211" s="12">
        <v>2.5129170485204799</v>
      </c>
      <c r="AG211" s="12">
        <v>2.0783383879071091</v>
      </c>
      <c r="AH211" s="28"/>
      <c r="AI211" s="12">
        <v>3.34</v>
      </c>
      <c r="AJ211" s="12">
        <v>2.6575050545737766</v>
      </c>
      <c r="AK211" s="28"/>
      <c r="AL211" s="12">
        <v>2.6839856905924115</v>
      </c>
      <c r="AM211" s="12">
        <v>1.9054262729187612</v>
      </c>
      <c r="AN211" s="28"/>
    </row>
    <row r="212" spans="2:40" x14ac:dyDescent="0.35">
      <c r="B212" s="2">
        <f t="shared" si="9"/>
        <v>39263</v>
      </c>
      <c r="C212" s="1">
        <f>HLOOKUP($C$2,$N$2:$AM$1000,ROWS($C$2:C212),FALSE)</f>
        <v>1.8819353018619589</v>
      </c>
      <c r="D212" s="1">
        <f>HLOOKUP($D$2,$N$2:$AM$1000,ROWS($C$2:C212),FALSE)</f>
        <v>1.7955820777258822</v>
      </c>
      <c r="E212" s="1">
        <f t="shared" si="11"/>
        <v>3.2772394565983687</v>
      </c>
      <c r="F212" s="1">
        <f>VLOOKUP($C$1,TableData!$B$4:$J$12,8,FALSE)</f>
        <v>0.78879172658876118</v>
      </c>
      <c r="G212" s="1">
        <f>VLOOKUP($C$1,TableData!$B$4:$J$12,9,FALSE)-F212</f>
        <v>1.0596467334726134</v>
      </c>
      <c r="H212">
        <v>0</v>
      </c>
      <c r="I212" t="e">
        <f t="shared" si="10"/>
        <v>#N/A</v>
      </c>
      <c r="L212" s="2">
        <v>39263</v>
      </c>
      <c r="M212" s="28"/>
      <c r="N212" s="12">
        <v>2.1816415735794514</v>
      </c>
      <c r="O212" s="12">
        <v>2.3037580246167488</v>
      </c>
      <c r="P212" s="28"/>
      <c r="Q212" s="12">
        <v>3.1032587905539977</v>
      </c>
      <c r="R212" s="12">
        <v>2.5853361189677151</v>
      </c>
      <c r="S212" s="28"/>
      <c r="T212" s="12">
        <v>2.638967211109744</v>
      </c>
      <c r="U212" s="12">
        <v>2.2859352909374122</v>
      </c>
      <c r="V212" s="28"/>
      <c r="W212" s="12">
        <v>2.6934023062662238</v>
      </c>
      <c r="X212" s="12">
        <v>2.4981111151798361</v>
      </c>
      <c r="Y212" s="28"/>
      <c r="Z212" s="12">
        <v>1.9872662913072991</v>
      </c>
      <c r="AA212" s="12">
        <v>2</v>
      </c>
      <c r="AB212" s="28"/>
      <c r="AC212" s="12">
        <v>1.8819353018619589</v>
      </c>
      <c r="AD212" s="12">
        <v>1.7955820777258822</v>
      </c>
      <c r="AE212" s="28"/>
      <c r="AF212" s="12">
        <v>2.4143470441387205</v>
      </c>
      <c r="AG212" s="12">
        <v>2.0783383879071091</v>
      </c>
      <c r="AH212" s="28"/>
      <c r="AI212" s="12">
        <v>3.17</v>
      </c>
      <c r="AJ212" s="12">
        <v>2.6575050545737766</v>
      </c>
      <c r="AK212" s="28"/>
      <c r="AL212" s="12">
        <v>2.584887203314723</v>
      </c>
      <c r="AM212" s="12">
        <v>1.9054262729187612</v>
      </c>
      <c r="AN212" s="28"/>
    </row>
    <row r="213" spans="2:40" x14ac:dyDescent="0.35">
      <c r="B213" s="2">
        <f t="shared" si="9"/>
        <v>39294</v>
      </c>
      <c r="C213" s="1">
        <f>HLOOKUP($C$2,$N$2:$AM$1000,ROWS($C$2:C213),FALSE)</f>
        <v>1.8632227766363307</v>
      </c>
      <c r="D213" s="1">
        <f>HLOOKUP($D$2,$N$2:$AM$1000,ROWS($C$2:C213),FALSE)</f>
        <v>1.7955820777258822</v>
      </c>
      <c r="E213" s="1">
        <f t="shared" si="11"/>
        <v>3.2772394565983687</v>
      </c>
      <c r="F213" s="1">
        <f>VLOOKUP($C$1,TableData!$B$4:$J$12,8,FALSE)</f>
        <v>0.78879172658876118</v>
      </c>
      <c r="G213" s="1">
        <f>VLOOKUP($C$1,TableData!$B$4:$J$12,9,FALSE)-F213</f>
        <v>1.0596467334726134</v>
      </c>
      <c r="H213">
        <v>0</v>
      </c>
      <c r="I213" t="e">
        <f t="shared" si="10"/>
        <v>#N/A</v>
      </c>
      <c r="L213" s="2">
        <v>39294</v>
      </c>
      <c r="M213" s="28"/>
      <c r="N213" s="12">
        <v>2.1682016480853328</v>
      </c>
      <c r="O213" s="12">
        <v>2.3037580246167488</v>
      </c>
      <c r="P213" s="28"/>
      <c r="Q213" s="12">
        <v>3.0844175682762653</v>
      </c>
      <c r="R213" s="12">
        <v>2.5853361189677151</v>
      </c>
      <c r="S213" s="28"/>
      <c r="T213" s="12">
        <v>2.5733472888813225</v>
      </c>
      <c r="U213" s="12">
        <v>2.2859352909374122</v>
      </c>
      <c r="V213" s="28"/>
      <c r="W213" s="12">
        <v>2.6320028916104299</v>
      </c>
      <c r="X213" s="12">
        <v>2.4981111151798361</v>
      </c>
      <c r="Y213" s="28"/>
      <c r="Z213" s="12">
        <v>2.041106944510318</v>
      </c>
      <c r="AA213" s="12">
        <v>2</v>
      </c>
      <c r="AB213" s="28"/>
      <c r="AC213" s="12">
        <v>1.8632227766363307</v>
      </c>
      <c r="AD213" s="12">
        <v>1.7955820777258822</v>
      </c>
      <c r="AE213" s="28"/>
      <c r="AF213" s="12">
        <v>2.3477898628825322</v>
      </c>
      <c r="AG213" s="12">
        <v>2.0783383879071091</v>
      </c>
      <c r="AH213" s="28"/>
      <c r="AI213" s="12">
        <v>3.11</v>
      </c>
      <c r="AJ213" s="12">
        <v>2.6575050545737766</v>
      </c>
      <c r="AK213" s="28"/>
      <c r="AL213" s="12">
        <v>2.4182236818311531</v>
      </c>
      <c r="AM213" s="12">
        <v>1.9054262729187612</v>
      </c>
      <c r="AN213" s="28"/>
    </row>
    <row r="214" spans="2:40" x14ac:dyDescent="0.35">
      <c r="B214" s="2">
        <f t="shared" si="9"/>
        <v>39325</v>
      </c>
      <c r="C214" s="1">
        <f>HLOOKUP($C$2,$N$2:$AM$1000,ROWS($C$2:C214),FALSE)</f>
        <v>1.7501522890211341</v>
      </c>
      <c r="D214" s="1">
        <f>HLOOKUP($D$2,$N$2:$AM$1000,ROWS($C$2:C214),FALSE)</f>
        <v>1.7955820777258822</v>
      </c>
      <c r="E214" s="1">
        <f t="shared" si="11"/>
        <v>3.2772394565983687</v>
      </c>
      <c r="F214" s="1">
        <f>VLOOKUP($C$1,TableData!$B$4:$J$12,8,FALSE)</f>
        <v>0.78879172658876118</v>
      </c>
      <c r="G214" s="1">
        <f>VLOOKUP($C$1,TableData!$B$4:$J$12,9,FALSE)-F214</f>
        <v>1.0596467334726134</v>
      </c>
      <c r="H214">
        <v>0</v>
      </c>
      <c r="I214" t="e">
        <f t="shared" si="10"/>
        <v>#N/A</v>
      </c>
      <c r="L214" s="2">
        <v>39325</v>
      </c>
      <c r="M214" s="28"/>
      <c r="N214" s="12">
        <v>2.088491295938133</v>
      </c>
      <c r="O214" s="12">
        <v>2.3037580246167488</v>
      </c>
      <c r="P214" s="28"/>
      <c r="Q214" s="12">
        <v>2.8821659883968342</v>
      </c>
      <c r="R214" s="12">
        <v>2.5853361189677151</v>
      </c>
      <c r="S214" s="28"/>
      <c r="T214" s="12">
        <v>2.4261594560125888</v>
      </c>
      <c r="U214" s="12">
        <v>2.2859352909374122</v>
      </c>
      <c r="V214" s="28"/>
      <c r="W214" s="12">
        <v>2.591218524142791</v>
      </c>
      <c r="X214" s="12">
        <v>2.4981111151798361</v>
      </c>
      <c r="Y214" s="28"/>
      <c r="Z214" s="12">
        <v>1.9848413074372129</v>
      </c>
      <c r="AA214" s="12">
        <v>2</v>
      </c>
      <c r="AB214" s="28"/>
      <c r="AC214" s="12">
        <v>1.7501522890211341</v>
      </c>
      <c r="AD214" s="12">
        <v>1.7955820777258822</v>
      </c>
      <c r="AE214" s="28"/>
      <c r="AF214" s="12">
        <v>2.2995207192757494</v>
      </c>
      <c r="AG214" s="12">
        <v>2.0783383879071091</v>
      </c>
      <c r="AH214" s="28"/>
      <c r="AI214" s="12">
        <v>3.12</v>
      </c>
      <c r="AJ214" s="12">
        <v>2.6575050545737766</v>
      </c>
      <c r="AK214" s="28"/>
      <c r="AL214" s="12">
        <v>2.3205808395370382</v>
      </c>
      <c r="AM214" s="12">
        <v>1.9054262729187612</v>
      </c>
      <c r="AN214" s="28"/>
    </row>
    <row r="215" spans="2:40" x14ac:dyDescent="0.35">
      <c r="B215" s="2">
        <f t="shared" si="9"/>
        <v>39355</v>
      </c>
      <c r="C215" s="1">
        <f>HLOOKUP($C$2,$N$2:$AM$1000,ROWS($C$2:C215),FALSE)</f>
        <v>1.8458299216282725</v>
      </c>
      <c r="D215" s="1">
        <f>HLOOKUP($D$2,$N$2:$AM$1000,ROWS($C$2:C215),FALSE)</f>
        <v>1.7955820777258822</v>
      </c>
      <c r="E215" s="1">
        <f t="shared" si="11"/>
        <v>3.2772394565983687</v>
      </c>
      <c r="F215" s="1">
        <f>VLOOKUP($C$1,TableData!$B$4:$J$12,8,FALSE)</f>
        <v>0.78879172658876118</v>
      </c>
      <c r="G215" s="1">
        <f>VLOOKUP($C$1,TableData!$B$4:$J$12,9,FALSE)-F215</f>
        <v>1.0596467334726134</v>
      </c>
      <c r="H215">
        <v>0</v>
      </c>
      <c r="I215" t="e">
        <f t="shared" si="10"/>
        <v>#N/A</v>
      </c>
      <c r="L215" s="2">
        <v>39355</v>
      </c>
      <c r="M215" s="28"/>
      <c r="N215" s="12">
        <v>2.1013513513513882</v>
      </c>
      <c r="O215" s="12">
        <v>2.3037580246167488</v>
      </c>
      <c r="P215" s="28"/>
      <c r="Q215" s="12">
        <v>3.0154033965035909</v>
      </c>
      <c r="R215" s="12">
        <v>2.5853361189677151</v>
      </c>
      <c r="S215" s="28"/>
      <c r="T215" s="12">
        <v>2.5305481475248914</v>
      </c>
      <c r="U215" s="12">
        <v>2.2859352909374122</v>
      </c>
      <c r="V215" s="28"/>
      <c r="W215" s="12">
        <v>2.6368602783334305</v>
      </c>
      <c r="X215" s="12">
        <v>2.4981111151798361</v>
      </c>
      <c r="Y215" s="28"/>
      <c r="Z215" s="12">
        <v>2.1023258013786794</v>
      </c>
      <c r="AA215" s="12">
        <v>2</v>
      </c>
      <c r="AB215" s="28"/>
      <c r="AC215" s="12">
        <v>1.8458299216282725</v>
      </c>
      <c r="AD215" s="12">
        <v>1.7955820777258822</v>
      </c>
      <c r="AE215" s="28"/>
      <c r="AF215" s="12">
        <v>2.3809653654761398</v>
      </c>
      <c r="AG215" s="12">
        <v>2.0783383879071091</v>
      </c>
      <c r="AH215" s="28"/>
      <c r="AI215" s="12">
        <v>3.21</v>
      </c>
      <c r="AJ215" s="12">
        <v>2.6575050545737766</v>
      </c>
      <c r="AK215" s="28"/>
      <c r="AL215" s="12">
        <v>2.4208474996981244</v>
      </c>
      <c r="AM215" s="12">
        <v>1.9054262729187612</v>
      </c>
      <c r="AN215" s="28"/>
    </row>
    <row r="216" spans="2:40" x14ac:dyDescent="0.35">
      <c r="B216" s="2">
        <f t="shared" si="9"/>
        <v>39386</v>
      </c>
      <c r="C216" s="1">
        <f>HLOOKUP($C$2,$N$2:$AM$1000,ROWS($C$2:C216),FALSE)</f>
        <v>2.028707910442562</v>
      </c>
      <c r="D216" s="1">
        <f>HLOOKUP($D$2,$N$2:$AM$1000,ROWS($C$2:C216),FALSE)</f>
        <v>1.7955820777258822</v>
      </c>
      <c r="E216" s="1">
        <f t="shared" si="11"/>
        <v>3.2772394565983687</v>
      </c>
      <c r="F216" s="1">
        <f>VLOOKUP($C$1,TableData!$B$4:$J$12,8,FALSE)</f>
        <v>0.78879172658876118</v>
      </c>
      <c r="G216" s="1">
        <f>VLOOKUP($C$1,TableData!$B$4:$J$12,9,FALSE)-F216</f>
        <v>1.0596467334726134</v>
      </c>
      <c r="H216">
        <v>0</v>
      </c>
      <c r="I216" t="e">
        <f t="shared" si="10"/>
        <v>#N/A</v>
      </c>
      <c r="L216" s="2">
        <v>39386</v>
      </c>
      <c r="M216" s="28"/>
      <c r="N216" s="12">
        <v>2.1565510597302717</v>
      </c>
      <c r="O216" s="12">
        <v>2.3037580246167488</v>
      </c>
      <c r="P216" s="28"/>
      <c r="Q216" s="12">
        <v>2.9974910937002885</v>
      </c>
      <c r="R216" s="12">
        <v>2.5853361189677151</v>
      </c>
      <c r="S216" s="28"/>
      <c r="T216" s="12">
        <v>2.7005224482022916</v>
      </c>
      <c r="U216" s="12">
        <v>2.2859352909374122</v>
      </c>
      <c r="V216" s="28"/>
      <c r="W216" s="12">
        <v>2.6476168222736352</v>
      </c>
      <c r="X216" s="12">
        <v>2.4981111151798361</v>
      </c>
      <c r="Y216" s="28"/>
      <c r="Z216" s="12">
        <v>2.183509194344091</v>
      </c>
      <c r="AA216" s="12">
        <v>2</v>
      </c>
      <c r="AB216" s="28"/>
      <c r="AC216" s="12">
        <v>2.028707910442562</v>
      </c>
      <c r="AD216" s="12">
        <v>1.7955820777258822</v>
      </c>
      <c r="AE216" s="28"/>
      <c r="AF216" s="12">
        <v>2.4666812679796868</v>
      </c>
      <c r="AG216" s="12">
        <v>2.0783383879071091</v>
      </c>
      <c r="AH216" s="28"/>
      <c r="AI216" s="12">
        <v>3.05</v>
      </c>
      <c r="AJ216" s="12">
        <v>2.6575050545737766</v>
      </c>
      <c r="AK216" s="28"/>
      <c r="AL216" s="12">
        <v>2.4644182777731078</v>
      </c>
      <c r="AM216" s="12">
        <v>1.9054262729187612</v>
      </c>
      <c r="AN216" s="28"/>
    </row>
    <row r="217" spans="2:40" x14ac:dyDescent="0.35">
      <c r="B217" s="2">
        <f t="shared" si="9"/>
        <v>39416</v>
      </c>
      <c r="C217" s="1">
        <f>HLOOKUP($C$2,$N$2:$AM$1000,ROWS($C$2:C217),FALSE)</f>
        <v>2.1795979359779727</v>
      </c>
      <c r="D217" s="1">
        <f>HLOOKUP($D$2,$N$2:$AM$1000,ROWS($C$2:C217),FALSE)</f>
        <v>1.7955820777258822</v>
      </c>
      <c r="E217" s="1">
        <f t="shared" si="11"/>
        <v>3.2772394565983687</v>
      </c>
      <c r="F217" s="1">
        <f>VLOOKUP($C$1,TableData!$B$4:$J$12,8,FALSE)</f>
        <v>0.78879172658876118</v>
      </c>
      <c r="G217" s="1">
        <f>VLOOKUP($C$1,TableData!$B$4:$J$12,9,FALSE)-F217</f>
        <v>1.0596467334726134</v>
      </c>
      <c r="H217">
        <v>0</v>
      </c>
      <c r="I217" t="e">
        <f t="shared" si="10"/>
        <v>#N/A</v>
      </c>
      <c r="L217" s="2">
        <v>39416</v>
      </c>
      <c r="M217" s="28"/>
      <c r="N217" s="12">
        <v>2.3387872954764077</v>
      </c>
      <c r="O217" s="12">
        <v>2.3037580246167488</v>
      </c>
      <c r="P217" s="28"/>
      <c r="Q217" s="12">
        <v>3.0349611284706368</v>
      </c>
      <c r="R217" s="12">
        <v>2.5853361189677151</v>
      </c>
      <c r="S217" s="28"/>
      <c r="T217" s="12">
        <v>2.9171159783569323</v>
      </c>
      <c r="U217" s="12">
        <v>2.2859352909374122</v>
      </c>
      <c r="V217" s="28"/>
      <c r="W217" s="12">
        <v>2.7911062565479705</v>
      </c>
      <c r="X217" s="12">
        <v>2.4981111151798361</v>
      </c>
      <c r="Y217" s="28"/>
      <c r="Z217" s="12">
        <v>2.3358422008824098</v>
      </c>
      <c r="AA217" s="12">
        <v>2</v>
      </c>
      <c r="AB217" s="28"/>
      <c r="AC217" s="12">
        <v>2.1795979359779727</v>
      </c>
      <c r="AD217" s="12">
        <v>1.7955820777258822</v>
      </c>
      <c r="AE217" s="28"/>
      <c r="AF217" s="12">
        <v>2.6617295823408771</v>
      </c>
      <c r="AG217" s="12">
        <v>2.0783383879071091</v>
      </c>
      <c r="AH217" s="28"/>
      <c r="AI217" s="12">
        <v>3.15</v>
      </c>
      <c r="AJ217" s="12">
        <v>2.6575050545737766</v>
      </c>
      <c r="AK217" s="28"/>
      <c r="AL217" s="12">
        <v>2.5557167345353098</v>
      </c>
      <c r="AM217" s="12">
        <v>1.9054262729187612</v>
      </c>
      <c r="AN217" s="28"/>
    </row>
    <row r="218" spans="2:40" x14ac:dyDescent="0.35">
      <c r="B218" s="2">
        <f t="shared" si="9"/>
        <v>39447</v>
      </c>
      <c r="C218" s="1">
        <f>HLOOKUP($C$2,$N$2:$AM$1000,ROWS($C$2:C218),FALSE)</f>
        <v>2.3032607174511499</v>
      </c>
      <c r="D218" s="1">
        <f>HLOOKUP($D$2,$N$2:$AM$1000,ROWS($C$2:C218),FALSE)</f>
        <v>1.7955820777258822</v>
      </c>
      <c r="E218" s="1">
        <f t="shared" si="11"/>
        <v>3.2772394565983687</v>
      </c>
      <c r="F218" s="1">
        <f>VLOOKUP($C$1,TableData!$B$4:$J$12,8,FALSE)</f>
        <v>0.78879172658876118</v>
      </c>
      <c r="G218" s="1">
        <f>VLOOKUP($C$1,TableData!$B$4:$J$12,9,FALSE)-F218</f>
        <v>1.0596467334726134</v>
      </c>
      <c r="H218">
        <v>0</v>
      </c>
      <c r="I218" t="e">
        <f t="shared" si="10"/>
        <v>#N/A</v>
      </c>
      <c r="L218" s="2">
        <v>39447</v>
      </c>
      <c r="M218" s="28"/>
      <c r="N218" s="12">
        <v>2.4353676117251588</v>
      </c>
      <c r="O218" s="12">
        <v>2.3037580246167488</v>
      </c>
      <c r="P218" s="28"/>
      <c r="Q218" s="12">
        <v>3.0564266672677087</v>
      </c>
      <c r="R218" s="12">
        <v>2.5853361189677151</v>
      </c>
      <c r="S218" s="28"/>
      <c r="T218" s="12">
        <v>2.9420710852919418</v>
      </c>
      <c r="U218" s="12">
        <v>2.2859352909374122</v>
      </c>
      <c r="V218" s="28"/>
      <c r="W218" s="12">
        <v>2.8395600486819328</v>
      </c>
      <c r="X218" s="12">
        <v>2.4981111151798361</v>
      </c>
      <c r="Y218" s="28"/>
      <c r="Z218" s="12">
        <v>2.4033930254476754</v>
      </c>
      <c r="AA218" s="12">
        <v>2</v>
      </c>
      <c r="AB218" s="28"/>
      <c r="AC218" s="12">
        <v>2.3032607174511499</v>
      </c>
      <c r="AD218" s="12">
        <v>1.7955820777258822</v>
      </c>
      <c r="AE218" s="28"/>
      <c r="AF218" s="12">
        <v>2.6325878259989333</v>
      </c>
      <c r="AG218" s="12">
        <v>2.0783383879071091</v>
      </c>
      <c r="AH218" s="28"/>
      <c r="AI218" s="12">
        <v>3.13</v>
      </c>
      <c r="AJ218" s="12">
        <v>2.6575050545737766</v>
      </c>
      <c r="AK218" s="28"/>
      <c r="AL218" s="12">
        <v>2.5864130183256879</v>
      </c>
      <c r="AM218" s="12">
        <v>1.9054262729187612</v>
      </c>
      <c r="AN218" s="28"/>
    </row>
    <row r="219" spans="2:40" x14ac:dyDescent="0.35">
      <c r="B219" s="2">
        <f t="shared" si="9"/>
        <v>39478</v>
      </c>
      <c r="C219" s="1">
        <f>HLOOKUP($C$2,$N$2:$AM$1000,ROWS($C$2:C219),FALSE)</f>
        <v>2.1569697884845418</v>
      </c>
      <c r="D219" s="1">
        <f>HLOOKUP($D$2,$N$2:$AM$1000,ROWS($C$2:C219),FALSE)</f>
        <v>1.7955820777258822</v>
      </c>
      <c r="E219" s="1">
        <f t="shared" si="11"/>
        <v>3.2772394565983687</v>
      </c>
      <c r="F219" s="1">
        <f>VLOOKUP($C$1,TableData!$B$4:$J$12,8,FALSE)</f>
        <v>0.78879172658876118</v>
      </c>
      <c r="G219" s="1">
        <f>VLOOKUP($C$1,TableData!$B$4:$J$12,9,FALSE)-F219</f>
        <v>1.0596467334726134</v>
      </c>
      <c r="H219">
        <v>0</v>
      </c>
      <c r="I219" t="e">
        <f t="shared" si="10"/>
        <v>#N/A</v>
      </c>
      <c r="L219" s="2">
        <v>39478</v>
      </c>
      <c r="M219" s="28"/>
      <c r="N219" s="12">
        <v>2.4789069990412305</v>
      </c>
      <c r="O219" s="12">
        <v>2.3037580246167488</v>
      </c>
      <c r="P219" s="28"/>
      <c r="Q219" s="12">
        <v>3.083012268664298</v>
      </c>
      <c r="R219" s="12">
        <v>2.5853361189677151</v>
      </c>
      <c r="S219" s="28"/>
      <c r="T219" s="12">
        <v>3.0061437965525739</v>
      </c>
      <c r="U219" s="12">
        <v>2.2859352909374122</v>
      </c>
      <c r="V219" s="28"/>
      <c r="W219" s="12">
        <v>2.8619329698532425</v>
      </c>
      <c r="X219" s="12">
        <v>2.4981111151798361</v>
      </c>
      <c r="Y219" s="28"/>
      <c r="Z219" s="12">
        <v>2.1930442128977656</v>
      </c>
      <c r="AA219" s="12">
        <v>2</v>
      </c>
      <c r="AB219" s="28"/>
      <c r="AC219" s="12">
        <v>2.1569697884845418</v>
      </c>
      <c r="AD219" s="12">
        <v>1.7955820777258822</v>
      </c>
      <c r="AE219" s="28"/>
      <c r="AF219" s="12">
        <v>2.564566680160496</v>
      </c>
      <c r="AG219" s="12">
        <v>2.0783383879071091</v>
      </c>
      <c r="AH219" s="28"/>
      <c r="AI219" s="12">
        <v>3.04</v>
      </c>
      <c r="AJ219" s="12">
        <v>2.6575050545737766</v>
      </c>
      <c r="AK219" s="28"/>
      <c r="AL219" s="12">
        <v>2.640799565868396</v>
      </c>
      <c r="AM219" s="12">
        <v>1.9054262729187612</v>
      </c>
      <c r="AN219" s="28"/>
    </row>
    <row r="220" spans="2:40" x14ac:dyDescent="0.35">
      <c r="B220" s="2">
        <f t="shared" si="9"/>
        <v>39507</v>
      </c>
      <c r="C220" s="1">
        <f>HLOOKUP($C$2,$N$2:$AM$1000,ROWS($C$2:C220),FALSE)</f>
        <v>2.0722746343385667</v>
      </c>
      <c r="D220" s="1">
        <f>HLOOKUP($D$2,$N$2:$AM$1000,ROWS($C$2:C220),FALSE)</f>
        <v>1.7955820777258822</v>
      </c>
      <c r="E220" s="1">
        <f t="shared" si="11"/>
        <v>3.2772394565983687</v>
      </c>
      <c r="F220" s="1">
        <f>VLOOKUP($C$1,TableData!$B$4:$J$12,8,FALSE)</f>
        <v>0.78879172658876118</v>
      </c>
      <c r="G220" s="1">
        <f>VLOOKUP($C$1,TableData!$B$4:$J$12,9,FALSE)-F220</f>
        <v>1.0596467334726134</v>
      </c>
      <c r="H220">
        <v>0</v>
      </c>
      <c r="I220" t="e">
        <f t="shared" si="10"/>
        <v>#N/A</v>
      </c>
      <c r="L220" s="2">
        <v>39507</v>
      </c>
      <c r="M220" s="28"/>
      <c r="N220" s="12">
        <v>2.2970808329547898</v>
      </c>
      <c r="O220" s="12">
        <v>2.3037580246167488</v>
      </c>
      <c r="P220" s="28"/>
      <c r="Q220" s="12">
        <v>2.9513586883775922</v>
      </c>
      <c r="R220" s="12">
        <v>2.5853361189677151</v>
      </c>
      <c r="S220" s="28"/>
      <c r="T220" s="12">
        <v>2.9013192061042581</v>
      </c>
      <c r="U220" s="12">
        <v>2.2859352909374122</v>
      </c>
      <c r="V220" s="28"/>
      <c r="W220" s="12">
        <v>2.7493977959232918</v>
      </c>
      <c r="X220" s="12">
        <v>2.4981111151798361</v>
      </c>
      <c r="Y220" s="28"/>
      <c r="Z220" s="12">
        <v>2.072405395279131</v>
      </c>
      <c r="AA220" s="12">
        <v>2</v>
      </c>
      <c r="AB220" s="28"/>
      <c r="AC220" s="12">
        <v>2.0722746343385667</v>
      </c>
      <c r="AD220" s="12">
        <v>1.7955820777258822</v>
      </c>
      <c r="AE220" s="28"/>
      <c r="AF220" s="12">
        <v>2.4413838760401374</v>
      </c>
      <c r="AG220" s="12">
        <v>2.0783383879071091</v>
      </c>
      <c r="AH220" s="28"/>
      <c r="AI220" s="12">
        <v>2.98</v>
      </c>
      <c r="AJ220" s="12">
        <v>2.6575050545737766</v>
      </c>
      <c r="AK220" s="28"/>
      <c r="AL220" s="12">
        <v>2.5396535765102533</v>
      </c>
      <c r="AM220" s="12">
        <v>1.9054262729187612</v>
      </c>
      <c r="AN220" s="28"/>
    </row>
    <row r="221" spans="2:40" x14ac:dyDescent="0.35">
      <c r="B221" s="2">
        <f t="shared" si="9"/>
        <v>39538</v>
      </c>
      <c r="C221" s="1">
        <f>HLOOKUP($C$2,$N$2:$AM$1000,ROWS($C$2:C221),FALSE)</f>
        <v>2.1969495176439535</v>
      </c>
      <c r="D221" s="1">
        <f>HLOOKUP($D$2,$N$2:$AM$1000,ROWS($C$2:C221),FALSE)</f>
        <v>1.7955820777258822</v>
      </c>
      <c r="E221" s="1">
        <f t="shared" si="11"/>
        <v>3.2772394565983687</v>
      </c>
      <c r="F221" s="1">
        <f>VLOOKUP($C$1,TableData!$B$4:$J$12,8,FALSE)</f>
        <v>0.78879172658876118</v>
      </c>
      <c r="G221" s="1">
        <f>VLOOKUP($C$1,TableData!$B$4:$J$12,9,FALSE)-F221</f>
        <v>1.0596467334726134</v>
      </c>
      <c r="H221">
        <v>0</v>
      </c>
      <c r="I221" t="e">
        <f t="shared" si="10"/>
        <v>#N/A</v>
      </c>
      <c r="L221" s="2">
        <v>39538</v>
      </c>
      <c r="M221" s="28"/>
      <c r="N221" s="12">
        <v>2.3885243866333949</v>
      </c>
      <c r="O221" s="12">
        <v>2.3037580246167488</v>
      </c>
      <c r="P221" s="28"/>
      <c r="Q221" s="12">
        <v>2.9807172157367834</v>
      </c>
      <c r="R221" s="12">
        <v>2.5853361189677151</v>
      </c>
      <c r="S221" s="28"/>
      <c r="T221" s="12">
        <v>2.9515141140845857</v>
      </c>
      <c r="U221" s="12">
        <v>2.2859352909374122</v>
      </c>
      <c r="V221" s="28"/>
      <c r="W221" s="12">
        <v>2.8268102822626817</v>
      </c>
      <c r="X221" s="12">
        <v>2.4981111151798361</v>
      </c>
      <c r="Y221" s="28"/>
      <c r="Z221" s="12">
        <v>2.1697429059349238</v>
      </c>
      <c r="AA221" s="12">
        <v>2</v>
      </c>
      <c r="AB221" s="28"/>
      <c r="AC221" s="12">
        <v>2.1969495176439535</v>
      </c>
      <c r="AD221" s="12">
        <v>1.7955820777258822</v>
      </c>
      <c r="AE221" s="28"/>
      <c r="AF221" s="12">
        <v>2.4805949994306742</v>
      </c>
      <c r="AG221" s="12">
        <v>2.0783383879071091</v>
      </c>
      <c r="AH221" s="28"/>
      <c r="AI221" s="12">
        <v>3.06</v>
      </c>
      <c r="AJ221" s="12">
        <v>2.6575050545737766</v>
      </c>
      <c r="AK221" s="28"/>
      <c r="AL221" s="12">
        <v>2.4876709317296637</v>
      </c>
      <c r="AM221" s="12">
        <v>1.9054262729187612</v>
      </c>
      <c r="AN221" s="28"/>
    </row>
    <row r="222" spans="2:40" x14ac:dyDescent="0.35">
      <c r="B222" s="2">
        <f t="shared" si="9"/>
        <v>39568</v>
      </c>
      <c r="C222" s="1">
        <f>HLOOKUP($C$2,$N$2:$AM$1000,ROWS($C$2:C222),FALSE)</f>
        <v>2.2130701866012847</v>
      </c>
      <c r="D222" s="1">
        <f>HLOOKUP($D$2,$N$2:$AM$1000,ROWS($C$2:C222),FALSE)</f>
        <v>1.7955820777258822</v>
      </c>
      <c r="E222" s="1">
        <f t="shared" si="11"/>
        <v>3.2772394565983687</v>
      </c>
      <c r="F222" s="1">
        <f>VLOOKUP($C$1,TableData!$B$4:$J$12,8,FALSE)</f>
        <v>0.78879172658876118</v>
      </c>
      <c r="G222" s="1">
        <f>VLOOKUP($C$1,TableData!$B$4:$J$12,9,FALSE)-F222</f>
        <v>1.0596467334726134</v>
      </c>
      <c r="H222">
        <v>0</v>
      </c>
      <c r="I222" t="e">
        <f t="shared" si="10"/>
        <v>#N/A</v>
      </c>
      <c r="L222" s="2">
        <v>39568</v>
      </c>
      <c r="M222" s="28"/>
      <c r="N222" s="12">
        <v>2.2946692920518208</v>
      </c>
      <c r="O222" s="12">
        <v>2.3037580246167488</v>
      </c>
      <c r="P222" s="28"/>
      <c r="Q222" s="12">
        <v>2.9700383683173293</v>
      </c>
      <c r="R222" s="12">
        <v>2.5853361189677151</v>
      </c>
      <c r="S222" s="28"/>
      <c r="T222" s="12">
        <v>2.9650771510513652</v>
      </c>
      <c r="U222" s="12">
        <v>2.2859352909374122</v>
      </c>
      <c r="V222" s="28"/>
      <c r="W222" s="12">
        <v>2.8585952646447588</v>
      </c>
      <c r="X222" s="12">
        <v>2.4981111151798361</v>
      </c>
      <c r="Y222" s="28"/>
      <c r="Z222" s="12">
        <v>2.0837226686600818</v>
      </c>
      <c r="AA222" s="12">
        <v>2</v>
      </c>
      <c r="AB222" s="28"/>
      <c r="AC222" s="12">
        <v>2.2130701866012847</v>
      </c>
      <c r="AD222" s="12">
        <v>1.7955820777258822</v>
      </c>
      <c r="AE222" s="28"/>
      <c r="AF222" s="12">
        <v>2.5065241215773693</v>
      </c>
      <c r="AG222" s="12">
        <v>2.0783383879071091</v>
      </c>
      <c r="AH222" s="28"/>
      <c r="AI222" s="12">
        <v>3.05</v>
      </c>
      <c r="AJ222" s="12">
        <v>2.6575050545737766</v>
      </c>
      <c r="AK222" s="28"/>
      <c r="AL222" s="12">
        <v>2.6941194363679313</v>
      </c>
      <c r="AM222" s="12">
        <v>1.9054262729187612</v>
      </c>
      <c r="AN222" s="28"/>
    </row>
    <row r="223" spans="2:40" x14ac:dyDescent="0.35">
      <c r="B223" s="2">
        <f t="shared" si="9"/>
        <v>39599</v>
      </c>
      <c r="C223" s="1">
        <f>HLOOKUP($C$2,$N$2:$AM$1000,ROWS($C$2:C223),FALSE)</f>
        <v>2.2680269436517131</v>
      </c>
      <c r="D223" s="1">
        <f>HLOOKUP($D$2,$N$2:$AM$1000,ROWS($C$2:C223),FALSE)</f>
        <v>1.7955820777258822</v>
      </c>
      <c r="E223" s="1">
        <f t="shared" si="11"/>
        <v>3.2772394565983687</v>
      </c>
      <c r="F223" s="1">
        <f>VLOOKUP($C$1,TableData!$B$4:$J$12,8,FALSE)</f>
        <v>0.78879172658876118</v>
      </c>
      <c r="G223" s="1">
        <f>VLOOKUP($C$1,TableData!$B$4:$J$12,9,FALSE)-F223</f>
        <v>1.0596467334726134</v>
      </c>
      <c r="H223">
        <v>0</v>
      </c>
      <c r="I223" t="e">
        <f t="shared" si="10"/>
        <v>#N/A</v>
      </c>
      <c r="L223" s="2">
        <v>39599</v>
      </c>
      <c r="M223" s="28"/>
      <c r="N223" s="12">
        <v>2.322215768978042</v>
      </c>
      <c r="O223" s="12">
        <v>2.3037580246167488</v>
      </c>
      <c r="P223" s="28"/>
      <c r="Q223" s="12">
        <v>2.9791952348174666</v>
      </c>
      <c r="R223" s="12">
        <v>2.5853361189677151</v>
      </c>
      <c r="S223" s="28"/>
      <c r="T223" s="12">
        <v>3.094143673961991</v>
      </c>
      <c r="U223" s="12">
        <v>2.2859352909374122</v>
      </c>
      <c r="V223" s="28"/>
      <c r="W223" s="12">
        <v>2.9313928403063683</v>
      </c>
      <c r="X223" s="12">
        <v>2.4981111151798361</v>
      </c>
      <c r="Y223" s="28"/>
      <c r="Z223" s="12">
        <v>2.1489319504882642</v>
      </c>
      <c r="AA223" s="12">
        <v>2</v>
      </c>
      <c r="AB223" s="28"/>
      <c r="AC223" s="12">
        <v>2.2680269436517131</v>
      </c>
      <c r="AD223" s="12">
        <v>1.7955820777258822</v>
      </c>
      <c r="AE223" s="28"/>
      <c r="AF223" s="12">
        <v>2.5517000808326085</v>
      </c>
      <c r="AG223" s="12">
        <v>2.0783383879071091</v>
      </c>
      <c r="AH223" s="28"/>
      <c r="AI223" s="12">
        <v>3.25</v>
      </c>
      <c r="AJ223" s="12">
        <v>2.6575050545737766</v>
      </c>
      <c r="AK223" s="28"/>
      <c r="AL223" s="12">
        <v>2.7575063341960031</v>
      </c>
      <c r="AM223" s="12">
        <v>1.9054262729187612</v>
      </c>
      <c r="AN223" s="28"/>
    </row>
    <row r="224" spans="2:40" x14ac:dyDescent="0.35">
      <c r="B224" s="2">
        <f t="shared" si="9"/>
        <v>39629</v>
      </c>
      <c r="C224" s="1">
        <f>HLOOKUP($C$2,$N$2:$AM$1000,ROWS($C$2:C224),FALSE)</f>
        <v>2.3444440598571648</v>
      </c>
      <c r="D224" s="1">
        <f>HLOOKUP($D$2,$N$2:$AM$1000,ROWS($C$2:C224),FALSE)</f>
        <v>1.7955820777258822</v>
      </c>
      <c r="E224" s="1">
        <f t="shared" si="11"/>
        <v>3.2772394565983687</v>
      </c>
      <c r="F224" s="1">
        <f>VLOOKUP($C$1,TableData!$B$4:$J$12,8,FALSE)</f>
        <v>0.78879172658876118</v>
      </c>
      <c r="G224" s="1">
        <f>VLOOKUP($C$1,TableData!$B$4:$J$12,9,FALSE)-F224</f>
        <v>1.0596467334726134</v>
      </c>
      <c r="H224">
        <v>0</v>
      </c>
      <c r="I224" t="e">
        <f t="shared" si="10"/>
        <v>#N/A</v>
      </c>
      <c r="L224" s="2">
        <v>39629</v>
      </c>
      <c r="M224" s="28"/>
      <c r="N224" s="12">
        <v>2.3917259211376551</v>
      </c>
      <c r="O224" s="12">
        <v>2.3037580246167488</v>
      </c>
      <c r="P224" s="28"/>
      <c r="Q224" s="12">
        <v>3.0442579793766411</v>
      </c>
      <c r="R224" s="12">
        <v>2.5853361189677151</v>
      </c>
      <c r="S224" s="28"/>
      <c r="T224" s="12">
        <v>3.2909422243575515</v>
      </c>
      <c r="U224" s="12">
        <v>2.2859352909374122</v>
      </c>
      <c r="V224" s="28"/>
      <c r="W224" s="12">
        <v>3.0687558235169554</v>
      </c>
      <c r="X224" s="12">
        <v>2.4981111151798361</v>
      </c>
      <c r="Y224" s="28"/>
      <c r="Z224" s="12">
        <v>2.214095202599653</v>
      </c>
      <c r="AA224" s="12">
        <v>2</v>
      </c>
      <c r="AB224" s="28"/>
      <c r="AC224" s="12">
        <v>2.3444440598571648</v>
      </c>
      <c r="AD224" s="12">
        <v>1.7955820777258822</v>
      </c>
      <c r="AE224" s="28"/>
      <c r="AF224" s="12">
        <v>2.5982783098025486</v>
      </c>
      <c r="AG224" s="12">
        <v>2.0783383879071091</v>
      </c>
      <c r="AH224" s="28"/>
      <c r="AI224" s="12">
        <v>3.33</v>
      </c>
      <c r="AJ224" s="12">
        <v>2.6575050545737766</v>
      </c>
      <c r="AK224" s="28"/>
      <c r="AL224" s="12">
        <v>2.9272264150977283</v>
      </c>
      <c r="AM224" s="12">
        <v>1.9054262729187612</v>
      </c>
      <c r="AN224" s="28"/>
    </row>
    <row r="225" spans="2:40" x14ac:dyDescent="0.35">
      <c r="B225" s="2">
        <f t="shared" si="9"/>
        <v>39660</v>
      </c>
      <c r="C225" s="1">
        <f>HLOOKUP($C$2,$N$2:$AM$1000,ROWS($C$2:C225),FALSE)</f>
        <v>2.4584495516470239</v>
      </c>
      <c r="D225" s="1">
        <f>HLOOKUP($D$2,$N$2:$AM$1000,ROWS($C$2:C225),FALSE)</f>
        <v>1.7955820777258822</v>
      </c>
      <c r="E225" s="1">
        <f t="shared" si="11"/>
        <v>3.2772394565983687</v>
      </c>
      <c r="F225" s="1">
        <f>VLOOKUP($C$1,TableData!$B$4:$J$12,8,FALSE)</f>
        <v>0.78879172658876118</v>
      </c>
      <c r="G225" s="1">
        <f>VLOOKUP($C$1,TableData!$B$4:$J$12,9,FALSE)-F225</f>
        <v>1.0596467334726134</v>
      </c>
      <c r="H225">
        <v>0</v>
      </c>
      <c r="I225" t="e">
        <f t="shared" si="10"/>
        <v>#N/A</v>
      </c>
      <c r="L225" s="2">
        <v>39660</v>
      </c>
      <c r="M225" s="28"/>
      <c r="N225" s="12">
        <v>2.4633136122748089</v>
      </c>
      <c r="O225" s="12">
        <v>2.3037580246167488</v>
      </c>
      <c r="P225" s="28"/>
      <c r="Q225" s="12">
        <v>3.1407096636286269</v>
      </c>
      <c r="R225" s="12">
        <v>2.5853361189677151</v>
      </c>
      <c r="S225" s="28"/>
      <c r="T225" s="12">
        <v>3.6298934038558217</v>
      </c>
      <c r="U225" s="12">
        <v>2.2859352909374122</v>
      </c>
      <c r="V225" s="28"/>
      <c r="W225" s="12">
        <v>3.1528137418928015</v>
      </c>
      <c r="X225" s="12">
        <v>2.4981111151798361</v>
      </c>
      <c r="Y225" s="28"/>
      <c r="Z225" s="12">
        <v>2.2444992324510915</v>
      </c>
      <c r="AA225" s="12">
        <v>2</v>
      </c>
      <c r="AB225" s="28"/>
      <c r="AC225" s="12">
        <v>2.4584495516470239</v>
      </c>
      <c r="AD225" s="12">
        <v>1.7955820777258822</v>
      </c>
      <c r="AE225" s="28"/>
      <c r="AF225" s="12">
        <v>2.6898959402621658</v>
      </c>
      <c r="AG225" s="12">
        <v>2.0783383879071091</v>
      </c>
      <c r="AH225" s="28"/>
      <c r="AI225" s="12">
        <v>3.36</v>
      </c>
      <c r="AJ225" s="12">
        <v>2.6575050545737766</v>
      </c>
      <c r="AK225" s="28"/>
      <c r="AL225" s="12">
        <v>3.199377763268318</v>
      </c>
      <c r="AM225" s="12">
        <v>1.9054262729187612</v>
      </c>
      <c r="AN225" s="28"/>
    </row>
    <row r="226" spans="2:40" x14ac:dyDescent="0.35">
      <c r="B226" s="2">
        <f t="shared" si="9"/>
        <v>39691</v>
      </c>
      <c r="C226" s="1">
        <f>HLOOKUP($C$2,$N$2:$AM$1000,ROWS($C$2:C226),FALSE)</f>
        <v>2.5420801768403223</v>
      </c>
      <c r="D226" s="1">
        <f>HLOOKUP($D$2,$N$2:$AM$1000,ROWS($C$2:C226),FALSE)</f>
        <v>1.7955820777258822</v>
      </c>
      <c r="E226" s="1">
        <f t="shared" si="11"/>
        <v>3.2772394565983687</v>
      </c>
      <c r="F226" s="1">
        <f>VLOOKUP($C$1,TableData!$B$4:$J$12,8,FALSE)</f>
        <v>0.78879172658876118</v>
      </c>
      <c r="G226" s="1">
        <f>VLOOKUP($C$1,TableData!$B$4:$J$12,9,FALSE)-F226</f>
        <v>1.0596467334726134</v>
      </c>
      <c r="H226">
        <v>0</v>
      </c>
      <c r="I226" t="e">
        <f t="shared" si="10"/>
        <v>#N/A</v>
      </c>
      <c r="L226" s="2">
        <v>39691</v>
      </c>
      <c r="M226" s="28"/>
      <c r="N226" s="12">
        <v>2.4981171756213172</v>
      </c>
      <c r="O226" s="12">
        <v>2.3037580246167488</v>
      </c>
      <c r="P226" s="28"/>
      <c r="Q226" s="12">
        <v>3.2040476528279571</v>
      </c>
      <c r="R226" s="12">
        <v>2.5853361189677151</v>
      </c>
      <c r="S226" s="28"/>
      <c r="T226" s="12">
        <v>3.6199586613738788</v>
      </c>
      <c r="U226" s="12">
        <v>2.2859352909374122</v>
      </c>
      <c r="V226" s="28"/>
      <c r="W226" s="12">
        <v>3.2096741748108171</v>
      </c>
      <c r="X226" s="12">
        <v>2.4981111151798361</v>
      </c>
      <c r="Y226" s="28"/>
      <c r="Z226" s="12">
        <v>2.2179385944540275</v>
      </c>
      <c r="AA226" s="12">
        <v>2</v>
      </c>
      <c r="AB226" s="28"/>
      <c r="AC226" s="12">
        <v>2.5420801768403223</v>
      </c>
      <c r="AD226" s="12">
        <v>1.7955820777258822</v>
      </c>
      <c r="AE226" s="28"/>
      <c r="AF226" s="12">
        <v>2.6369790728201448</v>
      </c>
      <c r="AG226" s="12">
        <v>2.0783383879071091</v>
      </c>
      <c r="AH226" s="28"/>
      <c r="AI226" s="12">
        <v>3.31</v>
      </c>
      <c r="AJ226" s="12">
        <v>2.6575050545737766</v>
      </c>
      <c r="AK226" s="28"/>
      <c r="AL226" s="12">
        <v>3.2677377074459444</v>
      </c>
      <c r="AM226" s="12">
        <v>1.9054262729187612</v>
      </c>
      <c r="AN226" s="28"/>
    </row>
    <row r="227" spans="2:40" x14ac:dyDescent="0.35">
      <c r="B227" s="2">
        <f t="shared" si="9"/>
        <v>39721</v>
      </c>
      <c r="C227" s="1">
        <f>HLOOKUP($C$2,$N$2:$AM$1000,ROWS($C$2:C227),FALSE)</f>
        <v>2.5037901410391639</v>
      </c>
      <c r="D227" s="1">
        <f>HLOOKUP($D$2,$N$2:$AM$1000,ROWS($C$2:C227),FALSE)</f>
        <v>1.7955820777258822</v>
      </c>
      <c r="E227" s="1">
        <f t="shared" si="11"/>
        <v>3.2772394565983687</v>
      </c>
      <c r="F227" s="1">
        <f>VLOOKUP($C$1,TableData!$B$4:$J$12,8,FALSE)</f>
        <v>0.78879172658876118</v>
      </c>
      <c r="G227" s="1">
        <f>VLOOKUP($C$1,TableData!$B$4:$J$12,9,FALSE)-F227</f>
        <v>1.0596467334726134</v>
      </c>
      <c r="H227">
        <v>0</v>
      </c>
      <c r="I227" t="e">
        <f t="shared" si="10"/>
        <v>#N/A</v>
      </c>
      <c r="L227" s="2">
        <v>39721</v>
      </c>
      <c r="M227" s="28"/>
      <c r="N227" s="12">
        <v>2.4386208722122715</v>
      </c>
      <c r="O227" s="12">
        <v>2.3037580246167488</v>
      </c>
      <c r="P227" s="28"/>
      <c r="Q227" s="12">
        <v>3.1599894315794685</v>
      </c>
      <c r="R227" s="12">
        <v>2.5853361189677151</v>
      </c>
      <c r="S227" s="28"/>
      <c r="T227" s="12">
        <v>3.5545520495243288</v>
      </c>
      <c r="U227" s="12">
        <v>2.2859352909374122</v>
      </c>
      <c r="V227" s="28"/>
      <c r="W227" s="12">
        <v>3.2121711730058733</v>
      </c>
      <c r="X227" s="12">
        <v>2.4981111151798361</v>
      </c>
      <c r="Y227" s="28"/>
      <c r="Z227" s="12">
        <v>2.0439832775532851</v>
      </c>
      <c r="AA227" s="12">
        <v>2</v>
      </c>
      <c r="AB227" s="28"/>
      <c r="AC227" s="12">
        <v>2.5037901410391639</v>
      </c>
      <c r="AD227" s="12">
        <v>1.7955820777258822</v>
      </c>
      <c r="AE227" s="28"/>
      <c r="AF227" s="12">
        <v>2.5678743821214711</v>
      </c>
      <c r="AG227" s="12">
        <v>2.0783383879071091</v>
      </c>
      <c r="AH227" s="28"/>
      <c r="AI227" s="12">
        <v>3.33</v>
      </c>
      <c r="AJ227" s="12">
        <v>2.6575050545737766</v>
      </c>
      <c r="AK227" s="28"/>
      <c r="AL227" s="12">
        <v>3.1773208724181861</v>
      </c>
      <c r="AM227" s="12">
        <v>1.9054262729187612</v>
      </c>
      <c r="AN227" s="28"/>
    </row>
    <row r="228" spans="2:40" x14ac:dyDescent="0.35">
      <c r="B228" s="2">
        <f t="shared" si="9"/>
        <v>39752</v>
      </c>
      <c r="C228" s="1">
        <f>HLOOKUP($C$2,$N$2:$AM$1000,ROWS($C$2:C228),FALSE)</f>
        <v>2.3134687149430677</v>
      </c>
      <c r="D228" s="1">
        <f>HLOOKUP($D$2,$N$2:$AM$1000,ROWS($C$2:C228),FALSE)</f>
        <v>1.7955820777258822</v>
      </c>
      <c r="E228" s="1">
        <f t="shared" si="11"/>
        <v>3.2772394565983687</v>
      </c>
      <c r="F228" s="1">
        <f>VLOOKUP($C$1,TableData!$B$4:$J$12,8,FALSE)</f>
        <v>0.78879172658876118</v>
      </c>
      <c r="G228" s="1">
        <f>VLOOKUP($C$1,TableData!$B$4:$J$12,9,FALSE)-F228</f>
        <v>1.0596467334726134</v>
      </c>
      <c r="H228">
        <v>0</v>
      </c>
      <c r="I228" t="e">
        <f t="shared" si="10"/>
        <v>#N/A</v>
      </c>
      <c r="L228" s="2">
        <v>39752</v>
      </c>
      <c r="M228" s="28"/>
      <c r="N228" s="12">
        <v>2.221362995515741</v>
      </c>
      <c r="O228" s="12">
        <v>2.3037580246167488</v>
      </c>
      <c r="P228" s="28"/>
      <c r="Q228" s="12">
        <v>3.0569547566743571</v>
      </c>
      <c r="R228" s="12">
        <v>2.5853361189677151</v>
      </c>
      <c r="S228" s="28"/>
      <c r="T228" s="12">
        <v>3.2560689026244427</v>
      </c>
      <c r="U228" s="12">
        <v>2.2859352909374122</v>
      </c>
      <c r="V228" s="28"/>
      <c r="W228" s="12">
        <v>3.1042899111671574</v>
      </c>
      <c r="X228" s="12">
        <v>2.4981111151798361</v>
      </c>
      <c r="Y228" s="28"/>
      <c r="Z228" s="12">
        <v>1.6344021437812328</v>
      </c>
      <c r="AA228" s="12">
        <v>2</v>
      </c>
      <c r="AB228" s="28"/>
      <c r="AC228" s="12">
        <v>2.3134687149430677</v>
      </c>
      <c r="AD228" s="12">
        <v>1.7955820777258822</v>
      </c>
      <c r="AE228" s="28"/>
      <c r="AF228" s="12">
        <v>2.4367733299552441</v>
      </c>
      <c r="AG228" s="12">
        <v>2.0783383879071091</v>
      </c>
      <c r="AH228" s="28"/>
      <c r="AI228" s="12">
        <v>3.29</v>
      </c>
      <c r="AJ228" s="12">
        <v>2.6575050545737766</v>
      </c>
      <c r="AK228" s="28"/>
      <c r="AL228" s="12">
        <v>3.0561639245989478</v>
      </c>
      <c r="AM228" s="12">
        <v>1.9054262729187612</v>
      </c>
      <c r="AN228" s="28"/>
    </row>
    <row r="229" spans="2:40" x14ac:dyDescent="0.35">
      <c r="B229" s="2">
        <f t="shared" si="9"/>
        <v>39782</v>
      </c>
      <c r="C229" s="1">
        <f>HLOOKUP($C$2,$N$2:$AM$1000,ROWS($C$2:C229),FALSE)</f>
        <v>2.185661239645742</v>
      </c>
      <c r="D229" s="1">
        <f>HLOOKUP($D$2,$N$2:$AM$1000,ROWS($C$2:C229),FALSE)</f>
        <v>1.7955820777258822</v>
      </c>
      <c r="E229" s="1">
        <f t="shared" si="11"/>
        <v>3.2772394565983687</v>
      </c>
      <c r="F229" s="1">
        <f>VLOOKUP($C$1,TableData!$B$4:$J$12,8,FALSE)</f>
        <v>0.78879172658876118</v>
      </c>
      <c r="G229" s="1">
        <f>VLOOKUP($C$1,TableData!$B$4:$J$12,9,FALSE)-F229</f>
        <v>1.0596467334726134</v>
      </c>
      <c r="H229">
        <v>0</v>
      </c>
      <c r="I229" t="e">
        <f t="shared" si="10"/>
        <v>#N/A</v>
      </c>
      <c r="L229" s="2">
        <v>39782</v>
      </c>
      <c r="M229" s="28"/>
      <c r="N229" s="12">
        <v>2.0158939151697197</v>
      </c>
      <c r="O229" s="12">
        <v>2.3037580246167488</v>
      </c>
      <c r="P229" s="28"/>
      <c r="Q229" s="12">
        <v>2.9283353546830648</v>
      </c>
      <c r="R229" s="12">
        <v>2.5853361189677151</v>
      </c>
      <c r="S229" s="28"/>
      <c r="T229" s="12">
        <v>2.9773067065711256</v>
      </c>
      <c r="U229" s="12">
        <v>2.2859352909374122</v>
      </c>
      <c r="V229" s="28"/>
      <c r="W229" s="12">
        <v>2.986467494672973</v>
      </c>
      <c r="X229" s="12">
        <v>2.4981111151798361</v>
      </c>
      <c r="Y229" s="28"/>
      <c r="Z229" s="12">
        <v>1.3902658335831264</v>
      </c>
      <c r="AA229" s="12">
        <v>2</v>
      </c>
      <c r="AB229" s="28"/>
      <c r="AC229" s="12">
        <v>2.185661239645742</v>
      </c>
      <c r="AD229" s="12">
        <v>1.7955820777258822</v>
      </c>
      <c r="AE229" s="28"/>
      <c r="AF229" s="12">
        <v>2.3453993165872156</v>
      </c>
      <c r="AG229" s="12">
        <v>2.0783383879071091</v>
      </c>
      <c r="AH229" s="28"/>
      <c r="AI229" s="12">
        <v>3.19</v>
      </c>
      <c r="AJ229" s="12">
        <v>2.6575050545737766</v>
      </c>
      <c r="AK229" s="28"/>
      <c r="AL229" s="12">
        <v>2.8971201910326454</v>
      </c>
      <c r="AM229" s="12">
        <v>1.9054262729187612</v>
      </c>
      <c r="AN229" s="28"/>
    </row>
    <row r="230" spans="2:40" x14ac:dyDescent="0.35">
      <c r="B230" s="2">
        <f t="shared" si="9"/>
        <v>39813</v>
      </c>
      <c r="C230" s="1">
        <f>HLOOKUP($C$2,$N$2:$AM$1000,ROWS($C$2:C230),FALSE)</f>
        <v>1.9698368728839011</v>
      </c>
      <c r="D230" s="1">
        <f>HLOOKUP($D$2,$N$2:$AM$1000,ROWS($C$2:C230),FALSE)</f>
        <v>1.7955820777258822</v>
      </c>
      <c r="E230" s="1">
        <f t="shared" si="11"/>
        <v>3.2772394565983687</v>
      </c>
      <c r="F230" s="1">
        <f>VLOOKUP($C$1,TableData!$B$4:$J$12,8,FALSE)</f>
        <v>0.78879172658876118</v>
      </c>
      <c r="G230" s="1">
        <f>VLOOKUP($C$1,TableData!$B$4:$J$12,9,FALSE)-F230</f>
        <v>1.0596467334726134</v>
      </c>
      <c r="H230">
        <v>0</v>
      </c>
      <c r="I230" t="e">
        <f t="shared" si="10"/>
        <v>#N/A</v>
      </c>
      <c r="L230" s="2">
        <v>39813</v>
      </c>
      <c r="M230" s="28"/>
      <c r="N230" s="12">
        <v>1.7624596562335615</v>
      </c>
      <c r="O230" s="12">
        <v>2.3037580246167488</v>
      </c>
      <c r="P230" s="28"/>
      <c r="Q230" s="12">
        <v>2.7076013062426796</v>
      </c>
      <c r="R230" s="12">
        <v>2.5853361189677151</v>
      </c>
      <c r="S230" s="28"/>
      <c r="T230" s="12">
        <v>2.7600304968884437</v>
      </c>
      <c r="U230" s="12">
        <v>2.2859352909374122</v>
      </c>
      <c r="V230" s="28"/>
      <c r="W230" s="12">
        <v>2.8587654286679642</v>
      </c>
      <c r="X230" s="12">
        <v>2.4981111151798361</v>
      </c>
      <c r="Y230" s="28"/>
      <c r="Z230" s="12">
        <v>1.1378278877128833</v>
      </c>
      <c r="AA230" s="12">
        <v>2</v>
      </c>
      <c r="AB230" s="28"/>
      <c r="AC230" s="12">
        <v>1.9698368728839011</v>
      </c>
      <c r="AD230" s="12">
        <v>1.7955820777258822</v>
      </c>
      <c r="AE230" s="28"/>
      <c r="AF230" s="12">
        <v>2.2088526751809612</v>
      </c>
      <c r="AG230" s="12">
        <v>2.0783383879071091</v>
      </c>
      <c r="AH230" s="28"/>
      <c r="AI230" s="12">
        <v>3.02</v>
      </c>
      <c r="AJ230" s="12">
        <v>2.6575050545737766</v>
      </c>
      <c r="AK230" s="28"/>
      <c r="AL230" s="12">
        <v>2.6942991577157698</v>
      </c>
      <c r="AM230" s="12">
        <v>1.9054262729187612</v>
      </c>
      <c r="AN230" s="28"/>
    </row>
    <row r="231" spans="2:40" x14ac:dyDescent="0.35">
      <c r="B231" s="2">
        <f t="shared" si="9"/>
        <v>39844</v>
      </c>
      <c r="C231" s="1">
        <f>HLOOKUP($C$2,$N$2:$AM$1000,ROWS($C$2:C231),FALSE)</f>
        <v>1.943149516770859</v>
      </c>
      <c r="D231" s="1">
        <f>HLOOKUP($D$2,$N$2:$AM$1000,ROWS($C$2:C231),FALSE)</f>
        <v>1.7955820777258822</v>
      </c>
      <c r="E231" s="1">
        <f t="shared" si="11"/>
        <v>3.2772394565983687</v>
      </c>
      <c r="F231" s="1">
        <f>VLOOKUP($C$1,TableData!$B$4:$J$12,8,FALSE)</f>
        <v>0.78879172658876118</v>
      </c>
      <c r="G231" s="1">
        <f>VLOOKUP($C$1,TableData!$B$4:$J$12,9,FALSE)-F231</f>
        <v>1.0596467334726134</v>
      </c>
      <c r="H231">
        <v>0</v>
      </c>
      <c r="I231" t="e">
        <f t="shared" si="10"/>
        <v>#N/A</v>
      </c>
      <c r="L231" s="2">
        <v>39844</v>
      </c>
      <c r="M231" s="28"/>
      <c r="N231" s="12">
        <v>1.6723503187990651</v>
      </c>
      <c r="O231" s="12">
        <v>2.3037580246167488</v>
      </c>
      <c r="P231" s="28"/>
      <c r="Q231" s="12">
        <v>2.6343935578843958</v>
      </c>
      <c r="R231" s="12">
        <v>2.5853361189677151</v>
      </c>
      <c r="S231" s="28"/>
      <c r="T231" s="12">
        <v>2.6043288313980506</v>
      </c>
      <c r="U231" s="12">
        <v>2.2859352909374122</v>
      </c>
      <c r="V231" s="28"/>
      <c r="W231" s="12">
        <v>2.7706244711818151</v>
      </c>
      <c r="X231" s="12">
        <v>2.4981111151798361</v>
      </c>
      <c r="Y231" s="28"/>
      <c r="Z231" s="12">
        <v>0.90592814577525882</v>
      </c>
      <c r="AA231" s="12">
        <v>2</v>
      </c>
      <c r="AB231" s="28"/>
      <c r="AC231" s="12">
        <v>1.943149516770859</v>
      </c>
      <c r="AD231" s="12">
        <v>1.7955820777258822</v>
      </c>
      <c r="AE231" s="28"/>
      <c r="AF231" s="12">
        <v>2.2229463917100789</v>
      </c>
      <c r="AG231" s="12">
        <v>2.0783383879071091</v>
      </c>
      <c r="AH231" s="28"/>
      <c r="AI231" s="12">
        <v>2.81</v>
      </c>
      <c r="AJ231" s="12">
        <v>2.6575050545737766</v>
      </c>
      <c r="AK231" s="28"/>
      <c r="AL231" s="12">
        <v>2.4105154462302467</v>
      </c>
      <c r="AM231" s="12">
        <v>1.9054262729187612</v>
      </c>
      <c r="AN231" s="28"/>
    </row>
    <row r="232" spans="2:40" x14ac:dyDescent="0.35">
      <c r="B232" s="2">
        <f t="shared" si="9"/>
        <v>39872</v>
      </c>
      <c r="C232" s="1">
        <f>HLOOKUP($C$2,$N$2:$AM$1000,ROWS($C$2:C232),FALSE)</f>
        <v>2.0086294992619047</v>
      </c>
      <c r="D232" s="1">
        <f>HLOOKUP($D$2,$N$2:$AM$1000,ROWS($C$2:C232),FALSE)</f>
        <v>1.7955820777258822</v>
      </c>
      <c r="E232" s="1">
        <f t="shared" si="11"/>
        <v>3.2772394565983687</v>
      </c>
      <c r="F232" s="1">
        <f>VLOOKUP($C$1,TableData!$B$4:$J$12,8,FALSE)</f>
        <v>0.78879172658876118</v>
      </c>
      <c r="G232" s="1">
        <f>VLOOKUP($C$1,TableData!$B$4:$J$12,9,FALSE)-F232</f>
        <v>1.0596467334726134</v>
      </c>
      <c r="H232">
        <v>0</v>
      </c>
      <c r="I232" t="e">
        <f t="shared" si="10"/>
        <v>#N/A</v>
      </c>
      <c r="L232" s="2">
        <v>39872</v>
      </c>
      <c r="M232" s="28"/>
      <c r="N232" s="12">
        <v>1.8009806533637818</v>
      </c>
      <c r="O232" s="12">
        <v>2.3037580246167488</v>
      </c>
      <c r="P232" s="28"/>
      <c r="Q232" s="12">
        <v>2.5748413784746793</v>
      </c>
      <c r="R232" s="12">
        <v>2.5853361189677151</v>
      </c>
      <c r="S232" s="28"/>
      <c r="T232" s="12">
        <v>2.5523237272757182</v>
      </c>
      <c r="U232" s="12">
        <v>2.2859352909374122</v>
      </c>
      <c r="V232" s="28"/>
      <c r="W232" s="12">
        <v>2.7613930356632732</v>
      </c>
      <c r="X232" s="12">
        <v>2.4981111151798361</v>
      </c>
      <c r="Y232" s="28"/>
      <c r="Z232" s="12">
        <v>0.88783867489508062</v>
      </c>
      <c r="AA232" s="12">
        <v>2</v>
      </c>
      <c r="AB232" s="28"/>
      <c r="AC232" s="12">
        <v>2.0086294992619047</v>
      </c>
      <c r="AD232" s="12">
        <v>1.7955820777258822</v>
      </c>
      <c r="AE232" s="28"/>
      <c r="AF232" s="12">
        <v>2.2179286987746627</v>
      </c>
      <c r="AG232" s="12">
        <v>2.0783383879071091</v>
      </c>
      <c r="AH232" s="28"/>
      <c r="AI232" s="12">
        <v>2.75</v>
      </c>
      <c r="AJ232" s="12">
        <v>2.6575050545737766</v>
      </c>
      <c r="AK232" s="28"/>
      <c r="AL232" s="12">
        <v>2.2153498064875801</v>
      </c>
      <c r="AM232" s="12">
        <v>1.9054262729187612</v>
      </c>
      <c r="AN232" s="28"/>
    </row>
    <row r="233" spans="2:40" x14ac:dyDescent="0.35">
      <c r="B233" s="2">
        <f t="shared" si="9"/>
        <v>39903</v>
      </c>
      <c r="C233" s="1">
        <f>HLOOKUP($C$2,$N$2:$AM$1000,ROWS($C$2:C233),FALSE)</f>
        <v>2.0352658537690749</v>
      </c>
      <c r="D233" s="1">
        <f>HLOOKUP($D$2,$N$2:$AM$1000,ROWS($C$2:C233),FALSE)</f>
        <v>1.7955820777258822</v>
      </c>
      <c r="E233" s="1">
        <f t="shared" si="11"/>
        <v>3.2772394565983687</v>
      </c>
      <c r="F233" s="1">
        <f>VLOOKUP($C$1,TableData!$B$4:$J$12,8,FALSE)</f>
        <v>0.78879172658876118</v>
      </c>
      <c r="G233" s="1">
        <f>VLOOKUP($C$1,TableData!$B$4:$J$12,9,FALSE)-F233</f>
        <v>1.0596467334726134</v>
      </c>
      <c r="H233">
        <v>0</v>
      </c>
      <c r="I233" t="e">
        <f t="shared" si="10"/>
        <v>#N/A</v>
      </c>
      <c r="L233" s="2">
        <v>39903</v>
      </c>
      <c r="M233" s="28"/>
      <c r="N233" s="12">
        <v>1.7876130957932723</v>
      </c>
      <c r="O233" s="12">
        <v>2.3037580246167488</v>
      </c>
      <c r="P233" s="28"/>
      <c r="Q233" s="12">
        <v>2.4804417349601149</v>
      </c>
      <c r="R233" s="12">
        <v>2.5853361189677151</v>
      </c>
      <c r="S233" s="28"/>
      <c r="T233" s="12">
        <v>2.2833037980313886</v>
      </c>
      <c r="U233" s="12">
        <v>2.2859352909374122</v>
      </c>
      <c r="V233" s="28"/>
      <c r="W233" s="12">
        <v>2.6497187546926648</v>
      </c>
      <c r="X233" s="12">
        <v>2.4981111151798361</v>
      </c>
      <c r="Y233" s="28"/>
      <c r="Z233" s="12">
        <v>0.76245864291524246</v>
      </c>
      <c r="AA233" s="12">
        <v>2</v>
      </c>
      <c r="AB233" s="28"/>
      <c r="AC233" s="12">
        <v>2.0352658537690749</v>
      </c>
      <c r="AD233" s="12">
        <v>1.7955820777258822</v>
      </c>
      <c r="AE233" s="28"/>
      <c r="AF233" s="12">
        <v>2.1353539961424195</v>
      </c>
      <c r="AG233" s="12">
        <v>2.0783383879071091</v>
      </c>
      <c r="AH233" s="28"/>
      <c r="AI233" s="12">
        <v>2.4900000000000002</v>
      </c>
      <c r="AJ233" s="12">
        <v>2.6575050545737766</v>
      </c>
      <c r="AK233" s="28"/>
      <c r="AL233" s="12">
        <v>1.9573993887786874</v>
      </c>
      <c r="AM233" s="12">
        <v>1.9054262729187612</v>
      </c>
      <c r="AN233" s="28"/>
    </row>
    <row r="234" spans="2:40" x14ac:dyDescent="0.35">
      <c r="B234" s="2">
        <f t="shared" si="9"/>
        <v>39933</v>
      </c>
      <c r="C234" s="1">
        <f>HLOOKUP($C$2,$N$2:$AM$1000,ROWS($C$2:C234),FALSE)</f>
        <v>2.1334631142902127</v>
      </c>
      <c r="D234" s="1">
        <f>HLOOKUP($D$2,$N$2:$AM$1000,ROWS($C$2:C234),FALSE)</f>
        <v>1.7955820777258822</v>
      </c>
      <c r="E234" s="1">
        <f t="shared" si="11"/>
        <v>3.2772394565983687</v>
      </c>
      <c r="F234" s="1">
        <f>VLOOKUP($C$1,TableData!$B$4:$J$12,8,FALSE)</f>
        <v>0.78879172658876118</v>
      </c>
      <c r="G234" s="1">
        <f>VLOOKUP($C$1,TableData!$B$4:$J$12,9,FALSE)-F234</f>
        <v>1.0596467334726134</v>
      </c>
      <c r="H234">
        <v>0</v>
      </c>
      <c r="I234" t="e">
        <f t="shared" si="10"/>
        <v>#N/A</v>
      </c>
      <c r="L234" s="2">
        <v>39933</v>
      </c>
      <c r="M234" s="28"/>
      <c r="N234" s="12">
        <v>1.9323266219239077</v>
      </c>
      <c r="O234" s="12">
        <v>2.3037580246167488</v>
      </c>
      <c r="P234" s="28"/>
      <c r="Q234" s="12">
        <v>2.4486598125225356</v>
      </c>
      <c r="R234" s="12">
        <v>2.5853361189677151</v>
      </c>
      <c r="S234" s="28"/>
      <c r="T234" s="12">
        <v>2.1433659962664775</v>
      </c>
      <c r="U234" s="12">
        <v>2.2859352909374122</v>
      </c>
      <c r="V234" s="28"/>
      <c r="W234" s="12">
        <v>2.5752559211545289</v>
      </c>
      <c r="X234" s="12">
        <v>2.4981111151798361</v>
      </c>
      <c r="Y234" s="28"/>
      <c r="Z234" s="12">
        <v>0.9279176201373085</v>
      </c>
      <c r="AA234" s="12">
        <v>2</v>
      </c>
      <c r="AB234" s="28"/>
      <c r="AC234" s="12">
        <v>2.1334631142902127</v>
      </c>
      <c r="AD234" s="12">
        <v>1.7955820777258822</v>
      </c>
      <c r="AE234" s="28"/>
      <c r="AF234" s="12">
        <v>2.0794260388683039</v>
      </c>
      <c r="AG234" s="12">
        <v>2.0783383879071091</v>
      </c>
      <c r="AH234" s="28"/>
      <c r="AI234" s="12">
        <v>2.44</v>
      </c>
      <c r="AJ234" s="12">
        <v>2.6575050545737766</v>
      </c>
      <c r="AK234" s="28"/>
      <c r="AL234" s="12">
        <v>1.5275092560309296</v>
      </c>
      <c r="AM234" s="12">
        <v>1.9054262729187612</v>
      </c>
      <c r="AN234" s="28"/>
    </row>
    <row r="235" spans="2:40" x14ac:dyDescent="0.35">
      <c r="B235" s="2">
        <f t="shared" si="9"/>
        <v>39964</v>
      </c>
      <c r="C235" s="1">
        <f>HLOOKUP($C$2,$N$2:$AM$1000,ROWS($C$2:C235),FALSE)</f>
        <v>2.0369659036987953</v>
      </c>
      <c r="D235" s="1">
        <f>HLOOKUP($D$2,$N$2:$AM$1000,ROWS($C$2:C235),FALSE)</f>
        <v>1.7955820777258822</v>
      </c>
      <c r="E235" s="1">
        <f t="shared" si="11"/>
        <v>3.2772394565983687</v>
      </c>
      <c r="F235" s="1">
        <f>VLOOKUP($C$1,TableData!$B$4:$J$12,8,FALSE)</f>
        <v>0.78879172658876118</v>
      </c>
      <c r="G235" s="1">
        <f>VLOOKUP($C$1,TableData!$B$4:$J$12,9,FALSE)-F235</f>
        <v>1.0596467334726134</v>
      </c>
      <c r="H235">
        <v>0</v>
      </c>
      <c r="I235" t="e">
        <f t="shared" si="10"/>
        <v>#N/A</v>
      </c>
      <c r="L235" s="2">
        <v>39964</v>
      </c>
      <c r="M235" s="28"/>
      <c r="N235" s="12">
        <v>1.8461309413034366</v>
      </c>
      <c r="O235" s="12">
        <v>2.3037580246167488</v>
      </c>
      <c r="P235" s="28"/>
      <c r="Q235" s="12">
        <v>2.3507434482739509</v>
      </c>
      <c r="R235" s="12">
        <v>2.5853361189677151</v>
      </c>
      <c r="S235" s="28"/>
      <c r="T235" s="12">
        <v>1.8860863740758127</v>
      </c>
      <c r="U235" s="12">
        <v>2.2859352909374122</v>
      </c>
      <c r="V235" s="28"/>
      <c r="W235" s="12">
        <v>2.4658042899547761</v>
      </c>
      <c r="X235" s="12">
        <v>2.4981111151798361</v>
      </c>
      <c r="Y235" s="28"/>
      <c r="Z235" s="12">
        <v>0.82230267590996942</v>
      </c>
      <c r="AA235" s="12">
        <v>2</v>
      </c>
      <c r="AB235" s="28"/>
      <c r="AC235" s="12">
        <v>2.0369659036987953</v>
      </c>
      <c r="AD235" s="12">
        <v>1.7955820777258822</v>
      </c>
      <c r="AE235" s="28"/>
      <c r="AF235" s="12">
        <v>1.993464393011779</v>
      </c>
      <c r="AG235" s="12">
        <v>2.0783383879071091</v>
      </c>
      <c r="AH235" s="28"/>
      <c r="AI235" s="12">
        <v>2.16</v>
      </c>
      <c r="AJ235" s="12">
        <v>2.6575050545737766</v>
      </c>
      <c r="AK235" s="28"/>
      <c r="AL235" s="12">
        <v>1.2489072264433463</v>
      </c>
      <c r="AM235" s="12">
        <v>1.9054262729187612</v>
      </c>
      <c r="AN235" s="28"/>
    </row>
    <row r="236" spans="2:40" x14ac:dyDescent="0.35">
      <c r="B236" s="2">
        <f t="shared" si="9"/>
        <v>39994</v>
      </c>
      <c r="C236" s="1">
        <f>HLOOKUP($C$2,$N$2:$AM$1000,ROWS($C$2:C236),FALSE)</f>
        <v>1.9175920184882234</v>
      </c>
      <c r="D236" s="1">
        <f>HLOOKUP($D$2,$N$2:$AM$1000,ROWS($C$2:C236),FALSE)</f>
        <v>1.7955820777258822</v>
      </c>
      <c r="E236" s="1">
        <f t="shared" si="11"/>
        <v>3.2772394565983687</v>
      </c>
      <c r="F236" s="1">
        <f>VLOOKUP($C$1,TableData!$B$4:$J$12,8,FALSE)</f>
        <v>0.78879172658876118</v>
      </c>
      <c r="G236" s="1">
        <f>VLOOKUP($C$1,TableData!$B$4:$J$12,9,FALSE)-F236</f>
        <v>1.0596467334726134</v>
      </c>
      <c r="H236">
        <v>0</v>
      </c>
      <c r="I236" t="e">
        <f t="shared" si="10"/>
        <v>#N/A</v>
      </c>
      <c r="L236" s="2">
        <v>39994</v>
      </c>
      <c r="M236" s="28"/>
      <c r="N236" s="12">
        <v>1.7119726678550107</v>
      </c>
      <c r="O236" s="12">
        <v>2.3037580246167488</v>
      </c>
      <c r="P236" s="28"/>
      <c r="Q236" s="12">
        <v>2.0764117596679954</v>
      </c>
      <c r="R236" s="12">
        <v>2.5853361189677151</v>
      </c>
      <c r="S236" s="28"/>
      <c r="T236" s="12">
        <v>1.60418850158357</v>
      </c>
      <c r="U236" s="12">
        <v>2.2859352909374122</v>
      </c>
      <c r="V236" s="28"/>
      <c r="W236" s="12">
        <v>2.2513825402433962</v>
      </c>
      <c r="X236" s="12">
        <v>2.4981111151798361</v>
      </c>
      <c r="Y236" s="28"/>
      <c r="Z236" s="12">
        <v>0.72014585232449413</v>
      </c>
      <c r="AA236" s="12">
        <v>2</v>
      </c>
      <c r="AB236" s="28"/>
      <c r="AC236" s="12">
        <v>1.9175920184882234</v>
      </c>
      <c r="AD236" s="12">
        <v>1.7955820777258822</v>
      </c>
      <c r="AE236" s="28"/>
      <c r="AF236" s="12">
        <v>1.8580390898604859</v>
      </c>
      <c r="AG236" s="12">
        <v>2.0783383879071091</v>
      </c>
      <c r="AH236" s="28"/>
      <c r="AI236" s="12">
        <v>1.97</v>
      </c>
      <c r="AJ236" s="12">
        <v>2.6575050545737766</v>
      </c>
      <c r="AK236" s="28"/>
      <c r="AL236" s="12">
        <v>0.98250436572096822</v>
      </c>
      <c r="AM236" s="12">
        <v>1.9054262729187612</v>
      </c>
      <c r="AN236" s="28"/>
    </row>
    <row r="237" spans="2:40" x14ac:dyDescent="0.35">
      <c r="B237" s="2">
        <f t="shared" si="9"/>
        <v>40025</v>
      </c>
      <c r="C237" s="1">
        <f>HLOOKUP($C$2,$N$2:$AM$1000,ROWS($C$2:C237),FALSE)</f>
        <v>1.7290061308284921</v>
      </c>
      <c r="D237" s="1">
        <f>HLOOKUP($D$2,$N$2:$AM$1000,ROWS($C$2:C237),FALSE)</f>
        <v>1.7955820777258822</v>
      </c>
      <c r="E237" s="1">
        <f t="shared" si="11"/>
        <v>3.2772394565983687</v>
      </c>
      <c r="F237" s="1">
        <f>VLOOKUP($C$1,TableData!$B$4:$J$12,8,FALSE)</f>
        <v>0.78879172658876118</v>
      </c>
      <c r="G237" s="1">
        <f>VLOOKUP($C$1,TableData!$B$4:$J$12,9,FALSE)-F237</f>
        <v>1.0596467334726134</v>
      </c>
      <c r="H237">
        <v>0</v>
      </c>
      <c r="I237" t="e">
        <f t="shared" si="10"/>
        <v>#N/A</v>
      </c>
      <c r="L237" s="2">
        <v>40025</v>
      </c>
      <c r="M237" s="28"/>
      <c r="N237" s="12">
        <v>1.5270992984974363</v>
      </c>
      <c r="O237" s="12">
        <v>2.3037580246167488</v>
      </c>
      <c r="P237" s="28"/>
      <c r="Q237" s="12">
        <v>1.7548796976585068</v>
      </c>
      <c r="R237" s="12">
        <v>2.5853361189677151</v>
      </c>
      <c r="S237" s="28"/>
      <c r="T237" s="12">
        <v>1.0633509405758357</v>
      </c>
      <c r="U237" s="12">
        <v>2.2859352909374122</v>
      </c>
      <c r="V237" s="28"/>
      <c r="W237" s="12">
        <v>2.0479536897927586</v>
      </c>
      <c r="X237" s="12">
        <v>2.4981111151798361</v>
      </c>
      <c r="Y237" s="28"/>
      <c r="Z237" s="12">
        <v>0.62558292954799644</v>
      </c>
      <c r="AA237" s="12">
        <v>2</v>
      </c>
      <c r="AB237" s="28"/>
      <c r="AC237" s="12">
        <v>1.7290061308284921</v>
      </c>
      <c r="AD237" s="12">
        <v>1.7955820777258822</v>
      </c>
      <c r="AE237" s="28"/>
      <c r="AF237" s="12">
        <v>1.6156612242952173</v>
      </c>
      <c r="AG237" s="12">
        <v>2.0783383879071091</v>
      </c>
      <c r="AH237" s="28"/>
      <c r="AI237" s="12">
        <v>1.74</v>
      </c>
      <c r="AJ237" s="12">
        <v>2.6575050545737766</v>
      </c>
      <c r="AK237" s="28"/>
      <c r="AL237" s="12">
        <v>0.49181228677511346</v>
      </c>
      <c r="AM237" s="12">
        <v>1.9054262729187612</v>
      </c>
      <c r="AN237" s="28"/>
    </row>
    <row r="238" spans="2:40" x14ac:dyDescent="0.35">
      <c r="B238" s="2">
        <f t="shared" si="9"/>
        <v>40056</v>
      </c>
      <c r="C238" s="1">
        <f>HLOOKUP($C$2,$N$2:$AM$1000,ROWS($C$2:C238),FALSE)</f>
        <v>1.6964947342420045</v>
      </c>
      <c r="D238" s="1">
        <f>HLOOKUP($D$2,$N$2:$AM$1000,ROWS($C$2:C238),FALSE)</f>
        <v>1.7955820777258822</v>
      </c>
      <c r="E238" s="1">
        <f t="shared" si="11"/>
        <v>3.2772394565983687</v>
      </c>
      <c r="F238" s="1">
        <f>VLOOKUP($C$1,TableData!$B$4:$J$12,8,FALSE)</f>
        <v>0.78879172658876118</v>
      </c>
      <c r="G238" s="1">
        <f>VLOOKUP($C$1,TableData!$B$4:$J$12,9,FALSE)-F238</f>
        <v>1.0596467334726134</v>
      </c>
      <c r="H238">
        <v>0</v>
      </c>
      <c r="I238" t="e">
        <f t="shared" si="10"/>
        <v>#N/A</v>
      </c>
      <c r="L238" s="2">
        <v>40056</v>
      </c>
      <c r="M238" s="28"/>
      <c r="N238" s="12">
        <v>1.4339650543224502</v>
      </c>
      <c r="O238" s="12">
        <v>2.3037580246167488</v>
      </c>
      <c r="P238" s="28"/>
      <c r="Q238" s="12">
        <v>1.6459499040751835</v>
      </c>
      <c r="R238" s="12">
        <v>2.5853361189677151</v>
      </c>
      <c r="S238" s="28"/>
      <c r="T238" s="12">
        <v>1.0570930573535087</v>
      </c>
      <c r="U238" s="12">
        <v>2.2859352909374122</v>
      </c>
      <c r="V238" s="28"/>
      <c r="W238" s="12">
        <v>1.8908430556360489</v>
      </c>
      <c r="X238" s="12">
        <v>2.4981111151798361</v>
      </c>
      <c r="Y238" s="28"/>
      <c r="Z238" s="12">
        <v>0.65094403926113653</v>
      </c>
      <c r="AA238" s="12">
        <v>2</v>
      </c>
      <c r="AB238" s="28"/>
      <c r="AC238" s="12">
        <v>1.6964947342420045</v>
      </c>
      <c r="AD238" s="12">
        <v>1.7955820777258822</v>
      </c>
      <c r="AE238" s="28"/>
      <c r="AF238" s="12">
        <v>1.6039784797892365</v>
      </c>
      <c r="AG238" s="12">
        <v>2.0783383879071091</v>
      </c>
      <c r="AH238" s="28"/>
      <c r="AI238" s="12">
        <v>1.56</v>
      </c>
      <c r="AJ238" s="12">
        <v>2.6575050545737766</v>
      </c>
      <c r="AK238" s="28"/>
      <c r="AL238" s="12">
        <v>0.32900765924113878</v>
      </c>
      <c r="AM238" s="12">
        <v>1.9054262729187612</v>
      </c>
      <c r="AN238" s="28"/>
    </row>
    <row r="239" spans="2:40" x14ac:dyDescent="0.35">
      <c r="B239" s="2">
        <f t="shared" si="9"/>
        <v>40086</v>
      </c>
      <c r="C239" s="1">
        <f>HLOOKUP($C$2,$N$2:$AM$1000,ROWS($C$2:C239),FALSE)</f>
        <v>1.6280476873431038</v>
      </c>
      <c r="D239" s="1">
        <f>HLOOKUP($D$2,$N$2:$AM$1000,ROWS($C$2:C239),FALSE)</f>
        <v>1.7955820777258822</v>
      </c>
      <c r="E239" s="1">
        <f t="shared" si="11"/>
        <v>3.2772394565983687</v>
      </c>
      <c r="F239" s="1">
        <f>VLOOKUP($C$1,TableData!$B$4:$J$12,8,FALSE)</f>
        <v>0.78879172658876118</v>
      </c>
      <c r="G239" s="1">
        <f>VLOOKUP($C$1,TableData!$B$4:$J$12,9,FALSE)-F239</f>
        <v>1.0596467334726134</v>
      </c>
      <c r="H239">
        <v>0</v>
      </c>
      <c r="I239" t="e">
        <f t="shared" si="10"/>
        <v>#N/A</v>
      </c>
      <c r="L239" s="2">
        <v>40086</v>
      </c>
      <c r="M239" s="28"/>
      <c r="N239" s="12">
        <v>1.4798373886199645</v>
      </c>
      <c r="O239" s="12">
        <v>2.3037580246167488</v>
      </c>
      <c r="P239" s="28"/>
      <c r="Q239" s="12">
        <v>1.4585156194290017</v>
      </c>
      <c r="R239" s="12">
        <v>2.5853361189677151</v>
      </c>
      <c r="S239" s="28"/>
      <c r="T239" s="12">
        <v>0.97420590821373221</v>
      </c>
      <c r="U239" s="12">
        <v>2.2859352909374122</v>
      </c>
      <c r="V239" s="28"/>
      <c r="W239" s="12">
        <v>1.7133365660102262</v>
      </c>
      <c r="X239" s="12">
        <v>2.4981111151798361</v>
      </c>
      <c r="Y239" s="28"/>
      <c r="Z239" s="12">
        <v>0.72518044396023829</v>
      </c>
      <c r="AA239" s="12">
        <v>2</v>
      </c>
      <c r="AB239" s="28"/>
      <c r="AC239" s="12">
        <v>1.6280476873431038</v>
      </c>
      <c r="AD239" s="12">
        <v>1.7955820777258822</v>
      </c>
      <c r="AE239" s="28"/>
      <c r="AF239" s="12">
        <v>1.4781229487061065</v>
      </c>
      <c r="AG239" s="12">
        <v>2.0783383879071091</v>
      </c>
      <c r="AH239" s="28"/>
      <c r="AI239" s="12">
        <v>1.31</v>
      </c>
      <c r="AJ239" s="12">
        <v>2.6575050545737766</v>
      </c>
      <c r="AK239" s="28"/>
      <c r="AL239" s="12">
        <v>5.7128058267303286E-2</v>
      </c>
      <c r="AM239" s="12">
        <v>1.9054262729187612</v>
      </c>
      <c r="AN239" s="28"/>
    </row>
    <row r="240" spans="2:40" x14ac:dyDescent="0.35">
      <c r="B240" s="2">
        <f t="shared" si="9"/>
        <v>40117</v>
      </c>
      <c r="C240" s="1">
        <f>HLOOKUP($C$2,$N$2:$AM$1000,ROWS($C$2:C240),FALSE)</f>
        <v>1.7252374718893737</v>
      </c>
      <c r="D240" s="1">
        <f>HLOOKUP($D$2,$N$2:$AM$1000,ROWS($C$2:C240),FALSE)</f>
        <v>1.7955820777258822</v>
      </c>
      <c r="E240" s="1">
        <f t="shared" si="11"/>
        <v>3.2772394565983687</v>
      </c>
      <c r="F240" s="1">
        <f>VLOOKUP($C$1,TableData!$B$4:$J$12,8,FALSE)</f>
        <v>0.78879172658876118</v>
      </c>
      <c r="G240" s="1">
        <f>VLOOKUP($C$1,TableData!$B$4:$J$12,9,FALSE)-F240</f>
        <v>1.0596467334726134</v>
      </c>
      <c r="H240">
        <v>0</v>
      </c>
      <c r="I240" t="e">
        <f t="shared" si="10"/>
        <v>#N/A</v>
      </c>
      <c r="L240" s="2">
        <v>40117</v>
      </c>
      <c r="M240" s="28"/>
      <c r="N240" s="12">
        <v>1.7127331771131571</v>
      </c>
      <c r="O240" s="12">
        <v>2.3037580246167488</v>
      </c>
      <c r="P240" s="28"/>
      <c r="Q240" s="12">
        <v>1.3744678669045163</v>
      </c>
      <c r="R240" s="12">
        <v>2.5853361189677151</v>
      </c>
      <c r="S240" s="28"/>
      <c r="T240" s="12">
        <v>1.1282769934890302</v>
      </c>
      <c r="U240" s="12">
        <v>2.2859352909374122</v>
      </c>
      <c r="V240" s="28"/>
      <c r="W240" s="12">
        <v>1.5922298133030921</v>
      </c>
      <c r="X240" s="12">
        <v>2.4981111151798361</v>
      </c>
      <c r="Y240" s="28"/>
      <c r="Z240" s="12">
        <v>1.2398995351797115</v>
      </c>
      <c r="AA240" s="12">
        <v>2</v>
      </c>
      <c r="AB240" s="28"/>
      <c r="AC240" s="12">
        <v>1.7252374718893737</v>
      </c>
      <c r="AD240" s="12">
        <v>1.7955820777258822</v>
      </c>
      <c r="AE240" s="28"/>
      <c r="AF240" s="12">
        <v>1.5047428014526076</v>
      </c>
      <c r="AG240" s="12">
        <v>2.0783383879071091</v>
      </c>
      <c r="AH240" s="28"/>
      <c r="AI240" s="12">
        <v>1.1499999999999999</v>
      </c>
      <c r="AJ240" s="12">
        <v>2.6575050545737766</v>
      </c>
      <c r="AK240" s="28"/>
      <c r="AL240" s="12">
        <v>-3.6915642620942005E-2</v>
      </c>
      <c r="AM240" s="12">
        <v>1.9054262729187612</v>
      </c>
      <c r="AN240" s="28"/>
    </row>
    <row r="241" spans="2:40" x14ac:dyDescent="0.35">
      <c r="B241" s="2">
        <f t="shared" si="9"/>
        <v>40147</v>
      </c>
      <c r="C241" s="1">
        <f>HLOOKUP($C$2,$N$2:$AM$1000,ROWS($C$2:C241),FALSE)</f>
        <v>1.7106822603367711</v>
      </c>
      <c r="D241" s="1">
        <f>HLOOKUP($D$2,$N$2:$AM$1000,ROWS($C$2:C241),FALSE)</f>
        <v>1.7955820777258822</v>
      </c>
      <c r="E241" s="1">
        <f t="shared" si="11"/>
        <v>3.2772394565983687</v>
      </c>
      <c r="F241" s="1">
        <f>VLOOKUP($C$1,TableData!$B$4:$J$12,8,FALSE)</f>
        <v>0.78879172658876118</v>
      </c>
      <c r="G241" s="1">
        <f>VLOOKUP($C$1,TableData!$B$4:$J$12,9,FALSE)-F241</f>
        <v>1.0596467334726134</v>
      </c>
      <c r="H241">
        <v>0</v>
      </c>
      <c r="I241" t="e">
        <f t="shared" si="10"/>
        <v>#N/A</v>
      </c>
      <c r="L241" s="2">
        <v>40147</v>
      </c>
      <c r="M241" s="28"/>
      <c r="N241" s="12">
        <v>1.7142435710104653</v>
      </c>
      <c r="O241" s="12">
        <v>2.3037580246167488</v>
      </c>
      <c r="P241" s="28"/>
      <c r="Q241" s="12">
        <v>1.2560086497699352</v>
      </c>
      <c r="R241" s="12">
        <v>2.5853361189677151</v>
      </c>
      <c r="S241" s="28"/>
      <c r="T241" s="12">
        <v>1.1977271259083322</v>
      </c>
      <c r="U241" s="12">
        <v>2.2859352909374122</v>
      </c>
      <c r="V241" s="28"/>
      <c r="W241" s="12">
        <v>1.4433827206124183</v>
      </c>
      <c r="X241" s="12">
        <v>2.4981111151798361</v>
      </c>
      <c r="Y241" s="28"/>
      <c r="Z241" s="12">
        <v>1.3734764416954537</v>
      </c>
      <c r="AA241" s="12">
        <v>2</v>
      </c>
      <c r="AB241" s="28"/>
      <c r="AC241" s="12">
        <v>1.7106822603367711</v>
      </c>
      <c r="AD241" s="12">
        <v>1.7955820777258822</v>
      </c>
      <c r="AE241" s="28"/>
      <c r="AF241" s="12">
        <v>1.3847470167160925</v>
      </c>
      <c r="AG241" s="12">
        <v>2.0783383879071091</v>
      </c>
      <c r="AH241" s="28"/>
      <c r="AI241" s="12">
        <v>0.95</v>
      </c>
      <c r="AJ241" s="12">
        <v>2.6575050545737766</v>
      </c>
      <c r="AK241" s="28"/>
      <c r="AL241" s="12">
        <v>-0.16745957720129107</v>
      </c>
      <c r="AM241" s="12">
        <v>1.9054262729187612</v>
      </c>
      <c r="AN241" s="28"/>
    </row>
    <row r="242" spans="2:40" x14ac:dyDescent="0.35">
      <c r="B242" s="2">
        <f t="shared" si="9"/>
        <v>40178</v>
      </c>
      <c r="C242" s="1">
        <f>HLOOKUP($C$2,$N$2:$AM$1000,ROWS($C$2:C242),FALSE)</f>
        <v>1.7484432817967743</v>
      </c>
      <c r="D242" s="1">
        <f>HLOOKUP($D$2,$N$2:$AM$1000,ROWS($C$2:C242),FALSE)</f>
        <v>1.7955820777258822</v>
      </c>
      <c r="E242" s="1">
        <f t="shared" si="11"/>
        <v>3.2772394565983687</v>
      </c>
      <c r="F242" s="1">
        <f>VLOOKUP($C$1,TableData!$B$4:$J$12,8,FALSE)</f>
        <v>0.78879172658876118</v>
      </c>
      <c r="G242" s="1">
        <f>VLOOKUP($C$1,TableData!$B$4:$J$12,9,FALSE)-F242</f>
        <v>1.0596467334726134</v>
      </c>
      <c r="H242">
        <v>0</v>
      </c>
      <c r="I242" t="e">
        <f t="shared" si="10"/>
        <v>#N/A</v>
      </c>
      <c r="L242" s="2">
        <v>40178</v>
      </c>
      <c r="M242" s="28"/>
      <c r="N242" s="12">
        <v>1.8236717759594567</v>
      </c>
      <c r="O242" s="12">
        <v>2.3037580246167488</v>
      </c>
      <c r="P242" s="28"/>
      <c r="Q242" s="12">
        <v>1.2641876579843725</v>
      </c>
      <c r="R242" s="12">
        <v>2.5853361189677151</v>
      </c>
      <c r="S242" s="28"/>
      <c r="T242" s="12">
        <v>1.2267626915666074</v>
      </c>
      <c r="U242" s="12">
        <v>2.2859352909374122</v>
      </c>
      <c r="V242" s="28"/>
      <c r="W242" s="12">
        <v>1.3763987264428845</v>
      </c>
      <c r="X242" s="12">
        <v>2.4981111151798361</v>
      </c>
      <c r="Y242" s="28"/>
      <c r="Z242" s="12">
        <v>1.509515521732685</v>
      </c>
      <c r="AA242" s="12">
        <v>2</v>
      </c>
      <c r="AB242" s="28"/>
      <c r="AC242" s="12">
        <v>1.7484432817967743</v>
      </c>
      <c r="AD242" s="12">
        <v>1.7955820777258822</v>
      </c>
      <c r="AE242" s="28"/>
      <c r="AF242" s="12">
        <v>1.3621178824879898</v>
      </c>
      <c r="AG242" s="12">
        <v>2.0783383879071091</v>
      </c>
      <c r="AH242" s="28"/>
      <c r="AI242" s="12">
        <v>0.85</v>
      </c>
      <c r="AJ242" s="12">
        <v>2.6575050545737766</v>
      </c>
      <c r="AK242" s="28"/>
      <c r="AL242" s="12">
        <v>-0.21043118596229704</v>
      </c>
      <c r="AM242" s="12">
        <v>1.9054262729187612</v>
      </c>
      <c r="AN242" s="28"/>
    </row>
    <row r="243" spans="2:40" x14ac:dyDescent="0.35">
      <c r="B243" s="2">
        <f t="shared" si="9"/>
        <v>40209</v>
      </c>
      <c r="C243" s="1">
        <f>HLOOKUP($C$2,$N$2:$AM$1000,ROWS($C$2:C243),FALSE)</f>
        <v>1.5659331467003046</v>
      </c>
      <c r="D243" s="1">
        <f>HLOOKUP($D$2,$N$2:$AM$1000,ROWS($C$2:C243),FALSE)</f>
        <v>1.7955820777258822</v>
      </c>
      <c r="E243" s="1">
        <f t="shared" si="11"/>
        <v>3.2772394565983687</v>
      </c>
      <c r="F243" s="1">
        <f>VLOOKUP($C$1,TableData!$B$4:$J$12,8,FALSE)</f>
        <v>0.78879172658876118</v>
      </c>
      <c r="G243" s="1">
        <f>VLOOKUP($C$1,TableData!$B$4:$J$12,9,FALSE)-F243</f>
        <v>1.0596467334726134</v>
      </c>
      <c r="H243">
        <v>0</v>
      </c>
      <c r="I243" t="e">
        <f t="shared" si="10"/>
        <v>#N/A</v>
      </c>
      <c r="L243" s="2">
        <v>40209</v>
      </c>
      <c r="M243" s="28"/>
      <c r="N243" s="12">
        <v>1.5123351706495924</v>
      </c>
      <c r="O243" s="12">
        <v>2.3037580246167488</v>
      </c>
      <c r="P243" s="28"/>
      <c r="Q243" s="12">
        <v>1.1210507732001496</v>
      </c>
      <c r="R243" s="12">
        <v>2.5853361189677151</v>
      </c>
      <c r="S243" s="28"/>
      <c r="T243" s="12">
        <v>1.1272185806304069</v>
      </c>
      <c r="U243" s="12">
        <v>2.2859352909374122</v>
      </c>
      <c r="V243" s="28"/>
      <c r="W243" s="12">
        <v>1.21763175048204</v>
      </c>
      <c r="X243" s="12">
        <v>2.4981111151798361</v>
      </c>
      <c r="Y243" s="28"/>
      <c r="Z243" s="12">
        <v>1.690903711795344</v>
      </c>
      <c r="AA243" s="12">
        <v>2</v>
      </c>
      <c r="AB243" s="28"/>
      <c r="AC243" s="12">
        <v>1.5659331467003046</v>
      </c>
      <c r="AD243" s="12">
        <v>1.7955820777258822</v>
      </c>
      <c r="AE243" s="28"/>
      <c r="AF243" s="12">
        <v>1.2013641714006429</v>
      </c>
      <c r="AG243" s="12">
        <v>2.0783383879071091</v>
      </c>
      <c r="AH243" s="28"/>
      <c r="AI243" s="12">
        <v>0.79</v>
      </c>
      <c r="AJ243" s="12">
        <v>2.6575050545737766</v>
      </c>
      <c r="AK243" s="28"/>
      <c r="AL243" s="12">
        <v>-0.25217475819070556</v>
      </c>
      <c r="AM243" s="12">
        <v>1.9054262729187612</v>
      </c>
      <c r="AN243" s="28"/>
    </row>
    <row r="244" spans="2:40" x14ac:dyDescent="0.35">
      <c r="B244" s="2">
        <f t="shared" si="9"/>
        <v>40237</v>
      </c>
      <c r="C244" s="1">
        <f>HLOOKUP($C$2,$N$2:$AM$1000,ROWS($C$2:C244),FALSE)</f>
        <v>1.4169792629036726</v>
      </c>
      <c r="D244" s="1">
        <f>HLOOKUP($D$2,$N$2:$AM$1000,ROWS($C$2:C244),FALSE)</f>
        <v>1.7955820777258822</v>
      </c>
      <c r="E244" s="1">
        <f t="shared" si="11"/>
        <v>3.2772394565983687</v>
      </c>
      <c r="F244" s="1">
        <f>VLOOKUP($C$1,TableData!$B$4:$J$12,8,FALSE)</f>
        <v>0.78879172658876118</v>
      </c>
      <c r="G244" s="1">
        <f>VLOOKUP($C$1,TableData!$B$4:$J$12,9,FALSE)-F244</f>
        <v>1.0596467334726134</v>
      </c>
      <c r="H244">
        <v>0</v>
      </c>
      <c r="I244" t="e">
        <f t="shared" si="10"/>
        <v>#N/A</v>
      </c>
      <c r="L244" s="2">
        <v>40237</v>
      </c>
      <c r="M244" s="28"/>
      <c r="N244" s="12">
        <v>1.3494526888040426</v>
      </c>
      <c r="O244" s="12">
        <v>2.3037580246167488</v>
      </c>
      <c r="P244" s="28"/>
      <c r="Q244" s="12">
        <v>0.93350972569310464</v>
      </c>
      <c r="R244" s="12">
        <v>2.5853361189677151</v>
      </c>
      <c r="S244" s="28"/>
      <c r="T244" s="12">
        <v>0.94985004204453105</v>
      </c>
      <c r="U244" s="12">
        <v>2.2859352909374122</v>
      </c>
      <c r="V244" s="28"/>
      <c r="W244" s="12">
        <v>1.0860251028435242</v>
      </c>
      <c r="X244" s="12">
        <v>2.4981111151798361</v>
      </c>
      <c r="Y244" s="28"/>
      <c r="Z244" s="12">
        <v>1.6986538111697147</v>
      </c>
      <c r="AA244" s="12">
        <v>2</v>
      </c>
      <c r="AB244" s="28"/>
      <c r="AC244" s="12">
        <v>1.4169792629036726</v>
      </c>
      <c r="AD244" s="12">
        <v>1.7955820777258822</v>
      </c>
      <c r="AE244" s="28"/>
      <c r="AF244" s="12">
        <v>1.0855193585014078</v>
      </c>
      <c r="AG244" s="12">
        <v>2.0783383879071091</v>
      </c>
      <c r="AH244" s="28"/>
      <c r="AI244" s="12">
        <v>0.62</v>
      </c>
      <c r="AJ244" s="12">
        <v>2.6575050545737766</v>
      </c>
      <c r="AK244" s="28"/>
      <c r="AL244" s="12">
        <v>-0.30155275949783877</v>
      </c>
      <c r="AM244" s="12">
        <v>1.9054262729187612</v>
      </c>
      <c r="AN244" s="28"/>
    </row>
    <row r="245" spans="2:40" x14ac:dyDescent="0.35">
      <c r="B245" s="2">
        <f t="shared" si="9"/>
        <v>40268</v>
      </c>
      <c r="C245" s="1">
        <f>HLOOKUP($C$2,$N$2:$AM$1000,ROWS($C$2:C245),FALSE)</f>
        <v>1.2716570413149775</v>
      </c>
      <c r="D245" s="1">
        <f>HLOOKUP($D$2,$N$2:$AM$1000,ROWS($C$2:C245),FALSE)</f>
        <v>1.7955820777258822</v>
      </c>
      <c r="E245" s="1">
        <f t="shared" si="11"/>
        <v>3.2772394565983687</v>
      </c>
      <c r="F245" s="1">
        <f>VLOOKUP($C$1,TableData!$B$4:$J$12,8,FALSE)</f>
        <v>0.78879172658876118</v>
      </c>
      <c r="G245" s="1">
        <f>VLOOKUP($C$1,TableData!$B$4:$J$12,9,FALSE)-F245</f>
        <v>1.0596467334726134</v>
      </c>
      <c r="H245">
        <v>0</v>
      </c>
      <c r="I245" t="e">
        <f t="shared" si="10"/>
        <v>#N/A</v>
      </c>
      <c r="L245" s="2">
        <v>40268</v>
      </c>
      <c r="M245" s="28"/>
      <c r="N245" s="12">
        <v>1.1592051426555949</v>
      </c>
      <c r="O245" s="12">
        <v>2.3037580246167488</v>
      </c>
      <c r="P245" s="28"/>
      <c r="Q245" s="12">
        <v>0.75058360831354864</v>
      </c>
      <c r="R245" s="12">
        <v>2.5853361189677151</v>
      </c>
      <c r="S245" s="28"/>
      <c r="T245" s="12">
        <v>0.92936388103090906</v>
      </c>
      <c r="U245" s="12">
        <v>2.2859352909374122</v>
      </c>
      <c r="V245" s="28"/>
      <c r="W245" s="12">
        <v>0.96133918755967329</v>
      </c>
      <c r="X245" s="12">
        <v>2.4981111151798361</v>
      </c>
      <c r="Y245" s="28"/>
      <c r="Z245" s="12">
        <v>1.7769698346872476</v>
      </c>
      <c r="AA245" s="12">
        <v>2</v>
      </c>
      <c r="AB245" s="28"/>
      <c r="AC245" s="12">
        <v>1.2716570413149775</v>
      </c>
      <c r="AD245" s="12">
        <v>1.7955820777258822</v>
      </c>
      <c r="AE245" s="28"/>
      <c r="AF245" s="12">
        <v>1.0013865901710384</v>
      </c>
      <c r="AG245" s="12">
        <v>2.0783383879071091</v>
      </c>
      <c r="AH245" s="28"/>
      <c r="AI245" s="12">
        <v>0.51</v>
      </c>
      <c r="AJ245" s="12">
        <v>2.6575050545737766</v>
      </c>
      <c r="AK245" s="28"/>
      <c r="AL245" s="12">
        <v>-0.2259357716846081</v>
      </c>
      <c r="AM245" s="12">
        <v>1.9054262729187612</v>
      </c>
      <c r="AN245" s="28"/>
    </row>
    <row r="246" spans="2:40" x14ac:dyDescent="0.35">
      <c r="B246" s="2">
        <f t="shared" si="9"/>
        <v>40298</v>
      </c>
      <c r="C246" s="1">
        <f>HLOOKUP($C$2,$N$2:$AM$1000,ROWS($C$2:C246),FALSE)</f>
        <v>1.0837886058134627</v>
      </c>
      <c r="D246" s="1">
        <f>HLOOKUP($D$2,$N$2:$AM$1000,ROWS($C$2:C246),FALSE)</f>
        <v>1.7955820777258822</v>
      </c>
      <c r="E246" s="1">
        <f t="shared" si="11"/>
        <v>3.2772394565983687</v>
      </c>
      <c r="F246" s="1">
        <f>VLOOKUP($C$1,TableData!$B$4:$J$12,8,FALSE)</f>
        <v>0.78879172658876118</v>
      </c>
      <c r="G246" s="1">
        <f>VLOOKUP($C$1,TableData!$B$4:$J$12,9,FALSE)-F246</f>
        <v>1.0596467334726134</v>
      </c>
      <c r="H246">
        <v>0</v>
      </c>
      <c r="I246" t="e">
        <f t="shared" si="10"/>
        <v>#N/A</v>
      </c>
      <c r="L246" s="2">
        <v>40298</v>
      </c>
      <c r="M246" s="28"/>
      <c r="N246" s="12">
        <v>0.96750889321746136</v>
      </c>
      <c r="O246" s="12">
        <v>2.3037580246167488</v>
      </c>
      <c r="P246" s="28"/>
      <c r="Q246" s="12">
        <v>0.63374150172055277</v>
      </c>
      <c r="R246" s="12">
        <v>2.5853361189677151</v>
      </c>
      <c r="S246" s="28"/>
      <c r="T246" s="12">
        <v>0.8961820057430403</v>
      </c>
      <c r="U246" s="12">
        <v>2.2859352909374122</v>
      </c>
      <c r="V246" s="28"/>
      <c r="W246" s="12">
        <v>0.89412338302072847</v>
      </c>
      <c r="X246" s="12">
        <v>2.4981111151798361</v>
      </c>
      <c r="Y246" s="28"/>
      <c r="Z246" s="12">
        <v>1.6029746856968119</v>
      </c>
      <c r="AA246" s="12">
        <v>2</v>
      </c>
      <c r="AB246" s="28"/>
      <c r="AC246" s="12">
        <v>1.0837886058134627</v>
      </c>
      <c r="AD246" s="12">
        <v>1.7955820777258822</v>
      </c>
      <c r="AE246" s="28"/>
      <c r="AF246" s="12">
        <v>0.92986427039314368</v>
      </c>
      <c r="AG246" s="12">
        <v>2.0783383879071091</v>
      </c>
      <c r="AH246" s="28"/>
      <c r="AI246" s="12">
        <v>0.41</v>
      </c>
      <c r="AJ246" s="12">
        <v>2.6575050545737766</v>
      </c>
      <c r="AK246" s="28"/>
      <c r="AL246" s="12">
        <v>-0.12606852260333748</v>
      </c>
      <c r="AM246" s="12">
        <v>1.9054262729187612</v>
      </c>
      <c r="AN246" s="28"/>
    </row>
    <row r="247" spans="2:40" x14ac:dyDescent="0.35">
      <c r="B247" s="2">
        <f t="shared" si="9"/>
        <v>40329</v>
      </c>
      <c r="C247" s="1">
        <f>HLOOKUP($C$2,$N$2:$AM$1000,ROWS($C$2:C247),FALSE)</f>
        <v>1.0972463655790632</v>
      </c>
      <c r="D247" s="1">
        <f>HLOOKUP($D$2,$N$2:$AM$1000,ROWS($C$2:C247),FALSE)</f>
        <v>1.7955820777258822</v>
      </c>
      <c r="E247" s="1">
        <f t="shared" si="11"/>
        <v>3.2772394565983687</v>
      </c>
      <c r="F247" s="1">
        <f>VLOOKUP($C$1,TableData!$B$4:$J$12,8,FALSE)</f>
        <v>0.78879172658876118</v>
      </c>
      <c r="G247" s="1">
        <f>VLOOKUP($C$1,TableData!$B$4:$J$12,9,FALSE)-F247</f>
        <v>1.0596467334726134</v>
      </c>
      <c r="H247">
        <v>0</v>
      </c>
      <c r="I247" t="e">
        <f t="shared" si="10"/>
        <v>#N/A</v>
      </c>
      <c r="L247" s="2">
        <v>40329</v>
      </c>
      <c r="M247" s="28"/>
      <c r="N247" s="12">
        <v>0.94013814274755969</v>
      </c>
      <c r="O247" s="12">
        <v>2.3037580246167488</v>
      </c>
      <c r="P247" s="28"/>
      <c r="Q247" s="12">
        <v>0.54906845776325763</v>
      </c>
      <c r="R247" s="12">
        <v>2.5853361189677151</v>
      </c>
      <c r="S247" s="28"/>
      <c r="T247" s="12">
        <v>0.83800708424377479</v>
      </c>
      <c r="U247" s="12">
        <v>2.2859352909374122</v>
      </c>
      <c r="V247" s="28"/>
      <c r="W247" s="12">
        <v>0.83184662133710674</v>
      </c>
      <c r="X247" s="12">
        <v>2.4981111151798361</v>
      </c>
      <c r="Y247" s="28"/>
      <c r="Z247" s="12">
        <v>1.6368558773887321</v>
      </c>
      <c r="AA247" s="12">
        <v>2</v>
      </c>
      <c r="AB247" s="28"/>
      <c r="AC247" s="12">
        <v>1.0972463655790632</v>
      </c>
      <c r="AD247" s="12">
        <v>1.7955820777258822</v>
      </c>
      <c r="AE247" s="28"/>
      <c r="AF247" s="12">
        <v>0.87577363674866682</v>
      </c>
      <c r="AG247" s="12">
        <v>2.0783383879071091</v>
      </c>
      <c r="AH247" s="28"/>
      <c r="AI247" s="12">
        <v>0.44</v>
      </c>
      <c r="AJ247" s="12">
        <v>2.6575050545737766</v>
      </c>
      <c r="AK247" s="28"/>
      <c r="AL247" s="12">
        <v>-8.0650233146650929E-2</v>
      </c>
      <c r="AM247" s="12">
        <v>1.9054262729187612</v>
      </c>
      <c r="AN247" s="28"/>
    </row>
    <row r="248" spans="2:40" x14ac:dyDescent="0.35">
      <c r="B248" s="2">
        <f t="shared" si="9"/>
        <v>40359</v>
      </c>
      <c r="C248" s="1">
        <f>HLOOKUP($C$2,$N$2:$AM$1000,ROWS($C$2:C248),FALSE)</f>
        <v>1.0640886666814175</v>
      </c>
      <c r="D248" s="1">
        <f>HLOOKUP($D$2,$N$2:$AM$1000,ROWS($C$2:C248),FALSE)</f>
        <v>1.7955820777258822</v>
      </c>
      <c r="E248" s="1">
        <f t="shared" si="11"/>
        <v>3.2772394565983687</v>
      </c>
      <c r="F248" s="1">
        <f>VLOOKUP($C$1,TableData!$B$4:$J$12,8,FALSE)</f>
        <v>0.78879172658876118</v>
      </c>
      <c r="G248" s="1">
        <f>VLOOKUP($C$1,TableData!$B$4:$J$12,9,FALSE)-F248</f>
        <v>1.0596467334726134</v>
      </c>
      <c r="H248">
        <v>0</v>
      </c>
      <c r="I248" t="e">
        <f t="shared" si="10"/>
        <v>#N/A</v>
      </c>
      <c r="L248" s="2">
        <v>40359</v>
      </c>
      <c r="M248" s="28"/>
      <c r="N248" s="12">
        <v>0.95019898499402178</v>
      </c>
      <c r="O248" s="12">
        <v>2.3037580246167488</v>
      </c>
      <c r="P248" s="28"/>
      <c r="Q248" s="12">
        <v>0.59129266380026912</v>
      </c>
      <c r="R248" s="12">
        <v>2.5853361189677151</v>
      </c>
      <c r="S248" s="28"/>
      <c r="T248" s="12">
        <v>0.75884909797276912</v>
      </c>
      <c r="U248" s="12">
        <v>2.2859352909374122</v>
      </c>
      <c r="V248" s="28"/>
      <c r="W248" s="12">
        <v>0.82023224555320962</v>
      </c>
      <c r="X248" s="12">
        <v>2.4981111151798361</v>
      </c>
      <c r="Y248" s="28"/>
      <c r="Z248" s="12">
        <v>1.5555706398769242</v>
      </c>
      <c r="AA248" s="12">
        <v>2</v>
      </c>
      <c r="AB248" s="28"/>
      <c r="AC248" s="12">
        <v>1.0640886666814175</v>
      </c>
      <c r="AD248" s="12">
        <v>1.7955820777258822</v>
      </c>
      <c r="AE248" s="28"/>
      <c r="AF248" s="12">
        <v>0.81172812330856381</v>
      </c>
      <c r="AG248" s="12">
        <v>2.0783383879071091</v>
      </c>
      <c r="AH248" s="28"/>
      <c r="AI248" s="12">
        <v>0.36</v>
      </c>
      <c r="AJ248" s="12">
        <v>2.6575050545737766</v>
      </c>
      <c r="AK248" s="28"/>
      <c r="AL248" s="12">
        <v>-0.17781755534355748</v>
      </c>
      <c r="AM248" s="12">
        <v>1.9054262729187612</v>
      </c>
      <c r="AN248" s="28"/>
    </row>
    <row r="249" spans="2:40" x14ac:dyDescent="0.35">
      <c r="B249" s="2">
        <f t="shared" si="9"/>
        <v>40390</v>
      </c>
      <c r="C249" s="1">
        <f>HLOOKUP($C$2,$N$2:$AM$1000,ROWS($C$2:C249),FALSE)</f>
        <v>1.0593595187544214</v>
      </c>
      <c r="D249" s="1">
        <f>HLOOKUP($D$2,$N$2:$AM$1000,ROWS($C$2:C249),FALSE)</f>
        <v>1.7955820777258822</v>
      </c>
      <c r="E249" s="1">
        <f t="shared" si="11"/>
        <v>3.2772394565983687</v>
      </c>
      <c r="F249" s="1">
        <f>VLOOKUP($C$1,TableData!$B$4:$J$12,8,FALSE)</f>
        <v>0.78879172658876118</v>
      </c>
      <c r="G249" s="1">
        <f>VLOOKUP($C$1,TableData!$B$4:$J$12,9,FALSE)-F249</f>
        <v>1.0596467334726134</v>
      </c>
      <c r="H249">
        <v>0</v>
      </c>
      <c r="I249" t="e">
        <f t="shared" si="10"/>
        <v>#N/A</v>
      </c>
      <c r="L249" s="2">
        <v>40390</v>
      </c>
      <c r="M249" s="28"/>
      <c r="N249" s="12">
        <v>0.95775393021169108</v>
      </c>
      <c r="O249" s="12">
        <v>2.3037580246167488</v>
      </c>
      <c r="P249" s="28"/>
      <c r="Q249" s="12">
        <v>0.63359692974767068</v>
      </c>
      <c r="R249" s="12">
        <v>2.5853361189677151</v>
      </c>
      <c r="S249" s="28"/>
      <c r="T249" s="12">
        <v>0.87130587518795544</v>
      </c>
      <c r="U249" s="12">
        <v>2.2859352909374122</v>
      </c>
      <c r="V249" s="28"/>
      <c r="W249" s="12">
        <v>0.78366638415019452</v>
      </c>
      <c r="X249" s="12">
        <v>2.4981111151798361</v>
      </c>
      <c r="Y249" s="28"/>
      <c r="Z249" s="12">
        <v>1.4705882352941124</v>
      </c>
      <c r="AA249" s="12">
        <v>2</v>
      </c>
      <c r="AB249" s="28"/>
      <c r="AC249" s="12">
        <v>1.0593595187544214</v>
      </c>
      <c r="AD249" s="12">
        <v>1.7955820777258822</v>
      </c>
      <c r="AE249" s="28"/>
      <c r="AF249" s="12">
        <v>0.85182832942061193</v>
      </c>
      <c r="AG249" s="12">
        <v>2.0783383879071091</v>
      </c>
      <c r="AH249" s="28"/>
      <c r="AI249" s="12">
        <v>0.43</v>
      </c>
      <c r="AJ249" s="12">
        <v>2.6575050545737766</v>
      </c>
      <c r="AK249" s="28"/>
      <c r="AL249" s="12">
        <v>-1.8313439637071605E-2</v>
      </c>
      <c r="AM249" s="12">
        <v>1.9054262729187612</v>
      </c>
      <c r="AN249" s="28"/>
    </row>
    <row r="250" spans="2:40" x14ac:dyDescent="0.35">
      <c r="B250" s="2">
        <f t="shared" si="9"/>
        <v>40421</v>
      </c>
      <c r="C250" s="1">
        <f>HLOOKUP($C$2,$N$2:$AM$1000,ROWS($C$2:C250),FALSE)</f>
        <v>0.98810956423815988</v>
      </c>
      <c r="D250" s="1">
        <f>HLOOKUP($D$2,$N$2:$AM$1000,ROWS($C$2:C250),FALSE)</f>
        <v>1.7955820777258822</v>
      </c>
      <c r="E250" s="1">
        <f t="shared" si="11"/>
        <v>3.2772394565983687</v>
      </c>
      <c r="F250" s="1">
        <f>VLOOKUP($C$1,TableData!$B$4:$J$12,8,FALSE)</f>
        <v>0.78879172658876118</v>
      </c>
      <c r="G250" s="1">
        <f>VLOOKUP($C$1,TableData!$B$4:$J$12,9,FALSE)-F250</f>
        <v>1.0596467334726134</v>
      </c>
      <c r="H250">
        <v>0</v>
      </c>
      <c r="I250" t="e">
        <f t="shared" si="10"/>
        <v>#N/A</v>
      </c>
      <c r="L250" s="2">
        <v>40421</v>
      </c>
      <c r="M250" s="28"/>
      <c r="N250" s="12">
        <v>0.91710099500676989</v>
      </c>
      <c r="O250" s="12">
        <v>2.3037580246167488</v>
      </c>
      <c r="P250" s="28"/>
      <c r="Q250" s="12">
        <v>0.53442503962428667</v>
      </c>
      <c r="R250" s="12">
        <v>2.5853361189677151</v>
      </c>
      <c r="S250" s="28"/>
      <c r="T250" s="12">
        <v>0.83201416395621841</v>
      </c>
      <c r="U250" s="12">
        <v>2.2859352909374122</v>
      </c>
      <c r="V250" s="28"/>
      <c r="W250" s="12">
        <v>0.74710655203964471</v>
      </c>
      <c r="X250" s="12">
        <v>2.4981111151798361</v>
      </c>
      <c r="Y250" s="28"/>
      <c r="Z250" s="12">
        <v>1.4176232237383957</v>
      </c>
      <c r="AA250" s="12">
        <v>2</v>
      </c>
      <c r="AB250" s="28"/>
      <c r="AC250" s="12">
        <v>0.98810956423815988</v>
      </c>
      <c r="AD250" s="12">
        <v>1.7955820777258822</v>
      </c>
      <c r="AE250" s="28"/>
      <c r="AF250" s="12">
        <v>0.84602469475509867</v>
      </c>
      <c r="AG250" s="12">
        <v>2.0783383879071091</v>
      </c>
      <c r="AH250" s="28"/>
      <c r="AI250" s="12">
        <v>0.42</v>
      </c>
      <c r="AJ250" s="12">
        <v>2.6575050545737766</v>
      </c>
      <c r="AK250" s="28"/>
      <c r="AL250" s="12">
        <v>-3.5025720109696588E-2</v>
      </c>
      <c r="AM250" s="12">
        <v>1.9054262729187612</v>
      </c>
      <c r="AN250" s="28"/>
    </row>
    <row r="251" spans="2:40" x14ac:dyDescent="0.35">
      <c r="B251" s="2">
        <f t="shared" si="9"/>
        <v>40451</v>
      </c>
      <c r="C251" s="1">
        <f>HLOOKUP($C$2,$N$2:$AM$1000,ROWS($C$2:C251),FALSE)</f>
        <v>0.89855679650721054</v>
      </c>
      <c r="D251" s="1">
        <f>HLOOKUP($D$2,$N$2:$AM$1000,ROWS($C$2:C251),FALSE)</f>
        <v>1.7955820777258822</v>
      </c>
      <c r="E251" s="1">
        <f t="shared" si="11"/>
        <v>3.2772394565983687</v>
      </c>
      <c r="F251" s="1">
        <f>VLOOKUP($C$1,TableData!$B$4:$J$12,8,FALSE)</f>
        <v>0.78879172658876118</v>
      </c>
      <c r="G251" s="1">
        <f>VLOOKUP($C$1,TableData!$B$4:$J$12,9,FALSE)-F251</f>
        <v>1.0596467334726134</v>
      </c>
      <c r="H251">
        <v>0</v>
      </c>
      <c r="I251" t="e">
        <f t="shared" si="10"/>
        <v>#N/A</v>
      </c>
      <c r="L251" s="2">
        <v>40451</v>
      </c>
      <c r="M251" s="28"/>
      <c r="N251" s="12">
        <v>0.81438704983631816</v>
      </c>
      <c r="O251" s="12">
        <v>2.3037580246167488</v>
      </c>
      <c r="P251" s="28"/>
      <c r="Q251" s="12">
        <v>0.58590986430240299</v>
      </c>
      <c r="R251" s="12">
        <v>2.5853361189677151</v>
      </c>
      <c r="S251" s="28"/>
      <c r="T251" s="12">
        <v>0.83231624373478752</v>
      </c>
      <c r="U251" s="12">
        <v>2.2859352909374122</v>
      </c>
      <c r="V251" s="28"/>
      <c r="W251" s="12">
        <v>0.73382457353927677</v>
      </c>
      <c r="X251" s="12">
        <v>2.4981111151798361</v>
      </c>
      <c r="Y251" s="28"/>
      <c r="Z251" s="12">
        <v>1.2968283476987086</v>
      </c>
      <c r="AA251" s="12">
        <v>2</v>
      </c>
      <c r="AB251" s="28"/>
      <c r="AC251" s="12">
        <v>0.89855679650721054</v>
      </c>
      <c r="AD251" s="12">
        <v>1.7955820777258822</v>
      </c>
      <c r="AE251" s="28"/>
      <c r="AF251" s="12">
        <v>0.88098436709065364</v>
      </c>
      <c r="AG251" s="12">
        <v>2.0783383879071091</v>
      </c>
      <c r="AH251" s="28"/>
      <c r="AI251" s="12">
        <v>0.44</v>
      </c>
      <c r="AJ251" s="12">
        <v>2.6575050545737766</v>
      </c>
      <c r="AK251" s="28"/>
      <c r="AL251" s="12">
        <v>9.9345099884525501E-2</v>
      </c>
      <c r="AM251" s="12">
        <v>1.9054262729187612</v>
      </c>
      <c r="AN251" s="28"/>
    </row>
    <row r="252" spans="2:40" x14ac:dyDescent="0.35">
      <c r="B252" s="2">
        <f t="shared" si="9"/>
        <v>40482</v>
      </c>
      <c r="C252" s="1">
        <f>HLOOKUP($C$2,$N$2:$AM$1000,ROWS($C$2:C252),FALSE)</f>
        <v>0.70390778807976062</v>
      </c>
      <c r="D252" s="1">
        <f>HLOOKUP($D$2,$N$2:$AM$1000,ROWS($C$2:C252),FALSE)</f>
        <v>1.7955820777258822</v>
      </c>
      <c r="E252" s="1">
        <f t="shared" si="11"/>
        <v>3.2772394565983687</v>
      </c>
      <c r="F252" s="1">
        <f>VLOOKUP($C$1,TableData!$B$4:$J$12,8,FALSE)</f>
        <v>0.78879172658876118</v>
      </c>
      <c r="G252" s="1">
        <f>VLOOKUP($C$1,TableData!$B$4:$J$12,9,FALSE)-F252</f>
        <v>1.0596467334726134</v>
      </c>
      <c r="H252">
        <v>0</v>
      </c>
      <c r="I252" t="e">
        <f t="shared" si="10"/>
        <v>#N/A</v>
      </c>
      <c r="L252" s="2">
        <v>40482</v>
      </c>
      <c r="M252" s="28"/>
      <c r="N252" s="12">
        <v>0.60271835501879423</v>
      </c>
      <c r="O252" s="12">
        <v>2.3037580246167488</v>
      </c>
      <c r="P252" s="28"/>
      <c r="Q252" s="12">
        <v>0.58058407549761437</v>
      </c>
      <c r="R252" s="12">
        <v>2.5853361189677151</v>
      </c>
      <c r="S252" s="28"/>
      <c r="T252" s="12">
        <v>0.74916403563629608</v>
      </c>
      <c r="U252" s="12">
        <v>2.2859352909374122</v>
      </c>
      <c r="V252" s="28"/>
      <c r="W252" s="12">
        <v>0.73965800793989178</v>
      </c>
      <c r="X252" s="12">
        <v>2.4981111151798361</v>
      </c>
      <c r="Y252" s="28"/>
      <c r="Z252" s="12">
        <v>1.0787813475225061</v>
      </c>
      <c r="AA252" s="12">
        <v>2</v>
      </c>
      <c r="AB252" s="28"/>
      <c r="AC252" s="12">
        <v>0.70390778807976062</v>
      </c>
      <c r="AD252" s="12">
        <v>1.7955820777258822</v>
      </c>
      <c r="AE252" s="28"/>
      <c r="AF252" s="12">
        <v>0.79722062749714162</v>
      </c>
      <c r="AG252" s="12">
        <v>2.0783383879071091</v>
      </c>
      <c r="AH252" s="28"/>
      <c r="AI252" s="12">
        <v>0.62</v>
      </c>
      <c r="AJ252" s="12">
        <v>2.6575050545737766</v>
      </c>
      <c r="AK252" s="28"/>
      <c r="AL252" s="12">
        <v>0.10363803148757414</v>
      </c>
      <c r="AM252" s="12">
        <v>1.9054262729187612</v>
      </c>
      <c r="AN252" s="28"/>
    </row>
    <row r="253" spans="2:40" x14ac:dyDescent="0.35">
      <c r="B253" s="2">
        <f t="shared" si="9"/>
        <v>40512</v>
      </c>
      <c r="C253" s="1">
        <f>HLOOKUP($C$2,$N$2:$AM$1000,ROWS($C$2:C253),FALSE)</f>
        <v>0.76950136311668693</v>
      </c>
      <c r="D253" s="1">
        <f>HLOOKUP($D$2,$N$2:$AM$1000,ROWS($C$2:C253),FALSE)</f>
        <v>1.7955820777258822</v>
      </c>
      <c r="E253" s="1">
        <f t="shared" si="11"/>
        <v>3.2772394565983687</v>
      </c>
      <c r="F253" s="1">
        <f>VLOOKUP($C$1,TableData!$B$4:$J$12,8,FALSE)</f>
        <v>0.78879172658876118</v>
      </c>
      <c r="G253" s="1">
        <f>VLOOKUP($C$1,TableData!$B$4:$J$12,9,FALSE)-F253</f>
        <v>1.0596467334726134</v>
      </c>
      <c r="H253">
        <v>0</v>
      </c>
      <c r="I253" t="e">
        <f t="shared" si="10"/>
        <v>#N/A</v>
      </c>
      <c r="L253" s="2">
        <v>40512</v>
      </c>
      <c r="M253" s="28"/>
      <c r="N253" s="12">
        <v>0.6720564110465288</v>
      </c>
      <c r="O253" s="12">
        <v>2.3037580246167488</v>
      </c>
      <c r="P253" s="28"/>
      <c r="Q253" s="12">
        <v>0.64724040954629025</v>
      </c>
      <c r="R253" s="12">
        <v>2.5853361189677151</v>
      </c>
      <c r="S253" s="28"/>
      <c r="T253" s="12">
        <v>0.77895458534718021</v>
      </c>
      <c r="U253" s="12">
        <v>2.2859352909374122</v>
      </c>
      <c r="V253" s="28"/>
      <c r="W253" s="12">
        <v>0.86272638914497435</v>
      </c>
      <c r="X253" s="12">
        <v>2.4981111151798361</v>
      </c>
      <c r="Y253" s="28"/>
      <c r="Z253" s="12">
        <v>1.1215791834903177</v>
      </c>
      <c r="AA253" s="12">
        <v>2</v>
      </c>
      <c r="AB253" s="28"/>
      <c r="AC253" s="12">
        <v>0.76950136311668693</v>
      </c>
      <c r="AD253" s="12">
        <v>1.7955820777258822</v>
      </c>
      <c r="AE253" s="28"/>
      <c r="AF253" s="12">
        <v>0.85126379030942001</v>
      </c>
      <c r="AG253" s="12">
        <v>2.0783383879071091</v>
      </c>
      <c r="AH253" s="28"/>
      <c r="AI253" s="12">
        <v>0.76</v>
      </c>
      <c r="AJ253" s="12">
        <v>2.6575050545737766</v>
      </c>
      <c r="AK253" s="28"/>
      <c r="AL253" s="12">
        <v>0.22691177645582639</v>
      </c>
      <c r="AM253" s="12">
        <v>1.9054262729187612</v>
      </c>
      <c r="AN253" s="28"/>
    </row>
    <row r="254" spans="2:40" x14ac:dyDescent="0.35">
      <c r="B254" s="2">
        <f t="shared" si="9"/>
        <v>40543</v>
      </c>
      <c r="C254" s="1">
        <f>HLOOKUP($C$2,$N$2:$AM$1000,ROWS($C$2:C254),FALSE)</f>
        <v>0.73064879415478678</v>
      </c>
      <c r="D254" s="1">
        <f>HLOOKUP($D$2,$N$2:$AM$1000,ROWS($C$2:C254),FALSE)</f>
        <v>1.7955820777258822</v>
      </c>
      <c r="E254" s="1">
        <f t="shared" si="11"/>
        <v>3.2772394565983687</v>
      </c>
      <c r="F254" s="1">
        <f>VLOOKUP($C$1,TableData!$B$4:$J$12,8,FALSE)</f>
        <v>0.78879172658876118</v>
      </c>
      <c r="G254" s="1">
        <f>VLOOKUP($C$1,TableData!$B$4:$J$12,9,FALSE)-F254</f>
        <v>1.0596467334726134</v>
      </c>
      <c r="H254">
        <v>0</v>
      </c>
      <c r="I254" t="e">
        <f t="shared" si="10"/>
        <v>#N/A</v>
      </c>
      <c r="L254" s="2">
        <v>40543</v>
      </c>
      <c r="M254" s="28"/>
      <c r="N254" s="12">
        <v>0.66189486646655027</v>
      </c>
      <c r="O254" s="12">
        <v>2.3037580246167488</v>
      </c>
      <c r="P254" s="28"/>
      <c r="Q254" s="12">
        <v>0.72476947534181324</v>
      </c>
      <c r="R254" s="12">
        <v>2.5853361189677151</v>
      </c>
      <c r="S254" s="28"/>
      <c r="T254" s="12">
        <v>0.85197776861514196</v>
      </c>
      <c r="U254" s="12">
        <v>2.2859352909374122</v>
      </c>
      <c r="V254" s="28"/>
      <c r="W254" s="12">
        <v>0.87108349403599572</v>
      </c>
      <c r="X254" s="12">
        <v>2.4981111151798361</v>
      </c>
      <c r="Y254" s="28"/>
      <c r="Z254" s="12">
        <v>1.0567483975076897</v>
      </c>
      <c r="AA254" s="12">
        <v>2</v>
      </c>
      <c r="AB254" s="28"/>
      <c r="AC254" s="12">
        <v>0.73064879415478678</v>
      </c>
      <c r="AD254" s="12">
        <v>1.7955820777258822</v>
      </c>
      <c r="AE254" s="28"/>
      <c r="AF254" s="12">
        <v>0.89457700362356452</v>
      </c>
      <c r="AG254" s="12">
        <v>2.0783383879071091</v>
      </c>
      <c r="AH254" s="28"/>
      <c r="AI254" s="12">
        <v>0.95</v>
      </c>
      <c r="AJ254" s="12">
        <v>2.6575050545737766</v>
      </c>
      <c r="AK254" s="28"/>
      <c r="AL254" s="12">
        <v>0.28232938912690914</v>
      </c>
      <c r="AM254" s="12">
        <v>1.9054262729187612</v>
      </c>
      <c r="AN254" s="28"/>
    </row>
    <row r="255" spans="2:40" x14ac:dyDescent="0.35">
      <c r="B255" s="2">
        <f t="shared" si="9"/>
        <v>40574</v>
      </c>
      <c r="C255" s="1">
        <f>HLOOKUP($C$2,$N$2:$AM$1000,ROWS($C$2:C255),FALSE)</f>
        <v>0.8378814666768708</v>
      </c>
      <c r="D255" s="1">
        <f>HLOOKUP($D$2,$N$2:$AM$1000,ROWS($C$2:C255),FALSE)</f>
        <v>1.7955820777258822</v>
      </c>
      <c r="E255" s="1">
        <f t="shared" si="11"/>
        <v>3.2772394565983687</v>
      </c>
      <c r="F255" s="1">
        <f>VLOOKUP($C$1,TableData!$B$4:$J$12,8,FALSE)</f>
        <v>0.78879172658876118</v>
      </c>
      <c r="G255" s="1">
        <f>VLOOKUP($C$1,TableData!$B$4:$J$12,9,FALSE)-F255</f>
        <v>1.0596467334726134</v>
      </c>
      <c r="H255">
        <v>0</v>
      </c>
      <c r="I255" t="e">
        <f t="shared" si="10"/>
        <v>#N/A</v>
      </c>
      <c r="L255" s="2">
        <v>40574</v>
      </c>
      <c r="M255" s="28"/>
      <c r="N255" s="12">
        <v>0.98353374155268902</v>
      </c>
      <c r="O255" s="12">
        <v>2.3037580246167488</v>
      </c>
      <c r="P255" s="28"/>
      <c r="Q255" s="12">
        <v>0.85663435536302845</v>
      </c>
      <c r="R255" s="12">
        <v>2.5853361189677151</v>
      </c>
      <c r="S255" s="28"/>
      <c r="T255" s="12">
        <v>1.0349326852489238</v>
      </c>
      <c r="U255" s="12">
        <v>2.2859352909374122</v>
      </c>
      <c r="V255" s="28"/>
      <c r="W255" s="12">
        <v>0.99886853229302908</v>
      </c>
      <c r="X255" s="12">
        <v>2.4981111151798361</v>
      </c>
      <c r="Y255" s="28"/>
      <c r="Z255" s="12">
        <v>1.1234446334257964</v>
      </c>
      <c r="AA255" s="12">
        <v>2</v>
      </c>
      <c r="AB255" s="28"/>
      <c r="AC255" s="12">
        <v>0.8378814666768708</v>
      </c>
      <c r="AD255" s="12">
        <v>1.7955820777258822</v>
      </c>
      <c r="AE255" s="28"/>
      <c r="AF255" s="12">
        <v>1.0006332054905087</v>
      </c>
      <c r="AG255" s="12">
        <v>2.0783383879071091</v>
      </c>
      <c r="AH255" s="28"/>
      <c r="AI255" s="12">
        <v>1.1100000000000001</v>
      </c>
      <c r="AJ255" s="12">
        <v>2.6575050545737766</v>
      </c>
      <c r="AK255" s="28"/>
      <c r="AL255" s="12">
        <v>0.45322758965981536</v>
      </c>
      <c r="AM255" s="12">
        <v>1.9054262729187612</v>
      </c>
      <c r="AN255" s="28"/>
    </row>
    <row r="256" spans="2:40" x14ac:dyDescent="0.35">
      <c r="B256" s="2">
        <f t="shared" si="9"/>
        <v>40602</v>
      </c>
      <c r="C256" s="1">
        <f>HLOOKUP($C$2,$N$2:$AM$1000,ROWS($C$2:C256),FALSE)</f>
        <v>0.98669769075421243</v>
      </c>
      <c r="D256" s="1">
        <f>HLOOKUP($D$2,$N$2:$AM$1000,ROWS($C$2:C256),FALSE)</f>
        <v>1.7955820777258822</v>
      </c>
      <c r="E256" s="1">
        <f t="shared" si="11"/>
        <v>3.2772394565983687</v>
      </c>
      <c r="F256" s="1">
        <f>VLOOKUP($C$1,TableData!$B$4:$J$12,8,FALSE)</f>
        <v>0.78879172658876118</v>
      </c>
      <c r="G256" s="1">
        <f>VLOOKUP($C$1,TableData!$B$4:$J$12,9,FALSE)-F256</f>
        <v>1.0596467334726134</v>
      </c>
      <c r="H256">
        <v>0</v>
      </c>
      <c r="I256" t="e">
        <f t="shared" si="10"/>
        <v>#N/A</v>
      </c>
      <c r="L256" s="2">
        <v>40602</v>
      </c>
      <c r="M256" s="28"/>
      <c r="N256" s="12">
        <v>1.1244455921460839</v>
      </c>
      <c r="O256" s="12">
        <v>2.3037580246167488</v>
      </c>
      <c r="P256" s="28"/>
      <c r="Q256" s="12">
        <v>1.0993775255827565</v>
      </c>
      <c r="R256" s="12">
        <v>2.5853361189677151</v>
      </c>
      <c r="S256" s="28"/>
      <c r="T256" s="12">
        <v>1.2951779551811704</v>
      </c>
      <c r="U256" s="12">
        <v>2.2859352909374122</v>
      </c>
      <c r="V256" s="28"/>
      <c r="W256" s="12">
        <v>1.1608844399668028</v>
      </c>
      <c r="X256" s="12">
        <v>2.4981111151798361</v>
      </c>
      <c r="Y256" s="28"/>
      <c r="Z256" s="12">
        <v>1.2119043892404147</v>
      </c>
      <c r="AA256" s="12">
        <v>2</v>
      </c>
      <c r="AB256" s="28"/>
      <c r="AC256" s="12">
        <v>0.98669769075421243</v>
      </c>
      <c r="AD256" s="12">
        <v>1.7955820777258822</v>
      </c>
      <c r="AE256" s="28"/>
      <c r="AF256" s="12">
        <v>1.160133612012415</v>
      </c>
      <c r="AG256" s="12">
        <v>2.0783383879071091</v>
      </c>
      <c r="AH256" s="28"/>
      <c r="AI256" s="12">
        <v>1.22</v>
      </c>
      <c r="AJ256" s="12">
        <v>2.6575050545737766</v>
      </c>
      <c r="AK256" s="28"/>
      <c r="AL256" s="12">
        <v>0.69943909004735461</v>
      </c>
      <c r="AM256" s="12">
        <v>1.9054262729187612</v>
      </c>
      <c r="AN256" s="28"/>
    </row>
    <row r="257" spans="2:40" x14ac:dyDescent="0.35">
      <c r="B257" s="2">
        <f t="shared" si="9"/>
        <v>40633</v>
      </c>
      <c r="C257" s="1">
        <f>HLOOKUP($C$2,$N$2:$AM$1000,ROWS($C$2:C257),FALSE)</f>
        <v>1.0418380216044021</v>
      </c>
      <c r="D257" s="1">
        <f>HLOOKUP($D$2,$N$2:$AM$1000,ROWS($C$2:C257),FALSE)</f>
        <v>1.7955820777258822</v>
      </c>
      <c r="E257" s="1">
        <f t="shared" si="11"/>
        <v>3.2772394565983687</v>
      </c>
      <c r="F257" s="1">
        <f>VLOOKUP($C$1,TableData!$B$4:$J$12,8,FALSE)</f>
        <v>0.78879172658876118</v>
      </c>
      <c r="G257" s="1">
        <f>VLOOKUP($C$1,TableData!$B$4:$J$12,9,FALSE)-F257</f>
        <v>1.0596467334726134</v>
      </c>
      <c r="H257">
        <v>0</v>
      </c>
      <c r="I257" t="e">
        <f t="shared" si="10"/>
        <v>#N/A</v>
      </c>
      <c r="L257" s="2">
        <v>40633</v>
      </c>
      <c r="M257" s="28"/>
      <c r="N257" s="12">
        <v>1.2097851736773135</v>
      </c>
      <c r="O257" s="12">
        <v>2.3037580246167488</v>
      </c>
      <c r="P257" s="28"/>
      <c r="Q257" s="12">
        <v>1.2693358159540979</v>
      </c>
      <c r="R257" s="12">
        <v>2.5853361189677151</v>
      </c>
      <c r="S257" s="28"/>
      <c r="T257" s="12">
        <v>1.5119333277982872</v>
      </c>
      <c r="U257" s="12">
        <v>2.2859352909374122</v>
      </c>
      <c r="V257" s="28"/>
      <c r="W257" s="12">
        <v>1.2451917870893725</v>
      </c>
      <c r="X257" s="12">
        <v>2.4981111151798361</v>
      </c>
      <c r="Y257" s="28"/>
      <c r="Z257" s="12">
        <v>1.2145703792183271</v>
      </c>
      <c r="AA257" s="12">
        <v>2</v>
      </c>
      <c r="AB257" s="28"/>
      <c r="AC257" s="12">
        <v>1.0418380216044021</v>
      </c>
      <c r="AD257" s="12">
        <v>1.7955820777258822</v>
      </c>
      <c r="AE257" s="28"/>
      <c r="AF257" s="12">
        <v>1.2907894348190396</v>
      </c>
      <c r="AG257" s="12">
        <v>2.0783383879071091</v>
      </c>
      <c r="AH257" s="28"/>
      <c r="AI257" s="12">
        <v>1.37</v>
      </c>
      <c r="AJ257" s="12">
        <v>2.6575050545737766</v>
      </c>
      <c r="AK257" s="28"/>
      <c r="AL257" s="12">
        <v>0.82748773778678875</v>
      </c>
      <c r="AM257" s="12">
        <v>1.9054262729187612</v>
      </c>
      <c r="AN257" s="28"/>
    </row>
    <row r="258" spans="2:40" x14ac:dyDescent="0.35">
      <c r="B258" s="2">
        <f t="shared" ref="B258:B321" si="12">L258</f>
        <v>40663</v>
      </c>
      <c r="C258" s="1">
        <f>HLOOKUP($C$2,$N$2:$AM$1000,ROWS($C$2:C258),FALSE)</f>
        <v>1.2026267033557136</v>
      </c>
      <c r="D258" s="1">
        <f>HLOOKUP($D$2,$N$2:$AM$1000,ROWS($C$2:C258),FALSE)</f>
        <v>1.7955820777258822</v>
      </c>
      <c r="E258" s="1">
        <f t="shared" si="11"/>
        <v>3.2772394565983687</v>
      </c>
      <c r="F258" s="1">
        <f>VLOOKUP($C$1,TableData!$B$4:$J$12,8,FALSE)</f>
        <v>0.78879172658876118</v>
      </c>
      <c r="G258" s="1">
        <f>VLOOKUP($C$1,TableData!$B$4:$J$12,9,FALSE)-F258</f>
        <v>1.0596467334726134</v>
      </c>
      <c r="H258">
        <v>0</v>
      </c>
      <c r="I258" t="e">
        <f t="shared" si="10"/>
        <v>#N/A</v>
      </c>
      <c r="L258" s="2">
        <v>40663</v>
      </c>
      <c r="M258" s="28"/>
      <c r="N258" s="12">
        <v>1.3155392125784315</v>
      </c>
      <c r="O258" s="12">
        <v>2.3037580246167488</v>
      </c>
      <c r="P258" s="28"/>
      <c r="Q258" s="12">
        <v>1.4190466809822944</v>
      </c>
      <c r="R258" s="12">
        <v>2.5853361189677151</v>
      </c>
      <c r="S258" s="28"/>
      <c r="T258" s="12">
        <v>1.6837664559427701</v>
      </c>
      <c r="U258" s="12">
        <v>2.2859352909374122</v>
      </c>
      <c r="V258" s="28"/>
      <c r="W258" s="12">
        <v>1.2943706262291688</v>
      </c>
      <c r="X258" s="12">
        <v>2.4981111151798361</v>
      </c>
      <c r="Y258" s="28"/>
      <c r="Z258" s="12">
        <v>1.3947001394699843</v>
      </c>
      <c r="AA258" s="12">
        <v>2</v>
      </c>
      <c r="AB258" s="28"/>
      <c r="AC258" s="12">
        <v>1.2026267033557136</v>
      </c>
      <c r="AD258" s="12">
        <v>1.7955820777258822</v>
      </c>
      <c r="AE258" s="28"/>
      <c r="AF258" s="12">
        <v>1.4189290731639437</v>
      </c>
      <c r="AG258" s="12">
        <v>2.0783383879071091</v>
      </c>
      <c r="AH258" s="28"/>
      <c r="AI258" s="12">
        <v>1.47</v>
      </c>
      <c r="AJ258" s="12">
        <v>2.6575050545737766</v>
      </c>
      <c r="AK258" s="28"/>
      <c r="AL258" s="12">
        <v>0.90491440894692532</v>
      </c>
      <c r="AM258" s="12">
        <v>1.9054262729187612</v>
      </c>
      <c r="AN258" s="28"/>
    </row>
    <row r="259" spans="2:40" x14ac:dyDescent="0.35">
      <c r="B259" s="2">
        <f t="shared" si="12"/>
        <v>40694</v>
      </c>
      <c r="C259" s="1">
        <f>HLOOKUP($C$2,$N$2:$AM$1000,ROWS($C$2:C259),FALSE)</f>
        <v>1.3197091163972274</v>
      </c>
      <c r="D259" s="1">
        <f>HLOOKUP($D$2,$N$2:$AM$1000,ROWS($C$2:C259),FALSE)</f>
        <v>1.7955820777258822</v>
      </c>
      <c r="E259" s="1">
        <f t="shared" si="11"/>
        <v>3.2772394565983687</v>
      </c>
      <c r="F259" s="1">
        <f>VLOOKUP($C$1,TableData!$B$4:$J$12,8,FALSE)</f>
        <v>0.78879172658876118</v>
      </c>
      <c r="G259" s="1">
        <f>VLOOKUP($C$1,TableData!$B$4:$J$12,9,FALSE)-F259</f>
        <v>1.0596467334726134</v>
      </c>
      <c r="H259">
        <v>0</v>
      </c>
      <c r="I259" t="e">
        <f t="shared" ref="I259:I322" si="13">IF(AND(ISNUMBER(C271),ISNA(C272)),1,#N/A)</f>
        <v>#N/A</v>
      </c>
      <c r="L259" s="2">
        <v>40694</v>
      </c>
      <c r="M259" s="28"/>
      <c r="N259" s="12">
        <v>1.4540961794335283</v>
      </c>
      <c r="O259" s="12">
        <v>2.3037580246167488</v>
      </c>
      <c r="P259" s="28"/>
      <c r="Q259" s="12">
        <v>1.5885804148932481</v>
      </c>
      <c r="R259" s="12">
        <v>2.5853361189677151</v>
      </c>
      <c r="S259" s="28"/>
      <c r="T259" s="12">
        <v>1.9819303193345572</v>
      </c>
      <c r="U259" s="12">
        <v>2.2859352909374122</v>
      </c>
      <c r="V259" s="28"/>
      <c r="W259" s="12">
        <v>1.3444545153024068</v>
      </c>
      <c r="X259" s="12">
        <v>2.4981111151798361</v>
      </c>
      <c r="Y259" s="28"/>
      <c r="Z259" s="12">
        <v>1.5235611430609142</v>
      </c>
      <c r="AA259" s="12">
        <v>2</v>
      </c>
      <c r="AB259" s="28"/>
      <c r="AC259" s="12">
        <v>1.3197091163972274</v>
      </c>
      <c r="AD259" s="12">
        <v>1.7955820777258822</v>
      </c>
      <c r="AE259" s="28"/>
      <c r="AF259" s="12">
        <v>1.562139564881071</v>
      </c>
      <c r="AG259" s="12">
        <v>2.0783383879071091</v>
      </c>
      <c r="AH259" s="28"/>
      <c r="AI259" s="12">
        <v>1.66</v>
      </c>
      <c r="AJ259" s="12">
        <v>2.6575050545737766</v>
      </c>
      <c r="AK259" s="28"/>
      <c r="AL259" s="12">
        <v>1.0780502363484019</v>
      </c>
      <c r="AM259" s="12">
        <v>1.9054262729187612</v>
      </c>
      <c r="AN259" s="28"/>
    </row>
    <row r="260" spans="2:40" x14ac:dyDescent="0.35">
      <c r="B260" s="2">
        <f t="shared" si="12"/>
        <v>40724</v>
      </c>
      <c r="C260" s="1">
        <f>HLOOKUP($C$2,$N$2:$AM$1000,ROWS($C$2:C260),FALSE)</f>
        <v>1.4074949654145463</v>
      </c>
      <c r="D260" s="1">
        <f>HLOOKUP($D$2,$N$2:$AM$1000,ROWS($C$2:C260),FALSE)</f>
        <v>1.7955820777258822</v>
      </c>
      <c r="E260" s="1">
        <f t="shared" ref="E260:E323" si="14">VLOOKUP($C$1,$AP$3:$AQ$11,2,FALSE)</f>
        <v>3.2772394565983687</v>
      </c>
      <c r="F260" s="1">
        <f>VLOOKUP($C$1,TableData!$B$4:$J$12,8,FALSE)</f>
        <v>0.78879172658876118</v>
      </c>
      <c r="G260" s="1">
        <f>VLOOKUP($C$1,TableData!$B$4:$J$12,9,FALSE)-F260</f>
        <v>1.0596467334726134</v>
      </c>
      <c r="H260">
        <v>0</v>
      </c>
      <c r="I260" t="e">
        <f t="shared" si="13"/>
        <v>#N/A</v>
      </c>
      <c r="L260" s="2">
        <v>40724</v>
      </c>
      <c r="M260" s="28"/>
      <c r="N260" s="12">
        <v>1.5836776766096294</v>
      </c>
      <c r="O260" s="12">
        <v>2.3037580246167488</v>
      </c>
      <c r="P260" s="28"/>
      <c r="Q260" s="12">
        <v>1.6437563174238612</v>
      </c>
      <c r="R260" s="12">
        <v>2.5853361189677151</v>
      </c>
      <c r="S260" s="28"/>
      <c r="T260" s="12">
        <v>2.0865944964018723</v>
      </c>
      <c r="U260" s="12">
        <v>2.2859352909374122</v>
      </c>
      <c r="V260" s="28"/>
      <c r="W260" s="12">
        <v>1.3918952845548782</v>
      </c>
      <c r="X260" s="12">
        <v>2.4981111151798361</v>
      </c>
      <c r="Y260" s="28"/>
      <c r="Z260" s="12">
        <v>1.5863290518787432</v>
      </c>
      <c r="AA260" s="12">
        <v>2</v>
      </c>
      <c r="AB260" s="28"/>
      <c r="AC260" s="12">
        <v>1.4074949654145463</v>
      </c>
      <c r="AD260" s="12">
        <v>1.7955820777258822</v>
      </c>
      <c r="AE260" s="28"/>
      <c r="AF260" s="12">
        <v>1.6191434723827003</v>
      </c>
      <c r="AG260" s="12">
        <v>2.0783383879071091</v>
      </c>
      <c r="AH260" s="28"/>
      <c r="AI260" s="12">
        <v>1.69</v>
      </c>
      <c r="AJ260" s="12">
        <v>2.6575050545737766</v>
      </c>
      <c r="AK260" s="28"/>
      <c r="AL260" s="12">
        <v>1.1684844534669463</v>
      </c>
      <c r="AM260" s="12">
        <v>1.9054262729187612</v>
      </c>
      <c r="AN260" s="28"/>
    </row>
    <row r="261" spans="2:40" x14ac:dyDescent="0.35">
      <c r="B261" s="2">
        <f t="shared" si="12"/>
        <v>40755</v>
      </c>
      <c r="C261" s="1">
        <f>HLOOKUP($C$2,$N$2:$AM$1000,ROWS($C$2:C261),FALSE)</f>
        <v>1.5275194222562405</v>
      </c>
      <c r="D261" s="1">
        <f>HLOOKUP($D$2,$N$2:$AM$1000,ROWS($C$2:C261),FALSE)</f>
        <v>1.7955820777258822</v>
      </c>
      <c r="E261" s="1">
        <f t="shared" si="14"/>
        <v>3.2772394565983687</v>
      </c>
      <c r="F261" s="1">
        <f>VLOOKUP($C$1,TableData!$B$4:$J$12,8,FALSE)</f>
        <v>0.78879172658876118</v>
      </c>
      <c r="G261" s="1">
        <f>VLOOKUP($C$1,TableData!$B$4:$J$12,9,FALSE)-F261</f>
        <v>1.0596467334726134</v>
      </c>
      <c r="H261">
        <v>0</v>
      </c>
      <c r="I261" t="e">
        <f t="shared" si="13"/>
        <v>#N/A</v>
      </c>
      <c r="L261" s="2">
        <v>40755</v>
      </c>
      <c r="M261" s="28"/>
      <c r="N261" s="12">
        <v>1.7414834457429196</v>
      </c>
      <c r="O261" s="12">
        <v>2.3037580246167488</v>
      </c>
      <c r="P261" s="28"/>
      <c r="Q261" s="12">
        <v>1.802704638663144</v>
      </c>
      <c r="R261" s="12">
        <v>2.5853361189677151</v>
      </c>
      <c r="S261" s="28"/>
      <c r="T261" s="12">
        <v>2.1936447517590052</v>
      </c>
      <c r="U261" s="12">
        <v>2.2859352909374122</v>
      </c>
      <c r="V261" s="28"/>
      <c r="W261" s="12">
        <v>1.5158794901590555</v>
      </c>
      <c r="X261" s="12">
        <v>2.4981111151798361</v>
      </c>
      <c r="Y261" s="28"/>
      <c r="Z261" s="12">
        <v>1.7344517595160758</v>
      </c>
      <c r="AA261" s="12">
        <v>2</v>
      </c>
      <c r="AB261" s="28"/>
      <c r="AC261" s="12">
        <v>1.5275194222562405</v>
      </c>
      <c r="AD261" s="12">
        <v>1.7955820777258822</v>
      </c>
      <c r="AE261" s="28"/>
      <c r="AF261" s="12">
        <v>1.6994278089673687</v>
      </c>
      <c r="AG261" s="12">
        <v>2.0783383879071091</v>
      </c>
      <c r="AH261" s="28"/>
      <c r="AI261" s="12">
        <v>1.77</v>
      </c>
      <c r="AJ261" s="12">
        <v>2.6575050545737766</v>
      </c>
      <c r="AK261" s="28"/>
      <c r="AL261" s="12">
        <v>1.3122240725325027</v>
      </c>
      <c r="AM261" s="12">
        <v>1.9054262729187612</v>
      </c>
      <c r="AN261" s="28"/>
    </row>
    <row r="262" spans="2:40" x14ac:dyDescent="0.35">
      <c r="B262" s="2">
        <f t="shared" si="12"/>
        <v>40786</v>
      </c>
      <c r="C262" s="1">
        <f>HLOOKUP($C$2,$N$2:$AM$1000,ROWS($C$2:C262),FALSE)</f>
        <v>1.6562445338464071</v>
      </c>
      <c r="D262" s="1">
        <f>HLOOKUP($D$2,$N$2:$AM$1000,ROWS($C$2:C262),FALSE)</f>
        <v>1.7955820777258822</v>
      </c>
      <c r="E262" s="1">
        <f t="shared" si="14"/>
        <v>3.2772394565983687</v>
      </c>
      <c r="F262" s="1">
        <f>VLOOKUP($C$1,TableData!$B$4:$J$12,8,FALSE)</f>
        <v>0.78879172658876118</v>
      </c>
      <c r="G262" s="1">
        <f>VLOOKUP($C$1,TableData!$B$4:$J$12,9,FALSE)-F262</f>
        <v>1.0596467334726134</v>
      </c>
      <c r="H262">
        <v>0</v>
      </c>
      <c r="I262" t="e">
        <f t="shared" si="13"/>
        <v>#N/A</v>
      </c>
      <c r="L262" s="2">
        <v>40786</v>
      </c>
      <c r="M262" s="28"/>
      <c r="N262" s="12">
        <v>1.9651571719432992</v>
      </c>
      <c r="O262" s="12">
        <v>2.3037580246167488</v>
      </c>
      <c r="P262" s="28"/>
      <c r="Q262" s="12">
        <v>2.0319535723702709</v>
      </c>
      <c r="R262" s="12">
        <v>2.5853361189677151</v>
      </c>
      <c r="S262" s="28"/>
      <c r="T262" s="12">
        <v>2.3950026800210855</v>
      </c>
      <c r="U262" s="12">
        <v>2.2859352909374122</v>
      </c>
      <c r="V262" s="28"/>
      <c r="W262" s="12">
        <v>1.7363785506314455</v>
      </c>
      <c r="X262" s="12">
        <v>2.4981111151798361</v>
      </c>
      <c r="Y262" s="28"/>
      <c r="Z262" s="12">
        <v>1.8396305158310478</v>
      </c>
      <c r="AA262" s="12">
        <v>2</v>
      </c>
      <c r="AB262" s="28"/>
      <c r="AC262" s="12">
        <v>1.6562445338464071</v>
      </c>
      <c r="AD262" s="12">
        <v>1.7955820777258822</v>
      </c>
      <c r="AE262" s="28"/>
      <c r="AF262" s="12">
        <v>1.7909740731688828</v>
      </c>
      <c r="AG262" s="12">
        <v>2.0783383879071091</v>
      </c>
      <c r="AH262" s="28"/>
      <c r="AI262" s="12">
        <v>1.92</v>
      </c>
      <c r="AJ262" s="12">
        <v>2.6575050545737766</v>
      </c>
      <c r="AK262" s="28"/>
      <c r="AL262" s="12">
        <v>1.4951765832053516</v>
      </c>
      <c r="AM262" s="12">
        <v>1.9054262729187612</v>
      </c>
      <c r="AN262" s="28"/>
    </row>
    <row r="263" spans="2:40" x14ac:dyDescent="0.35">
      <c r="B263" s="2">
        <f t="shared" si="12"/>
        <v>40816</v>
      </c>
      <c r="C263" s="1">
        <f>HLOOKUP($C$2,$N$2:$AM$1000,ROWS($C$2:C263),FALSE)</f>
        <v>1.7035272520651956</v>
      </c>
      <c r="D263" s="1">
        <f>HLOOKUP($D$2,$N$2:$AM$1000,ROWS($C$2:C263),FALSE)</f>
        <v>1.7955820777258822</v>
      </c>
      <c r="E263" s="1">
        <f t="shared" si="14"/>
        <v>3.2772394565983687</v>
      </c>
      <c r="F263" s="1">
        <f>VLOOKUP($C$1,TableData!$B$4:$J$12,8,FALSE)</f>
        <v>0.78879172658876118</v>
      </c>
      <c r="G263" s="1">
        <f>VLOOKUP($C$1,TableData!$B$4:$J$12,9,FALSE)-F263</f>
        <v>1.0596467334726134</v>
      </c>
      <c r="H263">
        <v>0</v>
      </c>
      <c r="I263" t="e">
        <f t="shared" si="13"/>
        <v>#N/A</v>
      </c>
      <c r="L263" s="2">
        <v>40816</v>
      </c>
      <c r="M263" s="28"/>
      <c r="N263" s="12">
        <v>1.9877227562005828</v>
      </c>
      <c r="O263" s="12">
        <v>2.3037580246167488</v>
      </c>
      <c r="P263" s="28"/>
      <c r="Q263" s="12">
        <v>2.1116412426950504</v>
      </c>
      <c r="R263" s="12">
        <v>2.5853361189677151</v>
      </c>
      <c r="S263" s="28"/>
      <c r="T263" s="12">
        <v>2.4680021700320687</v>
      </c>
      <c r="U263" s="12">
        <v>2.2859352909374122</v>
      </c>
      <c r="V263" s="28"/>
      <c r="W263" s="12">
        <v>1.7915870600510919</v>
      </c>
      <c r="X263" s="12">
        <v>2.4981111151798361</v>
      </c>
      <c r="Y263" s="28"/>
      <c r="Z263" s="12">
        <v>1.8508219696126815</v>
      </c>
      <c r="AA263" s="12">
        <v>2</v>
      </c>
      <c r="AB263" s="28"/>
      <c r="AC263" s="12">
        <v>1.7035272520651956</v>
      </c>
      <c r="AD263" s="12">
        <v>1.7955820777258822</v>
      </c>
      <c r="AE263" s="28"/>
      <c r="AF263" s="12">
        <v>1.8377992433672441</v>
      </c>
      <c r="AG263" s="12">
        <v>2.0783383879071091</v>
      </c>
      <c r="AH263" s="28"/>
      <c r="AI263" s="12">
        <v>1.98</v>
      </c>
      <c r="AJ263" s="12">
        <v>2.6575050545737766</v>
      </c>
      <c r="AK263" s="28"/>
      <c r="AL263" s="12">
        <v>1.5913060171886022</v>
      </c>
      <c r="AM263" s="12">
        <v>1.9054262729187612</v>
      </c>
      <c r="AN263" s="28"/>
    </row>
    <row r="264" spans="2:40" x14ac:dyDescent="0.35">
      <c r="B264" s="2">
        <f t="shared" si="12"/>
        <v>40847</v>
      </c>
      <c r="C264" s="1">
        <f>HLOOKUP($C$2,$N$2:$AM$1000,ROWS($C$2:C264),FALSE)</f>
        <v>1.7933399591528953</v>
      </c>
      <c r="D264" s="1">
        <f>HLOOKUP($D$2,$N$2:$AM$1000,ROWS($C$2:C264),FALSE)</f>
        <v>1.7955820777258822</v>
      </c>
      <c r="E264" s="1">
        <f t="shared" si="14"/>
        <v>3.2772394565983687</v>
      </c>
      <c r="F264" s="1">
        <f>VLOOKUP($C$1,TableData!$B$4:$J$12,8,FALSE)</f>
        <v>0.78879172658876118</v>
      </c>
      <c r="G264" s="1">
        <f>VLOOKUP($C$1,TableData!$B$4:$J$12,9,FALSE)-F264</f>
        <v>1.0596467334726134</v>
      </c>
      <c r="H264">
        <v>0</v>
      </c>
      <c r="I264" t="e">
        <f t="shared" si="13"/>
        <v>#N/A</v>
      </c>
      <c r="L264" s="2">
        <v>40847</v>
      </c>
      <c r="M264" s="28"/>
      <c r="N264" s="12">
        <v>2.1079204796465412</v>
      </c>
      <c r="O264" s="12">
        <v>2.3037580246167488</v>
      </c>
      <c r="P264" s="28"/>
      <c r="Q264" s="12">
        <v>2.186745708254656</v>
      </c>
      <c r="R264" s="12">
        <v>2.5853361189677151</v>
      </c>
      <c r="S264" s="28"/>
      <c r="T264" s="12">
        <v>2.5220926897450813</v>
      </c>
      <c r="U264" s="12">
        <v>2.2859352909374122</v>
      </c>
      <c r="V264" s="28"/>
      <c r="W264" s="12">
        <v>1.9003768917786878</v>
      </c>
      <c r="X264" s="12">
        <v>2.4981111151798361</v>
      </c>
      <c r="Y264" s="28"/>
      <c r="Z264" s="12">
        <v>1.7447219661717028</v>
      </c>
      <c r="AA264" s="12">
        <v>2</v>
      </c>
      <c r="AB264" s="28"/>
      <c r="AC264" s="12">
        <v>1.7933399591528953</v>
      </c>
      <c r="AD264" s="12">
        <v>1.7955820777258822</v>
      </c>
      <c r="AE264" s="28"/>
      <c r="AF264" s="12">
        <v>1.9257634750539543</v>
      </c>
      <c r="AG264" s="12">
        <v>2.0783383879071091</v>
      </c>
      <c r="AH264" s="28"/>
      <c r="AI264" s="12">
        <v>1.99</v>
      </c>
      <c r="AJ264" s="12">
        <v>2.6575050545737766</v>
      </c>
      <c r="AK264" s="28"/>
      <c r="AL264" s="12">
        <v>1.654679345181703</v>
      </c>
      <c r="AM264" s="12">
        <v>1.9054262729187612</v>
      </c>
      <c r="AN264" s="28"/>
    </row>
    <row r="265" spans="2:40" x14ac:dyDescent="0.35">
      <c r="B265" s="2">
        <f t="shared" si="12"/>
        <v>40877</v>
      </c>
      <c r="C265" s="1">
        <f>HLOOKUP($C$2,$N$2:$AM$1000,ROWS($C$2:C265),FALSE)</f>
        <v>1.852336693284462</v>
      </c>
      <c r="D265" s="1">
        <f>HLOOKUP($D$2,$N$2:$AM$1000,ROWS($C$2:C265),FALSE)</f>
        <v>1.7955820777258822</v>
      </c>
      <c r="E265" s="1">
        <f t="shared" si="14"/>
        <v>3.2772394565983687</v>
      </c>
      <c r="F265" s="1">
        <f>VLOOKUP($C$1,TableData!$B$4:$J$12,8,FALSE)</f>
        <v>0.78879172658876118</v>
      </c>
      <c r="G265" s="1">
        <f>VLOOKUP($C$1,TableData!$B$4:$J$12,9,FALSE)-F265</f>
        <v>1.0596467334726134</v>
      </c>
      <c r="H265">
        <v>0</v>
      </c>
      <c r="I265" t="e">
        <f t="shared" si="13"/>
        <v>#N/A</v>
      </c>
      <c r="L265" s="2">
        <v>40877</v>
      </c>
      <c r="M265" s="28"/>
      <c r="N265" s="12">
        <v>2.1382045383953718</v>
      </c>
      <c r="O265" s="12">
        <v>2.3037580246167488</v>
      </c>
      <c r="P265" s="28"/>
      <c r="Q265" s="12">
        <v>2.2310770006112257</v>
      </c>
      <c r="R265" s="12">
        <v>2.5853361189677151</v>
      </c>
      <c r="S265" s="28"/>
      <c r="T265" s="12">
        <v>2.5803188087033746</v>
      </c>
      <c r="U265" s="12">
        <v>2.2859352909374122</v>
      </c>
      <c r="V265" s="28"/>
      <c r="W265" s="12">
        <v>1.9112188227946358</v>
      </c>
      <c r="X265" s="12">
        <v>2.4981111151798361</v>
      </c>
      <c r="Y265" s="28"/>
      <c r="Z265" s="12">
        <v>1.8278615794143693</v>
      </c>
      <c r="AA265" s="12">
        <v>2</v>
      </c>
      <c r="AB265" s="28"/>
      <c r="AC265" s="12">
        <v>1.852336693284462</v>
      </c>
      <c r="AD265" s="12">
        <v>1.7955820777258822</v>
      </c>
      <c r="AE265" s="28"/>
      <c r="AF265" s="12">
        <v>1.9900520819309042</v>
      </c>
      <c r="AG265" s="12">
        <v>2.0783383879071091</v>
      </c>
      <c r="AH265" s="28"/>
      <c r="AI265" s="12">
        <v>2.0299999999999998</v>
      </c>
      <c r="AJ265" s="12">
        <v>2.6575050545737766</v>
      </c>
      <c r="AK265" s="28"/>
      <c r="AL265" s="12">
        <v>1.6783522828340247</v>
      </c>
      <c r="AM265" s="12">
        <v>1.9054262729187612</v>
      </c>
      <c r="AN265" s="28"/>
    </row>
    <row r="266" spans="2:40" x14ac:dyDescent="0.35">
      <c r="B266" s="2">
        <f t="shared" si="12"/>
        <v>40908</v>
      </c>
      <c r="C266" s="1">
        <f>HLOOKUP($C$2,$N$2:$AM$1000,ROWS($C$2:C266),FALSE)</f>
        <v>2.0593368237347365</v>
      </c>
      <c r="D266" s="1">
        <f>HLOOKUP($D$2,$N$2:$AM$1000,ROWS($C$2:C266),FALSE)</f>
        <v>1.7955820777258822</v>
      </c>
      <c r="E266" s="1">
        <f t="shared" si="14"/>
        <v>3.2772394565983687</v>
      </c>
      <c r="F266" s="1">
        <f>VLOOKUP($C$1,TableData!$B$4:$J$12,8,FALSE)</f>
        <v>0.78879172658876118</v>
      </c>
      <c r="G266" s="1">
        <f>VLOOKUP($C$1,TableData!$B$4:$J$12,9,FALSE)-F266</f>
        <v>1.0596467334726134</v>
      </c>
      <c r="H266">
        <v>0</v>
      </c>
      <c r="I266" t="e">
        <f t="shared" si="13"/>
        <v>#N/A</v>
      </c>
      <c r="L266" s="2">
        <v>40908</v>
      </c>
      <c r="M266" s="28"/>
      <c r="N266" s="12">
        <v>2.2766626338584839</v>
      </c>
      <c r="O266" s="12">
        <v>2.3037580246167488</v>
      </c>
      <c r="P266" s="28"/>
      <c r="Q266" s="12">
        <v>2.3131352069981403</v>
      </c>
      <c r="R266" s="12">
        <v>2.5853361189677151</v>
      </c>
      <c r="S266" s="28"/>
      <c r="T266" s="12">
        <v>2.5982676600457166</v>
      </c>
      <c r="U266" s="12">
        <v>2.2859352909374122</v>
      </c>
      <c r="V266" s="28"/>
      <c r="W266" s="12">
        <v>2.1082801090621217</v>
      </c>
      <c r="X266" s="12">
        <v>2.4981111151798361</v>
      </c>
      <c r="Y266" s="28"/>
      <c r="Z266" s="12">
        <v>1.9749609110768507</v>
      </c>
      <c r="AA266" s="12">
        <v>2</v>
      </c>
      <c r="AB266" s="28"/>
      <c r="AC266" s="12">
        <v>2.0593368237347365</v>
      </c>
      <c r="AD266" s="12">
        <v>1.7955820777258822</v>
      </c>
      <c r="AE266" s="28"/>
      <c r="AF266" s="12">
        <v>2.0553421053163934</v>
      </c>
      <c r="AG266" s="12">
        <v>2.0783383879071091</v>
      </c>
      <c r="AH266" s="28"/>
      <c r="AI266" s="12">
        <v>1.92</v>
      </c>
      <c r="AJ266" s="12">
        <v>2.6575050545737766</v>
      </c>
      <c r="AK266" s="28"/>
      <c r="AL266" s="12">
        <v>1.8362951228602959</v>
      </c>
      <c r="AM266" s="12">
        <v>1.9054262729187612</v>
      </c>
      <c r="AN266" s="28"/>
    </row>
    <row r="267" spans="2:40" x14ac:dyDescent="0.35">
      <c r="B267" s="2">
        <f t="shared" si="12"/>
        <v>40939</v>
      </c>
      <c r="C267" s="1">
        <f>HLOOKUP($C$2,$N$2:$AM$1000,ROWS($C$2:C267),FALSE)</f>
        <v>2.0930891033041021</v>
      </c>
      <c r="D267" s="1">
        <f>HLOOKUP($D$2,$N$2:$AM$1000,ROWS($C$2:C267),FALSE)</f>
        <v>1.7955820777258822</v>
      </c>
      <c r="E267" s="1">
        <f t="shared" si="14"/>
        <v>3.2772394565983687</v>
      </c>
      <c r="F267" s="1">
        <f>VLOOKUP($C$1,TableData!$B$4:$J$12,8,FALSE)</f>
        <v>0.78879172658876118</v>
      </c>
      <c r="G267" s="1">
        <f>VLOOKUP($C$1,TableData!$B$4:$J$12,9,FALSE)-F267</f>
        <v>1.0596467334726134</v>
      </c>
      <c r="H267">
        <v>0</v>
      </c>
      <c r="I267" t="e">
        <f t="shared" si="13"/>
        <v>#N/A</v>
      </c>
      <c r="L267" s="2">
        <v>40939</v>
      </c>
      <c r="M267" s="28"/>
      <c r="N267" s="12">
        <v>2.2773481506083826</v>
      </c>
      <c r="O267" s="12">
        <v>2.3037580246167488</v>
      </c>
      <c r="P267" s="28"/>
      <c r="Q267" s="12">
        <v>2.3899194653553613</v>
      </c>
      <c r="R267" s="12">
        <v>2.5853361189677151</v>
      </c>
      <c r="S267" s="28"/>
      <c r="T267" s="12">
        <v>2.6041545261742183</v>
      </c>
      <c r="U267" s="12">
        <v>2.2859352909374122</v>
      </c>
      <c r="V267" s="28"/>
      <c r="W267" s="12">
        <v>2.19369273110952</v>
      </c>
      <c r="X267" s="12">
        <v>2.4981111151798361</v>
      </c>
      <c r="Y267" s="28"/>
      <c r="Z267" s="12">
        <v>2.0614792192271914</v>
      </c>
      <c r="AA267" s="12">
        <v>2</v>
      </c>
      <c r="AB267" s="28"/>
      <c r="AC267" s="12">
        <v>2.0930891033041021</v>
      </c>
      <c r="AD267" s="12">
        <v>1.7955820777258822</v>
      </c>
      <c r="AE267" s="28"/>
      <c r="AF267" s="12">
        <v>2.0902371298539002</v>
      </c>
      <c r="AG267" s="12">
        <v>2.0783383879071091</v>
      </c>
      <c r="AH267" s="28"/>
      <c r="AI267" s="12">
        <v>2.08</v>
      </c>
      <c r="AJ267" s="12">
        <v>2.6575050545737766</v>
      </c>
      <c r="AK267" s="28"/>
      <c r="AL267" s="12">
        <v>1.9148182921152821</v>
      </c>
      <c r="AM267" s="12">
        <v>1.9054262729187612</v>
      </c>
      <c r="AN267" s="28"/>
    </row>
    <row r="268" spans="2:40" x14ac:dyDescent="0.35">
      <c r="B268" s="2">
        <f t="shared" si="12"/>
        <v>40968</v>
      </c>
      <c r="C268" s="1">
        <f>HLOOKUP($C$2,$N$2:$AM$1000,ROWS($C$2:C268),FALSE)</f>
        <v>2.0432339611568429</v>
      </c>
      <c r="D268" s="1">
        <f>HLOOKUP($D$2,$N$2:$AM$1000,ROWS($C$2:C268),FALSE)</f>
        <v>1.7955820777258822</v>
      </c>
      <c r="E268" s="1">
        <f t="shared" si="14"/>
        <v>3.2772394565983687</v>
      </c>
      <c r="F268" s="1">
        <f>VLOOKUP($C$1,TableData!$B$4:$J$12,8,FALSE)</f>
        <v>0.78879172658876118</v>
      </c>
      <c r="G268" s="1">
        <f>VLOOKUP($C$1,TableData!$B$4:$J$12,9,FALSE)-F268</f>
        <v>1.0596467334726134</v>
      </c>
      <c r="H268">
        <v>0</v>
      </c>
      <c r="I268" t="e">
        <f t="shared" si="13"/>
        <v>#N/A</v>
      </c>
      <c r="L268" s="2">
        <v>40968</v>
      </c>
      <c r="M268" s="28"/>
      <c r="N268" s="12">
        <v>2.1598204405657295</v>
      </c>
      <c r="O268" s="12">
        <v>2.3037580246167488</v>
      </c>
      <c r="P268" s="28"/>
      <c r="Q268" s="12">
        <v>2.2954655783687716</v>
      </c>
      <c r="R268" s="12">
        <v>2.5853361189677151</v>
      </c>
      <c r="S268" s="28"/>
      <c r="T268" s="12">
        <v>2.4280994568912417</v>
      </c>
      <c r="U268" s="12">
        <v>2.2859352909374122</v>
      </c>
      <c r="V268" s="28"/>
      <c r="W268" s="12">
        <v>2.1025613371424168</v>
      </c>
      <c r="X268" s="12">
        <v>2.4981111151798361</v>
      </c>
      <c r="Y268" s="28"/>
      <c r="Z268" s="12">
        <v>2.025847785264534</v>
      </c>
      <c r="AA268" s="12">
        <v>2</v>
      </c>
      <c r="AB268" s="28"/>
      <c r="AC268" s="12">
        <v>2.0432339611568429</v>
      </c>
      <c r="AD268" s="12">
        <v>1.7955820777258822</v>
      </c>
      <c r="AE268" s="28"/>
      <c r="AF268" s="12">
        <v>2.0209950336185667</v>
      </c>
      <c r="AG268" s="12">
        <v>2.0783383879071091</v>
      </c>
      <c r="AH268" s="28"/>
      <c r="AI268" s="12">
        <v>2.0699999999999998</v>
      </c>
      <c r="AJ268" s="12">
        <v>2.6575050545737766</v>
      </c>
      <c r="AK268" s="28"/>
      <c r="AL268" s="12">
        <v>1.7043733137659165</v>
      </c>
      <c r="AM268" s="12">
        <v>1.9054262729187612</v>
      </c>
      <c r="AN268" s="28"/>
    </row>
    <row r="269" spans="2:40" x14ac:dyDescent="0.35">
      <c r="B269" s="2">
        <f t="shared" si="12"/>
        <v>40999</v>
      </c>
      <c r="C269" s="1">
        <f>HLOOKUP($C$2,$N$2:$AM$1000,ROWS($C$2:C269),FALSE)</f>
        <v>2.0361426168122865</v>
      </c>
      <c r="D269" s="1">
        <f>HLOOKUP($D$2,$N$2:$AM$1000,ROWS($C$2:C269),FALSE)</f>
        <v>1.7955820777258822</v>
      </c>
      <c r="E269" s="1">
        <f t="shared" si="14"/>
        <v>3.2772394565983687</v>
      </c>
      <c r="F269" s="1">
        <f>VLOOKUP($C$1,TableData!$B$4:$J$12,8,FALSE)</f>
        <v>0.78879172658876118</v>
      </c>
      <c r="G269" s="1">
        <f>VLOOKUP($C$1,TableData!$B$4:$J$12,9,FALSE)-F269</f>
        <v>1.0596467334726134</v>
      </c>
      <c r="H269">
        <v>0</v>
      </c>
      <c r="I269" t="e">
        <f t="shared" si="13"/>
        <v>#N/A</v>
      </c>
      <c r="L269" s="2">
        <v>40999</v>
      </c>
      <c r="M269" s="28"/>
      <c r="N269" s="12">
        <v>2.2483374654290955</v>
      </c>
      <c r="O269" s="12">
        <v>2.3037580246167488</v>
      </c>
      <c r="P269" s="28"/>
      <c r="Q269" s="12">
        <v>2.3519412440680787</v>
      </c>
      <c r="R269" s="12">
        <v>2.5853361189677151</v>
      </c>
      <c r="S269" s="28"/>
      <c r="T269" s="12">
        <v>2.3936519316518634</v>
      </c>
      <c r="U269" s="12">
        <v>2.2859352909374122</v>
      </c>
      <c r="V269" s="28"/>
      <c r="W269" s="12">
        <v>2.1876412527826128</v>
      </c>
      <c r="X269" s="12">
        <v>2.4981111151798361</v>
      </c>
      <c r="Y269" s="28"/>
      <c r="Z269" s="12">
        <v>2.0448454233624069</v>
      </c>
      <c r="AA269" s="12">
        <v>2</v>
      </c>
      <c r="AB269" s="28"/>
      <c r="AC269" s="12">
        <v>2.0361426168122865</v>
      </c>
      <c r="AD269" s="12">
        <v>1.7955820777258822</v>
      </c>
      <c r="AE269" s="28"/>
      <c r="AF269" s="12">
        <v>2.019330322388857</v>
      </c>
      <c r="AG269" s="12">
        <v>2.0783383879071091</v>
      </c>
      <c r="AH269" s="28"/>
      <c r="AI269" s="12">
        <v>2.11</v>
      </c>
      <c r="AJ269" s="12">
        <v>2.6575050545737766</v>
      </c>
      <c r="AK269" s="28"/>
      <c r="AL269" s="12">
        <v>1.6749570704606331</v>
      </c>
      <c r="AM269" s="12">
        <v>1.9054262729187612</v>
      </c>
      <c r="AN269" s="28"/>
    </row>
    <row r="270" spans="2:40" x14ac:dyDescent="0.35">
      <c r="B270" s="2">
        <f t="shared" si="12"/>
        <v>41029</v>
      </c>
      <c r="C270" s="1">
        <f>HLOOKUP($C$2,$N$2:$AM$1000,ROWS($C$2:C270),FALSE)</f>
        <v>1.9693654266958571</v>
      </c>
      <c r="D270" s="1">
        <f>HLOOKUP($D$2,$N$2:$AM$1000,ROWS($C$2:C270),FALSE)</f>
        <v>1.7955820777258822</v>
      </c>
      <c r="E270" s="1">
        <f t="shared" si="14"/>
        <v>3.2772394565983687</v>
      </c>
      <c r="F270" s="1">
        <f>VLOOKUP($C$1,TableData!$B$4:$J$12,8,FALSE)</f>
        <v>0.78879172658876118</v>
      </c>
      <c r="G270" s="1">
        <f>VLOOKUP($C$1,TableData!$B$4:$J$12,9,FALSE)-F270</f>
        <v>1.0596467334726134</v>
      </c>
      <c r="H270">
        <v>0</v>
      </c>
      <c r="I270" t="e">
        <f t="shared" si="13"/>
        <v>#N/A</v>
      </c>
      <c r="L270" s="2">
        <v>41029</v>
      </c>
      <c r="M270" s="28"/>
      <c r="N270" s="12">
        <v>2.3144278518015149</v>
      </c>
      <c r="O270" s="12">
        <v>2.3037580246167488</v>
      </c>
      <c r="P270" s="28"/>
      <c r="Q270" s="12">
        <v>2.3549366519315384</v>
      </c>
      <c r="R270" s="12">
        <v>2.5853361189677151</v>
      </c>
      <c r="S270" s="28"/>
      <c r="T270" s="12">
        <v>2.3416552521265066</v>
      </c>
      <c r="U270" s="12">
        <v>2.2859352909374122</v>
      </c>
      <c r="V270" s="28"/>
      <c r="W270" s="12">
        <v>2.2394925093720541</v>
      </c>
      <c r="X270" s="12">
        <v>2.4981111151798361</v>
      </c>
      <c r="Y270" s="28"/>
      <c r="Z270" s="12">
        <v>1.9653370013755112</v>
      </c>
      <c r="AA270" s="12">
        <v>2</v>
      </c>
      <c r="AB270" s="28"/>
      <c r="AC270" s="12">
        <v>1.9693654266958571</v>
      </c>
      <c r="AD270" s="12">
        <v>1.7955820777258822</v>
      </c>
      <c r="AE270" s="28"/>
      <c r="AF270" s="12">
        <v>1.9885244600745366</v>
      </c>
      <c r="AG270" s="12">
        <v>2.0783383879071091</v>
      </c>
      <c r="AH270" s="28"/>
      <c r="AI270" s="12">
        <v>2.15</v>
      </c>
      <c r="AJ270" s="12">
        <v>2.6575050545737766</v>
      </c>
      <c r="AK270" s="28"/>
      <c r="AL270" s="12">
        <v>1.6742050345756723</v>
      </c>
      <c r="AM270" s="12">
        <v>1.9054262729187612</v>
      </c>
      <c r="AN270" s="28"/>
    </row>
    <row r="271" spans="2:40" x14ac:dyDescent="0.35">
      <c r="B271" s="2">
        <f t="shared" si="12"/>
        <v>41060</v>
      </c>
      <c r="C271" s="1">
        <f>HLOOKUP($C$2,$N$2:$AM$1000,ROWS($C$2:C271),FALSE)</f>
        <v>1.8905451125787787</v>
      </c>
      <c r="D271" s="1">
        <f>HLOOKUP($D$2,$N$2:$AM$1000,ROWS($C$2:C271),FALSE)</f>
        <v>1.7955820777258822</v>
      </c>
      <c r="E271" s="1">
        <f t="shared" si="14"/>
        <v>3.2772394565983687</v>
      </c>
      <c r="F271" s="1">
        <f>VLOOKUP($C$1,TableData!$B$4:$J$12,8,FALSE)</f>
        <v>0.78879172658876118</v>
      </c>
      <c r="G271" s="1">
        <f>VLOOKUP($C$1,TableData!$B$4:$J$12,9,FALSE)-F271</f>
        <v>1.0596467334726134</v>
      </c>
      <c r="H271">
        <v>0</v>
      </c>
      <c r="I271" t="e">
        <f t="shared" si="13"/>
        <v>#N/A</v>
      </c>
      <c r="L271" s="2">
        <v>41060</v>
      </c>
      <c r="M271" s="28"/>
      <c r="N271" s="12">
        <v>2.2522582803612856</v>
      </c>
      <c r="O271" s="12">
        <v>2.3037580246167488</v>
      </c>
      <c r="P271" s="28"/>
      <c r="Q271" s="12">
        <v>2.3069783488246731</v>
      </c>
      <c r="R271" s="12">
        <v>2.5853361189677151</v>
      </c>
      <c r="S271" s="28"/>
      <c r="T271" s="12">
        <v>2.1112673103260704</v>
      </c>
      <c r="U271" s="12">
        <v>2.2859352909374122</v>
      </c>
      <c r="V271" s="28"/>
      <c r="W271" s="12">
        <v>2.2386526530240758</v>
      </c>
      <c r="X271" s="12">
        <v>2.4981111151798361</v>
      </c>
      <c r="Y271" s="28"/>
      <c r="Z271" s="12">
        <v>1.8267446838875268</v>
      </c>
      <c r="AA271" s="12">
        <v>2</v>
      </c>
      <c r="AB271" s="28"/>
      <c r="AC271" s="12">
        <v>1.8905451125787787</v>
      </c>
      <c r="AD271" s="12">
        <v>1.7955820777258822</v>
      </c>
      <c r="AE271" s="28"/>
      <c r="AF271" s="12">
        <v>1.9177336796411426</v>
      </c>
      <c r="AG271" s="12">
        <v>2.0783383879071091</v>
      </c>
      <c r="AH271" s="28"/>
      <c r="AI271" s="12">
        <v>1.97</v>
      </c>
      <c r="AJ271" s="12">
        <v>2.6575050545737766</v>
      </c>
      <c r="AK271" s="28"/>
      <c r="AL271" s="12">
        <v>1.5469533214876201</v>
      </c>
      <c r="AM271" s="12">
        <v>1.9054262729187612</v>
      </c>
      <c r="AN271" s="28"/>
    </row>
    <row r="272" spans="2:40" x14ac:dyDescent="0.35">
      <c r="B272" s="2">
        <f t="shared" si="12"/>
        <v>41090</v>
      </c>
      <c r="C272" s="1">
        <f>HLOOKUP($C$2,$N$2:$AM$1000,ROWS($C$2:C272),FALSE)</f>
        <v>1.8585274246120331</v>
      </c>
      <c r="D272" s="1">
        <f>HLOOKUP($D$2,$N$2:$AM$1000,ROWS($C$2:C272),FALSE)</f>
        <v>1.7955820777258822</v>
      </c>
      <c r="E272" s="1">
        <f t="shared" si="14"/>
        <v>3.2772394565983687</v>
      </c>
      <c r="F272" s="1">
        <f>VLOOKUP($C$1,TableData!$B$4:$J$12,8,FALSE)</f>
        <v>0.78879172658876118</v>
      </c>
      <c r="G272" s="1">
        <f>VLOOKUP($C$1,TableData!$B$4:$J$12,9,FALSE)-F272</f>
        <v>1.0596467334726134</v>
      </c>
      <c r="H272">
        <v>0</v>
      </c>
      <c r="I272" t="e">
        <f t="shared" si="13"/>
        <v>#N/A</v>
      </c>
      <c r="L272" s="2">
        <v>41090</v>
      </c>
      <c r="M272" s="28"/>
      <c r="N272" s="12">
        <v>2.192285611289857</v>
      </c>
      <c r="O272" s="12">
        <v>2.3037580246167488</v>
      </c>
      <c r="P272" s="28"/>
      <c r="Q272" s="12">
        <v>2.306588157088818</v>
      </c>
      <c r="R272" s="12">
        <v>2.5853361189677151</v>
      </c>
      <c r="S272" s="28"/>
      <c r="T272" s="12">
        <v>2.112952666160206</v>
      </c>
      <c r="U272" s="12">
        <v>2.2859352909374122</v>
      </c>
      <c r="V272" s="28"/>
      <c r="W272" s="12">
        <v>2.2870774433781715</v>
      </c>
      <c r="X272" s="12">
        <v>2.4981111151798361</v>
      </c>
      <c r="Y272" s="28"/>
      <c r="Z272" s="12">
        <v>1.819258479455188</v>
      </c>
      <c r="AA272" s="12">
        <v>2</v>
      </c>
      <c r="AB272" s="28"/>
      <c r="AC272" s="12">
        <v>1.8585274246120331</v>
      </c>
      <c r="AD272" s="12">
        <v>1.7955820777258822</v>
      </c>
      <c r="AE272" s="28"/>
      <c r="AF272" s="12">
        <v>1.9001154349886695</v>
      </c>
      <c r="AG272" s="12">
        <v>2.0783383879071091</v>
      </c>
      <c r="AH272" s="28"/>
      <c r="AI272" s="12">
        <v>2.1</v>
      </c>
      <c r="AJ272" s="12">
        <v>2.6575050545737766</v>
      </c>
      <c r="AK272" s="28"/>
      <c r="AL272" s="12">
        <v>1.60366456610968</v>
      </c>
      <c r="AM272" s="12">
        <v>1.9054262729187612</v>
      </c>
      <c r="AN272" s="28"/>
    </row>
    <row r="273" spans="2:40" x14ac:dyDescent="0.35">
      <c r="B273" s="2">
        <f t="shared" si="12"/>
        <v>41121</v>
      </c>
      <c r="C273" s="1">
        <f>HLOOKUP($C$2,$N$2:$AM$1000,ROWS($C$2:C273),FALSE)</f>
        <v>1.7922962515896979</v>
      </c>
      <c r="D273" s="1">
        <f>HLOOKUP($D$2,$N$2:$AM$1000,ROWS($C$2:C273),FALSE)</f>
        <v>1.7955820777258822</v>
      </c>
      <c r="E273" s="1">
        <f t="shared" si="14"/>
        <v>3.2772394565983687</v>
      </c>
      <c r="F273" s="1">
        <f>VLOOKUP($C$1,TableData!$B$4:$J$12,8,FALSE)</f>
        <v>0.78879172658876118</v>
      </c>
      <c r="G273" s="1">
        <f>VLOOKUP($C$1,TableData!$B$4:$J$12,9,FALSE)-F273</f>
        <v>1.0596467334726134</v>
      </c>
      <c r="H273">
        <v>0</v>
      </c>
      <c r="I273" t="e">
        <f t="shared" si="13"/>
        <v>#N/A</v>
      </c>
      <c r="L273" s="2">
        <v>41121</v>
      </c>
      <c r="M273" s="28"/>
      <c r="N273" s="12">
        <v>2.109955687378462</v>
      </c>
      <c r="O273" s="12">
        <v>2.3037580246167488</v>
      </c>
      <c r="P273" s="28"/>
      <c r="Q273" s="12">
        <v>2.2688197819914269</v>
      </c>
      <c r="R273" s="12">
        <v>2.5853361189677151</v>
      </c>
      <c r="S273" s="28"/>
      <c r="T273" s="12">
        <v>1.9858512445077192</v>
      </c>
      <c r="U273" s="12">
        <v>2.2859352909374122</v>
      </c>
      <c r="V273" s="28"/>
      <c r="W273" s="12">
        <v>2.3078746960525587</v>
      </c>
      <c r="X273" s="12">
        <v>2.4981111151798361</v>
      </c>
      <c r="Y273" s="28"/>
      <c r="Z273" s="12">
        <v>1.7738650548583923</v>
      </c>
      <c r="AA273" s="12">
        <v>2</v>
      </c>
      <c r="AB273" s="28"/>
      <c r="AC273" s="12">
        <v>1.7922962515896979</v>
      </c>
      <c r="AD273" s="12">
        <v>1.7955820777258822</v>
      </c>
      <c r="AE273" s="28"/>
      <c r="AF273" s="12">
        <v>1.8474037665077381</v>
      </c>
      <c r="AG273" s="12">
        <v>2.0783383879071091</v>
      </c>
      <c r="AH273" s="28"/>
      <c r="AI273" s="12">
        <v>1.99</v>
      </c>
      <c r="AJ273" s="12">
        <v>2.6575050545737766</v>
      </c>
      <c r="AK273" s="28"/>
      <c r="AL273" s="12">
        <v>1.4797047949439051</v>
      </c>
      <c r="AM273" s="12">
        <v>1.9054262729187612</v>
      </c>
      <c r="AN273" s="28"/>
    </row>
    <row r="274" spans="2:40" x14ac:dyDescent="0.35">
      <c r="B274" s="2">
        <f t="shared" si="12"/>
        <v>41152</v>
      </c>
      <c r="C274" s="1">
        <f>HLOOKUP($C$2,$N$2:$AM$1000,ROWS($C$2:C274),FALSE)</f>
        <v>1.6389387763880991</v>
      </c>
      <c r="D274" s="1">
        <f>HLOOKUP($D$2,$N$2:$AM$1000,ROWS($C$2:C274),FALSE)</f>
        <v>1.7955820777258822</v>
      </c>
      <c r="E274" s="1">
        <f t="shared" si="14"/>
        <v>3.2772394565983687</v>
      </c>
      <c r="F274" s="1">
        <f>VLOOKUP($C$1,TableData!$B$4:$J$12,8,FALSE)</f>
        <v>0.78879172658876118</v>
      </c>
      <c r="G274" s="1">
        <f>VLOOKUP($C$1,TableData!$B$4:$J$12,9,FALSE)-F274</f>
        <v>1.0596467334726134</v>
      </c>
      <c r="H274">
        <v>0</v>
      </c>
      <c r="I274" t="e">
        <f t="shared" si="13"/>
        <v>#N/A</v>
      </c>
      <c r="L274" s="2">
        <v>41152</v>
      </c>
      <c r="M274" s="28"/>
      <c r="N274" s="12">
        <v>1.9352524993137665</v>
      </c>
      <c r="O274" s="12">
        <v>2.3037580246167488</v>
      </c>
      <c r="P274" s="28"/>
      <c r="Q274" s="12">
        <v>2.2063218106662008</v>
      </c>
      <c r="R274" s="12">
        <v>2.5853361189677151</v>
      </c>
      <c r="S274" s="28"/>
      <c r="T274" s="12">
        <v>1.8980633976122485</v>
      </c>
      <c r="U274" s="12">
        <v>2.2859352909374122</v>
      </c>
      <c r="V274" s="28"/>
      <c r="W274" s="12">
        <v>2.2134914888994883</v>
      </c>
      <c r="X274" s="12">
        <v>2.4981111151798361</v>
      </c>
      <c r="Y274" s="28"/>
      <c r="Z274" s="12">
        <v>1.6359225422913459</v>
      </c>
      <c r="AA274" s="12">
        <v>2</v>
      </c>
      <c r="AB274" s="28"/>
      <c r="AC274" s="12">
        <v>1.6389387763880991</v>
      </c>
      <c r="AD274" s="12">
        <v>1.7955820777258822</v>
      </c>
      <c r="AE274" s="28"/>
      <c r="AF274" s="12">
        <v>1.7900535286520247</v>
      </c>
      <c r="AG274" s="12">
        <v>2.0783383879071091</v>
      </c>
      <c r="AH274" s="28"/>
      <c r="AI274" s="12">
        <v>1.96</v>
      </c>
      <c r="AJ274" s="12">
        <v>2.6575050545737766</v>
      </c>
      <c r="AK274" s="28"/>
      <c r="AL274" s="12">
        <v>1.3734333097963505</v>
      </c>
      <c r="AM274" s="12">
        <v>1.9054262729187612</v>
      </c>
      <c r="AN274" s="28"/>
    </row>
    <row r="275" spans="2:40" x14ac:dyDescent="0.35">
      <c r="B275" s="2">
        <f t="shared" si="12"/>
        <v>41182</v>
      </c>
      <c r="C275" s="1">
        <f>HLOOKUP($C$2,$N$2:$AM$1000,ROWS($C$2:C275),FALSE)</f>
        <v>1.6653236637120594</v>
      </c>
      <c r="D275" s="1">
        <f>HLOOKUP($D$2,$N$2:$AM$1000,ROWS($C$2:C275),FALSE)</f>
        <v>1.7955820777258822</v>
      </c>
      <c r="E275" s="1">
        <f t="shared" si="14"/>
        <v>3.2772394565983687</v>
      </c>
      <c r="F275" s="1">
        <f>VLOOKUP($C$1,TableData!$B$4:$J$12,8,FALSE)</f>
        <v>0.78879172658876118</v>
      </c>
      <c r="G275" s="1">
        <f>VLOOKUP($C$1,TableData!$B$4:$J$12,9,FALSE)-F275</f>
        <v>1.0596467334726134</v>
      </c>
      <c r="H275">
        <v>0</v>
      </c>
      <c r="I275" t="e">
        <f t="shared" si="13"/>
        <v>#N/A</v>
      </c>
      <c r="L275" s="2">
        <v>41182</v>
      </c>
      <c r="M275" s="28"/>
      <c r="N275" s="12">
        <v>2.0082434834909346</v>
      </c>
      <c r="O275" s="12">
        <v>2.3037580246167488</v>
      </c>
      <c r="P275" s="28"/>
      <c r="Q275" s="12">
        <v>2.1892393659935561</v>
      </c>
      <c r="R275" s="12">
        <v>2.5853361189677151</v>
      </c>
      <c r="S275" s="28"/>
      <c r="T275" s="12">
        <v>1.8742546946454164</v>
      </c>
      <c r="U275" s="12">
        <v>2.2859352909374122</v>
      </c>
      <c r="V275" s="28"/>
      <c r="W275" s="12">
        <v>2.2577711372787412</v>
      </c>
      <c r="X275" s="12">
        <v>2.4981111151798361</v>
      </c>
      <c r="Y275" s="28"/>
      <c r="Z275" s="12">
        <v>1.691602053074126</v>
      </c>
      <c r="AA275" s="12">
        <v>2</v>
      </c>
      <c r="AB275" s="28"/>
      <c r="AC275" s="12">
        <v>1.6653236637120594</v>
      </c>
      <c r="AD275" s="12">
        <v>1.7955820777258822</v>
      </c>
      <c r="AE275" s="28"/>
      <c r="AF275" s="12">
        <v>1.7950541455101776</v>
      </c>
      <c r="AG275" s="12">
        <v>2.0783383879071091</v>
      </c>
      <c r="AH275" s="28"/>
      <c r="AI275" s="12">
        <v>2</v>
      </c>
      <c r="AJ275" s="12">
        <v>2.6575050545737766</v>
      </c>
      <c r="AK275" s="28"/>
      <c r="AL275" s="12">
        <v>1.3486732925755567</v>
      </c>
      <c r="AM275" s="12">
        <v>1.9054262729187612</v>
      </c>
      <c r="AN275" s="28"/>
    </row>
    <row r="276" spans="2:40" x14ac:dyDescent="0.35">
      <c r="B276" s="2">
        <f t="shared" si="12"/>
        <v>41213</v>
      </c>
      <c r="C276" s="1">
        <f>HLOOKUP($C$2,$N$2:$AM$1000,ROWS($C$2:C276),FALSE)</f>
        <v>1.6512344023261294</v>
      </c>
      <c r="D276" s="1">
        <f>HLOOKUP($D$2,$N$2:$AM$1000,ROWS($C$2:C276),FALSE)</f>
        <v>1.7955820777258822</v>
      </c>
      <c r="E276" s="1">
        <f t="shared" si="14"/>
        <v>3.2772394565983687</v>
      </c>
      <c r="F276" s="1">
        <f>VLOOKUP($C$1,TableData!$B$4:$J$12,8,FALSE)</f>
        <v>0.78879172658876118</v>
      </c>
      <c r="G276" s="1">
        <f>VLOOKUP($C$1,TableData!$B$4:$J$12,9,FALSE)-F276</f>
        <v>1.0596467334726134</v>
      </c>
      <c r="H276">
        <v>0</v>
      </c>
      <c r="I276" t="e">
        <f t="shared" si="13"/>
        <v>#N/A</v>
      </c>
      <c r="L276" s="2">
        <v>41213</v>
      </c>
      <c r="M276" s="28"/>
      <c r="N276" s="12">
        <v>1.9946491483669337</v>
      </c>
      <c r="O276" s="12">
        <v>2.3037580246167488</v>
      </c>
      <c r="P276" s="28"/>
      <c r="Q276" s="12">
        <v>2.1769430362055475</v>
      </c>
      <c r="R276" s="12">
        <v>2.5853361189677151</v>
      </c>
      <c r="S276" s="28"/>
      <c r="T276" s="12">
        <v>1.9424544154580392</v>
      </c>
      <c r="U276" s="12">
        <v>2.2859352909374122</v>
      </c>
      <c r="V276" s="28"/>
      <c r="W276" s="12">
        <v>2.2360392282647634</v>
      </c>
      <c r="X276" s="12">
        <v>2.4981111151798361</v>
      </c>
      <c r="Y276" s="28"/>
      <c r="Z276" s="12">
        <v>1.8894492108192606</v>
      </c>
      <c r="AA276" s="12">
        <v>2</v>
      </c>
      <c r="AB276" s="28"/>
      <c r="AC276" s="12">
        <v>1.6512344023261294</v>
      </c>
      <c r="AD276" s="12">
        <v>1.7955820777258822</v>
      </c>
      <c r="AE276" s="28"/>
      <c r="AF276" s="12">
        <v>1.7783847354070126</v>
      </c>
      <c r="AG276" s="12">
        <v>2.0783383879071091</v>
      </c>
      <c r="AH276" s="28"/>
      <c r="AI276" s="12">
        <v>2.12</v>
      </c>
      <c r="AJ276" s="12">
        <v>2.6575050545737766</v>
      </c>
      <c r="AK276" s="28"/>
      <c r="AL276" s="12">
        <v>1.4466796629225487</v>
      </c>
      <c r="AM276" s="12">
        <v>1.9054262729187612</v>
      </c>
      <c r="AN276" s="28"/>
    </row>
    <row r="277" spans="2:40" x14ac:dyDescent="0.35">
      <c r="B277" s="2">
        <f t="shared" si="12"/>
        <v>41243</v>
      </c>
      <c r="C277" s="1">
        <f>HLOOKUP($C$2,$N$2:$AM$1000,ROWS($C$2:C277),FALSE)</f>
        <v>1.5369620632778691</v>
      </c>
      <c r="D277" s="1">
        <f>HLOOKUP($D$2,$N$2:$AM$1000,ROWS($C$2:C277),FALSE)</f>
        <v>1.7955820777258822</v>
      </c>
      <c r="E277" s="1">
        <f t="shared" si="14"/>
        <v>3.2772394565983687</v>
      </c>
      <c r="F277" s="1">
        <f>VLOOKUP($C$1,TableData!$B$4:$J$12,8,FALSE)</f>
        <v>0.78879172658876118</v>
      </c>
      <c r="G277" s="1">
        <f>VLOOKUP($C$1,TableData!$B$4:$J$12,9,FALSE)-F277</f>
        <v>1.0596467334726134</v>
      </c>
      <c r="H277">
        <v>0</v>
      </c>
      <c r="I277" t="e">
        <f t="shared" si="13"/>
        <v>#N/A</v>
      </c>
      <c r="L277" s="2">
        <v>41243</v>
      </c>
      <c r="M277" s="28"/>
      <c r="N277" s="12">
        <v>1.9528512686261434</v>
      </c>
      <c r="O277" s="12">
        <v>2.3037580246167488</v>
      </c>
      <c r="P277" s="28"/>
      <c r="Q277" s="12">
        <v>2.1957465704200985</v>
      </c>
      <c r="R277" s="12">
        <v>2.5853361189677151</v>
      </c>
      <c r="S277" s="28"/>
      <c r="T277" s="12">
        <v>1.8917412080168505</v>
      </c>
      <c r="U277" s="12">
        <v>2.2859352909374122</v>
      </c>
      <c r="V277" s="28"/>
      <c r="W277" s="12">
        <v>2.2184631853674253</v>
      </c>
      <c r="X277" s="12">
        <v>2.4981111151798361</v>
      </c>
      <c r="Y277" s="28"/>
      <c r="Z277" s="12">
        <v>1.7830690135935523</v>
      </c>
      <c r="AA277" s="12">
        <v>2</v>
      </c>
      <c r="AB277" s="28"/>
      <c r="AC277" s="12">
        <v>1.5369620632778691</v>
      </c>
      <c r="AD277" s="12">
        <v>1.7955820777258822</v>
      </c>
      <c r="AE277" s="28"/>
      <c r="AF277" s="12">
        <v>1.6983303569670705</v>
      </c>
      <c r="AG277" s="12">
        <v>2.0783383879071091</v>
      </c>
      <c r="AH277" s="28"/>
      <c r="AI277" s="12">
        <v>2.12</v>
      </c>
      <c r="AJ277" s="12">
        <v>2.6575050545737766</v>
      </c>
      <c r="AK277" s="28"/>
      <c r="AL277" s="12">
        <v>1.4905341781110932</v>
      </c>
      <c r="AM277" s="12">
        <v>1.9054262729187612</v>
      </c>
      <c r="AN277" s="28"/>
    </row>
    <row r="278" spans="2:40" x14ac:dyDescent="0.35">
      <c r="B278" s="2">
        <f t="shared" si="12"/>
        <v>41274</v>
      </c>
      <c r="C278" s="1">
        <f>HLOOKUP($C$2,$N$2:$AM$1000,ROWS($C$2:C278),FALSE)</f>
        <v>1.4011200410396718</v>
      </c>
      <c r="D278" s="1">
        <f>HLOOKUP($D$2,$N$2:$AM$1000,ROWS($C$2:C278),FALSE)</f>
        <v>1.7955820777258822</v>
      </c>
      <c r="E278" s="1">
        <f t="shared" si="14"/>
        <v>3.2772394565983687</v>
      </c>
      <c r="F278" s="1">
        <f>VLOOKUP($C$1,TableData!$B$4:$J$12,8,FALSE)</f>
        <v>0.78879172658876118</v>
      </c>
      <c r="G278" s="1">
        <f>VLOOKUP($C$1,TableData!$B$4:$J$12,9,FALSE)-F278</f>
        <v>1.0596467334726134</v>
      </c>
      <c r="H278">
        <v>0</v>
      </c>
      <c r="I278" t="e">
        <f t="shared" si="13"/>
        <v>#N/A</v>
      </c>
      <c r="L278" s="2">
        <v>41274</v>
      </c>
      <c r="M278" s="28"/>
      <c r="N278" s="12">
        <v>1.8996943778720743</v>
      </c>
      <c r="O278" s="12">
        <v>2.3037580246167488</v>
      </c>
      <c r="P278" s="28"/>
      <c r="Q278" s="12">
        <v>2.1470638315352453</v>
      </c>
      <c r="R278" s="12">
        <v>2.5853361189677151</v>
      </c>
      <c r="S278" s="28"/>
      <c r="T278" s="12">
        <v>1.8512274444532517</v>
      </c>
      <c r="U278" s="12">
        <v>2.2859352909374122</v>
      </c>
      <c r="V278" s="28"/>
      <c r="W278" s="12">
        <v>2.1378869823255764</v>
      </c>
      <c r="X278" s="12">
        <v>2.4981111151798361</v>
      </c>
      <c r="Y278" s="28"/>
      <c r="Z278" s="12">
        <v>1.6898651587646585</v>
      </c>
      <c r="AA278" s="12">
        <v>2</v>
      </c>
      <c r="AB278" s="28"/>
      <c r="AC278" s="12">
        <v>1.4011200410396718</v>
      </c>
      <c r="AD278" s="12">
        <v>1.7955820777258822</v>
      </c>
      <c r="AE278" s="28"/>
      <c r="AF278" s="12">
        <v>1.6215423624380554</v>
      </c>
      <c r="AG278" s="12">
        <v>2.0783383879071091</v>
      </c>
      <c r="AH278" s="28"/>
      <c r="AI278" s="12">
        <v>2.1</v>
      </c>
      <c r="AJ278" s="12">
        <v>2.6575050545737766</v>
      </c>
      <c r="AK278" s="28"/>
      <c r="AL278" s="12">
        <v>1.4292867419924509</v>
      </c>
      <c r="AM278" s="12">
        <v>1.9054262729187612</v>
      </c>
      <c r="AN278" s="28"/>
    </row>
    <row r="279" spans="2:40" x14ac:dyDescent="0.35">
      <c r="B279" s="2">
        <f t="shared" si="12"/>
        <v>41305</v>
      </c>
      <c r="C279" s="1">
        <f>HLOOKUP($C$2,$N$2:$AM$1000,ROWS($C$2:C279),FALSE)</f>
        <v>1.4016299014378841</v>
      </c>
      <c r="D279" s="1">
        <f>HLOOKUP($D$2,$N$2:$AM$1000,ROWS($C$2:C279),FALSE)</f>
        <v>1.7955820777258822</v>
      </c>
      <c r="E279" s="1">
        <f t="shared" si="14"/>
        <v>3.2772394565983687</v>
      </c>
      <c r="F279" s="1">
        <f>VLOOKUP($C$1,TableData!$B$4:$J$12,8,FALSE)</f>
        <v>0.78879172658876118</v>
      </c>
      <c r="G279" s="1">
        <f>VLOOKUP($C$1,TableData!$B$4:$J$12,9,FALSE)-F279</f>
        <v>1.0596467334726134</v>
      </c>
      <c r="H279">
        <v>0</v>
      </c>
      <c r="I279" t="e">
        <f t="shared" si="13"/>
        <v>#N/A</v>
      </c>
      <c r="L279" s="2">
        <v>41305</v>
      </c>
      <c r="M279" s="28"/>
      <c r="N279" s="12">
        <v>1.9098022178631657</v>
      </c>
      <c r="O279" s="12">
        <v>2.3037580246167488</v>
      </c>
      <c r="P279" s="28"/>
      <c r="Q279" s="12">
        <v>2.1093511147167954</v>
      </c>
      <c r="R279" s="12">
        <v>2.5853361189677151</v>
      </c>
      <c r="S279" s="28"/>
      <c r="T279" s="12">
        <v>1.7640440510247046</v>
      </c>
      <c r="U279" s="12">
        <v>2.2859352909374122</v>
      </c>
      <c r="V279" s="28"/>
      <c r="W279" s="12">
        <v>2.0741438964109848</v>
      </c>
      <c r="X279" s="12">
        <v>2.4981111151798361</v>
      </c>
      <c r="Y279" s="28"/>
      <c r="Z279" s="12">
        <v>1.5915867078657442</v>
      </c>
      <c r="AA279" s="12">
        <v>2</v>
      </c>
      <c r="AB279" s="28"/>
      <c r="AC279" s="12">
        <v>1.4016299014378841</v>
      </c>
      <c r="AD279" s="12">
        <v>1.7955820777258822</v>
      </c>
      <c r="AE279" s="28"/>
      <c r="AF279" s="12">
        <v>1.58</v>
      </c>
      <c r="AG279" s="12">
        <v>2.0783383879071091</v>
      </c>
      <c r="AH279" s="28"/>
      <c r="AI279" s="12">
        <v>1.89</v>
      </c>
      <c r="AJ279" s="12">
        <v>2.6575050545737766</v>
      </c>
      <c r="AK279" s="28"/>
      <c r="AL279" s="12">
        <v>1.3211879538991422</v>
      </c>
      <c r="AM279" s="12">
        <v>1.9054262729187612</v>
      </c>
      <c r="AN279" s="28"/>
    </row>
    <row r="280" spans="2:40" x14ac:dyDescent="0.35">
      <c r="B280" s="2">
        <f t="shared" si="12"/>
        <v>41333</v>
      </c>
      <c r="C280" s="1">
        <f>HLOOKUP($C$2,$N$2:$AM$1000,ROWS($C$2:C280),FALSE)</f>
        <v>1.3600877613402673</v>
      </c>
      <c r="D280" s="1">
        <f>HLOOKUP($D$2,$N$2:$AM$1000,ROWS($C$2:C280),FALSE)</f>
        <v>1.7955820777258822</v>
      </c>
      <c r="E280" s="1">
        <f t="shared" si="14"/>
        <v>3.2772394565983687</v>
      </c>
      <c r="F280" s="1">
        <f>VLOOKUP($C$1,TableData!$B$4:$J$12,8,FALSE)</f>
        <v>0.78879172658876118</v>
      </c>
      <c r="G280" s="1">
        <f>VLOOKUP($C$1,TableData!$B$4:$J$12,9,FALSE)-F280</f>
        <v>1.0596467334726134</v>
      </c>
      <c r="H280">
        <v>0</v>
      </c>
      <c r="I280" t="e">
        <f t="shared" si="13"/>
        <v>#N/A</v>
      </c>
      <c r="L280" s="2">
        <v>41333</v>
      </c>
      <c r="M280" s="28"/>
      <c r="N280" s="12">
        <v>1.9887385214485853</v>
      </c>
      <c r="O280" s="12">
        <v>2.3037580246167488</v>
      </c>
      <c r="P280" s="28"/>
      <c r="Q280" s="12">
        <v>2.1733131636747949</v>
      </c>
      <c r="R280" s="12">
        <v>2.5853361189677151</v>
      </c>
      <c r="S280" s="28"/>
      <c r="T280" s="12">
        <v>1.8714778478719163</v>
      </c>
      <c r="U280" s="12">
        <v>2.2859352909374122</v>
      </c>
      <c r="V280" s="28"/>
      <c r="W280" s="12">
        <v>2.1427655390705347</v>
      </c>
      <c r="X280" s="12">
        <v>2.4981111151798361</v>
      </c>
      <c r="Y280" s="28"/>
      <c r="Z280" s="12">
        <v>1.5601316530249765</v>
      </c>
      <c r="AA280" s="12">
        <v>2</v>
      </c>
      <c r="AB280" s="28"/>
      <c r="AC280" s="12">
        <v>1.3600877613402673</v>
      </c>
      <c r="AD280" s="12">
        <v>1.7955820777258822</v>
      </c>
      <c r="AE280" s="28"/>
      <c r="AF280" s="12">
        <v>1.62</v>
      </c>
      <c r="AG280" s="12">
        <v>2.0783383879071091</v>
      </c>
      <c r="AH280" s="28"/>
      <c r="AI280" s="12">
        <v>1.9</v>
      </c>
      <c r="AJ280" s="12">
        <v>2.6575050545737766</v>
      </c>
      <c r="AK280" s="28"/>
      <c r="AL280" s="12">
        <v>1.4443786150797653</v>
      </c>
      <c r="AM280" s="12">
        <v>1.9054262729187612</v>
      </c>
      <c r="AN280" s="28"/>
    </row>
    <row r="281" spans="2:40" x14ac:dyDescent="0.35">
      <c r="B281" s="2">
        <f t="shared" si="12"/>
        <v>41364</v>
      </c>
      <c r="C281" s="1">
        <f>HLOOKUP($C$2,$N$2:$AM$1000,ROWS($C$2:C281),FALSE)</f>
        <v>1.2807011945410895</v>
      </c>
      <c r="D281" s="1">
        <f>HLOOKUP($D$2,$N$2:$AM$1000,ROWS($C$2:C281),FALSE)</f>
        <v>1.7955820777258822</v>
      </c>
      <c r="E281" s="1">
        <f t="shared" si="14"/>
        <v>3.2772394565983687</v>
      </c>
      <c r="F281" s="1">
        <f>VLOOKUP($C$1,TableData!$B$4:$J$12,8,FALSE)</f>
        <v>0.78879172658876118</v>
      </c>
      <c r="G281" s="1">
        <f>VLOOKUP($C$1,TableData!$B$4:$J$12,9,FALSE)-F281</f>
        <v>1.0596467334726134</v>
      </c>
      <c r="H281">
        <v>0</v>
      </c>
      <c r="I281" t="e">
        <f t="shared" si="13"/>
        <v>#N/A</v>
      </c>
      <c r="L281" s="2">
        <v>41364</v>
      </c>
      <c r="M281" s="28"/>
      <c r="N281" s="12">
        <v>1.8890221377988237</v>
      </c>
      <c r="O281" s="12">
        <v>2.3037580246167488</v>
      </c>
      <c r="P281" s="28"/>
      <c r="Q281" s="12">
        <v>2.0725995482314019</v>
      </c>
      <c r="R281" s="12">
        <v>2.5853361189677151</v>
      </c>
      <c r="S281" s="28"/>
      <c r="T281" s="12">
        <v>1.7472310995544582</v>
      </c>
      <c r="U281" s="12">
        <v>2.2859352909374122</v>
      </c>
      <c r="V281" s="28"/>
      <c r="W281" s="12">
        <v>2.1045094461977332</v>
      </c>
      <c r="X281" s="12">
        <v>2.4981111151798361</v>
      </c>
      <c r="Y281" s="28"/>
      <c r="Z281" s="12">
        <v>1.4807449119659255</v>
      </c>
      <c r="AA281" s="12">
        <v>2</v>
      </c>
      <c r="AB281" s="28"/>
      <c r="AC281" s="12">
        <v>1.2807011945410895</v>
      </c>
      <c r="AD281" s="12">
        <v>1.7955820777258822</v>
      </c>
      <c r="AE281" s="28"/>
      <c r="AF281" s="12">
        <v>1.57</v>
      </c>
      <c r="AG281" s="12">
        <v>2.0783383879071091</v>
      </c>
      <c r="AH281" s="28"/>
      <c r="AI281" s="12">
        <v>1.87</v>
      </c>
      <c r="AJ281" s="12">
        <v>2.6575050545737766</v>
      </c>
      <c r="AK281" s="28"/>
      <c r="AL281" s="12">
        <v>1.3816416275960008</v>
      </c>
      <c r="AM281" s="12">
        <v>1.9054262729187612</v>
      </c>
      <c r="AN281" s="28"/>
    </row>
    <row r="282" spans="2:40" x14ac:dyDescent="0.35">
      <c r="B282" s="2">
        <f t="shared" si="12"/>
        <v>41394</v>
      </c>
      <c r="C282" s="1">
        <f>HLOOKUP($C$2,$N$2:$AM$1000,ROWS($C$2:C282),FALSE)</f>
        <v>1.0612756554625458</v>
      </c>
      <c r="D282" s="1">
        <f>HLOOKUP($D$2,$N$2:$AM$1000,ROWS($C$2:C282),FALSE)</f>
        <v>1.7955820777258822</v>
      </c>
      <c r="E282" s="1">
        <f t="shared" si="14"/>
        <v>3.2772394565983687</v>
      </c>
      <c r="F282" s="1">
        <f>VLOOKUP($C$1,TableData!$B$4:$J$12,8,FALSE)</f>
        <v>0.78879172658876118</v>
      </c>
      <c r="G282" s="1">
        <f>VLOOKUP($C$1,TableData!$B$4:$J$12,9,FALSE)-F282</f>
        <v>1.0596467334726134</v>
      </c>
      <c r="H282">
        <v>0</v>
      </c>
      <c r="I282" t="e">
        <f t="shared" si="13"/>
        <v>#N/A</v>
      </c>
      <c r="L282" s="2">
        <v>41394</v>
      </c>
      <c r="M282" s="28"/>
      <c r="N282" s="12">
        <v>1.715558856294086</v>
      </c>
      <c r="O282" s="12">
        <v>2.3037580246167488</v>
      </c>
      <c r="P282" s="28"/>
      <c r="Q282" s="12">
        <v>2.0562650272386573</v>
      </c>
      <c r="R282" s="12">
        <v>2.5853361189677151</v>
      </c>
      <c r="S282" s="28"/>
      <c r="T282" s="12">
        <v>1.644089634767476</v>
      </c>
      <c r="U282" s="12">
        <v>2.2859352909374122</v>
      </c>
      <c r="V282" s="28"/>
      <c r="W282" s="12">
        <v>1.963519641055167</v>
      </c>
      <c r="X282" s="12">
        <v>2.4981111151798361</v>
      </c>
      <c r="Y282" s="28"/>
      <c r="Z282" s="12">
        <v>1.3770626261317975</v>
      </c>
      <c r="AA282" s="12">
        <v>2</v>
      </c>
      <c r="AB282" s="28"/>
      <c r="AC282" s="12">
        <v>1.0612756554625458</v>
      </c>
      <c r="AD282" s="12">
        <v>1.7955820777258822</v>
      </c>
      <c r="AE282" s="28"/>
      <c r="AF282" s="12">
        <v>1.43</v>
      </c>
      <c r="AG282" s="12">
        <v>2.0783383879071091</v>
      </c>
      <c r="AH282" s="28"/>
      <c r="AI282" s="12">
        <v>1.96</v>
      </c>
      <c r="AJ282" s="12">
        <v>2.6575050545737766</v>
      </c>
      <c r="AK282" s="28"/>
      <c r="AL282" s="12">
        <v>1.3393439138510499</v>
      </c>
      <c r="AM282" s="12">
        <v>1.9054262729187612</v>
      </c>
      <c r="AN282" s="28"/>
    </row>
    <row r="283" spans="2:40" x14ac:dyDescent="0.35">
      <c r="B283" s="2">
        <f t="shared" si="12"/>
        <v>41425</v>
      </c>
      <c r="C283" s="1">
        <f>HLOOKUP($C$2,$N$2:$AM$1000,ROWS($C$2:C283),FALSE)</f>
        <v>1.0258640809658326</v>
      </c>
      <c r="D283" s="1">
        <f>HLOOKUP($D$2,$N$2:$AM$1000,ROWS($C$2:C283),FALSE)</f>
        <v>1.7955820777258822</v>
      </c>
      <c r="E283" s="1">
        <f t="shared" si="14"/>
        <v>3.2772394565983687</v>
      </c>
      <c r="F283" s="1">
        <f>VLOOKUP($C$1,TableData!$B$4:$J$12,8,FALSE)</f>
        <v>0.78879172658876118</v>
      </c>
      <c r="G283" s="1">
        <f>VLOOKUP($C$1,TableData!$B$4:$J$12,9,FALSE)-F283</f>
        <v>1.0596467334726134</v>
      </c>
      <c r="H283">
        <v>0</v>
      </c>
      <c r="I283" t="e">
        <f t="shared" si="13"/>
        <v>#N/A</v>
      </c>
      <c r="L283" s="2">
        <v>41425</v>
      </c>
      <c r="M283" s="28"/>
      <c r="N283" s="12">
        <v>1.6455519491850978</v>
      </c>
      <c r="O283" s="12">
        <v>2.3037580246167488</v>
      </c>
      <c r="P283" s="28"/>
      <c r="Q283" s="12">
        <v>2.0749981880496371</v>
      </c>
      <c r="R283" s="12">
        <v>2.5853361189677151</v>
      </c>
      <c r="S283" s="28"/>
      <c r="T283" s="12">
        <v>1.6390979351208923</v>
      </c>
      <c r="U283" s="12">
        <v>2.2859352909374122</v>
      </c>
      <c r="V283" s="28"/>
      <c r="W283" s="12">
        <v>1.9299535708902305</v>
      </c>
      <c r="X283" s="12">
        <v>2.4981111151798361</v>
      </c>
      <c r="Y283" s="28"/>
      <c r="Z283" s="12">
        <v>1.3929168238908662</v>
      </c>
      <c r="AA283" s="12">
        <v>2</v>
      </c>
      <c r="AB283" s="28"/>
      <c r="AC283" s="12">
        <v>1.0258640809658326</v>
      </c>
      <c r="AD283" s="12">
        <v>1.7955820777258822</v>
      </c>
      <c r="AE283" s="28"/>
      <c r="AF283" s="12">
        <v>1.41</v>
      </c>
      <c r="AG283" s="12">
        <v>2.0783383879071091</v>
      </c>
      <c r="AH283" s="28"/>
      <c r="AI283" s="12">
        <v>2.04</v>
      </c>
      <c r="AJ283" s="12">
        <v>2.6575050545737766</v>
      </c>
      <c r="AK283" s="28"/>
      <c r="AL283" s="12">
        <v>1.411494808974576</v>
      </c>
      <c r="AM283" s="12">
        <v>1.9054262729187612</v>
      </c>
      <c r="AN283" s="28"/>
    </row>
    <row r="284" spans="2:40" x14ac:dyDescent="0.35">
      <c r="B284" s="2">
        <f t="shared" si="12"/>
        <v>41455</v>
      </c>
      <c r="C284" s="1">
        <f>HLOOKUP($C$2,$N$2:$AM$1000,ROWS($C$2:C284),FALSE)</f>
        <v>1.0987963041451332</v>
      </c>
      <c r="D284" s="1">
        <f>HLOOKUP($D$2,$N$2:$AM$1000,ROWS($C$2:C284),FALSE)</f>
        <v>1.7955820777258822</v>
      </c>
      <c r="E284" s="1">
        <f t="shared" si="14"/>
        <v>3.2772394565983687</v>
      </c>
      <c r="F284" s="1">
        <f>VLOOKUP($C$1,TableData!$B$4:$J$12,8,FALSE)</f>
        <v>0.78879172658876118</v>
      </c>
      <c r="G284" s="1">
        <f>VLOOKUP($C$1,TableData!$B$4:$J$12,9,FALSE)-F284</f>
        <v>1.0596467334726134</v>
      </c>
      <c r="H284">
        <v>0</v>
      </c>
      <c r="I284" t="e">
        <f t="shared" si="13"/>
        <v>#N/A</v>
      </c>
      <c r="L284" s="2">
        <v>41455</v>
      </c>
      <c r="M284" s="28"/>
      <c r="N284" s="12">
        <v>1.6230952474273197</v>
      </c>
      <c r="O284" s="12">
        <v>2.3037580246167488</v>
      </c>
      <c r="P284" s="28"/>
      <c r="Q284" s="12">
        <v>2.0929399986549413</v>
      </c>
      <c r="R284" s="12">
        <v>2.5853361189677151</v>
      </c>
      <c r="S284" s="28"/>
      <c r="T284" s="12">
        <v>1.6421221593333257</v>
      </c>
      <c r="U284" s="12">
        <v>2.2859352909374122</v>
      </c>
      <c r="V284" s="28"/>
      <c r="W284" s="12">
        <v>1.8917024370551427</v>
      </c>
      <c r="X284" s="12">
        <v>2.4981111151798361</v>
      </c>
      <c r="Y284" s="28"/>
      <c r="Z284" s="12">
        <v>1.463651050080772</v>
      </c>
      <c r="AA284" s="12">
        <v>2</v>
      </c>
      <c r="AB284" s="28"/>
      <c r="AC284" s="12">
        <v>1.0987963041451332</v>
      </c>
      <c r="AD284" s="12">
        <v>1.7955820777258822</v>
      </c>
      <c r="AE284" s="28"/>
      <c r="AF284" s="12">
        <v>1.51</v>
      </c>
      <c r="AG284" s="12">
        <v>2.0783383879071091</v>
      </c>
      <c r="AH284" s="28"/>
      <c r="AI284" s="12">
        <v>2.0099999999999998</v>
      </c>
      <c r="AJ284" s="12">
        <v>2.6575050545737766</v>
      </c>
      <c r="AK284" s="28"/>
      <c r="AL284" s="12">
        <v>1.4329441072424298</v>
      </c>
      <c r="AM284" s="12">
        <v>1.9054262729187612</v>
      </c>
      <c r="AN284" s="28"/>
    </row>
    <row r="285" spans="2:40" x14ac:dyDescent="0.35">
      <c r="B285" s="2">
        <f t="shared" si="12"/>
        <v>41486</v>
      </c>
      <c r="C285" s="1">
        <f>HLOOKUP($C$2,$N$2:$AM$1000,ROWS($C$2:C285),FALSE)</f>
        <v>1.1434742559476518</v>
      </c>
      <c r="D285" s="1">
        <f>HLOOKUP($D$2,$N$2:$AM$1000,ROWS($C$2:C285),FALSE)</f>
        <v>1.7955820777258822</v>
      </c>
      <c r="E285" s="1">
        <f t="shared" si="14"/>
        <v>3.2772394565983687</v>
      </c>
      <c r="F285" s="1">
        <f>VLOOKUP($C$1,TableData!$B$4:$J$12,8,FALSE)</f>
        <v>0.78879172658876118</v>
      </c>
      <c r="G285" s="1">
        <f>VLOOKUP($C$1,TableData!$B$4:$J$12,9,FALSE)-F285</f>
        <v>1.0596467334726134</v>
      </c>
      <c r="H285">
        <v>0</v>
      </c>
      <c r="I285" t="e">
        <f t="shared" si="13"/>
        <v>#N/A</v>
      </c>
      <c r="L285" s="2">
        <v>41486</v>
      </c>
      <c r="M285" s="28"/>
      <c r="N285" s="12">
        <v>1.7002217680567311</v>
      </c>
      <c r="O285" s="12">
        <v>2.3037580246167488</v>
      </c>
      <c r="P285" s="28"/>
      <c r="Q285" s="12">
        <v>2.0862276987510642</v>
      </c>
      <c r="R285" s="12">
        <v>2.5853361189677151</v>
      </c>
      <c r="S285" s="28"/>
      <c r="T285" s="12">
        <v>1.7215190302439343</v>
      </c>
      <c r="U285" s="12">
        <v>2.2859352909374122</v>
      </c>
      <c r="V285" s="28"/>
      <c r="W285" s="12">
        <v>1.8842512169790604</v>
      </c>
      <c r="X285" s="12">
        <v>2.4981111151798361</v>
      </c>
      <c r="Y285" s="28"/>
      <c r="Z285" s="12">
        <v>1.4879607514040494</v>
      </c>
      <c r="AA285" s="12">
        <v>2</v>
      </c>
      <c r="AB285" s="28"/>
      <c r="AC285" s="12">
        <v>1.1434742559476518</v>
      </c>
      <c r="AD285" s="12">
        <v>1.7955820777258822</v>
      </c>
      <c r="AE285" s="28"/>
      <c r="AF285" s="12">
        <v>1.56</v>
      </c>
      <c r="AG285" s="12">
        <v>2.0783383879071091</v>
      </c>
      <c r="AH285" s="28"/>
      <c r="AI285" s="12">
        <v>2.06</v>
      </c>
      <c r="AJ285" s="12">
        <v>2.6575050545737766</v>
      </c>
      <c r="AK285" s="28"/>
      <c r="AL285" s="12">
        <v>1.45518354833084</v>
      </c>
      <c r="AM285" s="12">
        <v>1.9054262729187612</v>
      </c>
      <c r="AN285" s="28"/>
    </row>
    <row r="286" spans="2:40" x14ac:dyDescent="0.35">
      <c r="B286" s="2">
        <f t="shared" si="12"/>
        <v>41517</v>
      </c>
      <c r="C286" s="1">
        <f>HLOOKUP($C$2,$N$2:$AM$1000,ROWS($C$2:C286),FALSE)</f>
        <v>1.1332014262890322</v>
      </c>
      <c r="D286" s="1">
        <f>HLOOKUP($D$2,$N$2:$AM$1000,ROWS($C$2:C286),FALSE)</f>
        <v>1.7955820777258822</v>
      </c>
      <c r="E286" s="1">
        <f t="shared" si="14"/>
        <v>3.2772394565983687</v>
      </c>
      <c r="F286" s="1">
        <f>VLOOKUP($C$1,TableData!$B$4:$J$12,8,FALSE)</f>
        <v>0.78879172658876118</v>
      </c>
      <c r="G286" s="1">
        <f>VLOOKUP($C$1,TableData!$B$4:$J$12,9,FALSE)-F286</f>
        <v>1.0596467334726134</v>
      </c>
      <c r="H286">
        <v>0</v>
      </c>
      <c r="I286" t="e">
        <f t="shared" si="13"/>
        <v>#N/A</v>
      </c>
      <c r="L286" s="2">
        <v>41517</v>
      </c>
      <c r="M286" s="28"/>
      <c r="N286" s="12">
        <v>1.7821076909044553</v>
      </c>
      <c r="O286" s="12">
        <v>2.3037580246167488</v>
      </c>
      <c r="P286" s="28"/>
      <c r="Q286" s="12">
        <v>2.063288803157115</v>
      </c>
      <c r="R286" s="12">
        <v>2.5853361189677151</v>
      </c>
      <c r="S286" s="28"/>
      <c r="T286" s="12">
        <v>1.7333425311676365</v>
      </c>
      <c r="U286" s="12">
        <v>2.2859352909374122</v>
      </c>
      <c r="V286" s="28"/>
      <c r="W286" s="12">
        <v>1.9190231995382279</v>
      </c>
      <c r="X286" s="12">
        <v>2.4981111151798361</v>
      </c>
      <c r="Y286" s="28"/>
      <c r="Z286" s="12">
        <v>1.5332509004892358</v>
      </c>
      <c r="AA286" s="12">
        <v>2</v>
      </c>
      <c r="AB286" s="28"/>
      <c r="AC286" s="12">
        <v>1.1332014262890322</v>
      </c>
      <c r="AD286" s="12">
        <v>1.7955820777258822</v>
      </c>
      <c r="AE286" s="28"/>
      <c r="AF286" s="12">
        <v>1.55</v>
      </c>
      <c r="AG286" s="12">
        <v>2.0783383879071091</v>
      </c>
      <c r="AH286" s="28"/>
      <c r="AI286" s="12">
        <v>2.0499999999999998</v>
      </c>
      <c r="AJ286" s="12">
        <v>2.6575050545737766</v>
      </c>
      <c r="AK286" s="28"/>
      <c r="AL286" s="12">
        <v>1.4855193849374024</v>
      </c>
      <c r="AM286" s="12">
        <v>1.9054262729187612</v>
      </c>
      <c r="AN286" s="28"/>
    </row>
    <row r="287" spans="2:40" x14ac:dyDescent="0.35">
      <c r="B287" s="2">
        <f t="shared" si="12"/>
        <v>41547</v>
      </c>
      <c r="C287" s="1">
        <f>HLOOKUP($C$2,$N$2:$AM$1000,ROWS($C$2:C287),FALSE)</f>
        <v>1.1223249669749302</v>
      </c>
      <c r="D287" s="1">
        <f>HLOOKUP($D$2,$N$2:$AM$1000,ROWS($C$2:C287),FALSE)</f>
        <v>1.7955820777258822</v>
      </c>
      <c r="E287" s="1">
        <f t="shared" si="14"/>
        <v>3.2772394565983687</v>
      </c>
      <c r="F287" s="1">
        <f>VLOOKUP($C$1,TableData!$B$4:$J$12,8,FALSE)</f>
        <v>0.78879172658876118</v>
      </c>
      <c r="G287" s="1">
        <f>VLOOKUP($C$1,TableData!$B$4:$J$12,9,FALSE)-F287</f>
        <v>1.0596467334726134</v>
      </c>
      <c r="H287">
        <v>0</v>
      </c>
      <c r="I287" t="e">
        <f t="shared" si="13"/>
        <v>#N/A</v>
      </c>
      <c r="L287" s="2">
        <v>41547</v>
      </c>
      <c r="M287" s="28"/>
      <c r="N287" s="12">
        <v>1.7519368418314807</v>
      </c>
      <c r="O287" s="12">
        <v>2.3037580246167488</v>
      </c>
      <c r="P287" s="28"/>
      <c r="Q287" s="12">
        <v>2.0587606452642904</v>
      </c>
      <c r="R287" s="12">
        <v>2.5853361189677151</v>
      </c>
      <c r="S287" s="28"/>
      <c r="T287" s="12">
        <v>1.6936059087888866</v>
      </c>
      <c r="U287" s="12">
        <v>2.2859352909374122</v>
      </c>
      <c r="V287" s="28"/>
      <c r="W287" s="12">
        <v>1.884901035335429</v>
      </c>
      <c r="X287" s="12">
        <v>2.4981111151798361</v>
      </c>
      <c r="Y287" s="28"/>
      <c r="Z287" s="12">
        <v>1.5292260440941341</v>
      </c>
      <c r="AA287" s="12">
        <v>2</v>
      </c>
      <c r="AB287" s="28"/>
      <c r="AC287" s="12">
        <v>1.1223249669749302</v>
      </c>
      <c r="AD287" s="12">
        <v>1.7955820777258822</v>
      </c>
      <c r="AE287" s="28"/>
      <c r="AF287" s="12">
        <v>1.54</v>
      </c>
      <c r="AG287" s="12">
        <v>2.0783383879071091</v>
      </c>
      <c r="AH287" s="28"/>
      <c r="AI287" s="12">
        <v>1.97</v>
      </c>
      <c r="AJ287" s="12">
        <v>2.6575050545737766</v>
      </c>
      <c r="AK287" s="28"/>
      <c r="AL287" s="12">
        <v>1.4779228949107599</v>
      </c>
      <c r="AM287" s="12">
        <v>1.9054262729187612</v>
      </c>
      <c r="AN287" s="28"/>
    </row>
    <row r="288" spans="2:40" x14ac:dyDescent="0.35">
      <c r="B288" s="2">
        <f t="shared" si="12"/>
        <v>41578</v>
      </c>
      <c r="C288" s="1">
        <f>HLOOKUP($C$2,$N$2:$AM$1000,ROWS($C$2:C288),FALSE)</f>
        <v>1.0882185303244585</v>
      </c>
      <c r="D288" s="1">
        <f>HLOOKUP($D$2,$N$2:$AM$1000,ROWS($C$2:C288),FALSE)</f>
        <v>1.7955820777258822</v>
      </c>
      <c r="E288" s="1">
        <f t="shared" si="14"/>
        <v>3.2772394565983687</v>
      </c>
      <c r="F288" s="1">
        <f>VLOOKUP($C$1,TableData!$B$4:$J$12,8,FALSE)</f>
        <v>0.78879172658876118</v>
      </c>
      <c r="G288" s="1">
        <f>VLOOKUP($C$1,TableData!$B$4:$J$12,9,FALSE)-F288</f>
        <v>1.0596467334726134</v>
      </c>
      <c r="H288">
        <v>0</v>
      </c>
      <c r="I288" t="e">
        <f t="shared" si="13"/>
        <v>#N/A</v>
      </c>
      <c r="L288" s="2">
        <v>41578</v>
      </c>
      <c r="M288" s="28"/>
      <c r="N288" s="12">
        <v>1.6868377311448413</v>
      </c>
      <c r="O288" s="12">
        <v>2.3037580246167488</v>
      </c>
      <c r="P288" s="28"/>
      <c r="Q288" s="12">
        <v>1.9991863264206433</v>
      </c>
      <c r="R288" s="12">
        <v>2.5853361189677151</v>
      </c>
      <c r="S288" s="28"/>
      <c r="T288" s="12">
        <v>1.5879094852240705</v>
      </c>
      <c r="U288" s="12">
        <v>2.2859352909374122</v>
      </c>
      <c r="V288" s="28"/>
      <c r="W288" s="12">
        <v>1.8715482720720322</v>
      </c>
      <c r="X288" s="12">
        <v>2.4981111151798361</v>
      </c>
      <c r="Y288" s="28"/>
      <c r="Z288" s="12">
        <v>1.4548181477315625</v>
      </c>
      <c r="AA288" s="12">
        <v>2</v>
      </c>
      <c r="AB288" s="28"/>
      <c r="AC288" s="12">
        <v>1.0882185303244585</v>
      </c>
      <c r="AD288" s="12">
        <v>1.7955820777258822</v>
      </c>
      <c r="AE288" s="28"/>
      <c r="AF288" s="12">
        <v>1.55</v>
      </c>
      <c r="AG288" s="12">
        <v>2.0783383879071091</v>
      </c>
      <c r="AH288" s="28"/>
      <c r="AI288" s="12">
        <v>1.81</v>
      </c>
      <c r="AJ288" s="12">
        <v>2.6575050545737766</v>
      </c>
      <c r="AK288" s="28"/>
      <c r="AL288" s="12">
        <v>1.4173009945608976</v>
      </c>
      <c r="AM288" s="12">
        <v>1.9054262729187612</v>
      </c>
      <c r="AN288" s="28"/>
    </row>
    <row r="289" spans="2:40" x14ac:dyDescent="0.35">
      <c r="B289" s="2">
        <f t="shared" si="12"/>
        <v>41608</v>
      </c>
      <c r="C289" s="1">
        <f>HLOOKUP($C$2,$N$2:$AM$1000,ROWS($C$2:C289),FALSE)</f>
        <v>1.1413381715382753</v>
      </c>
      <c r="D289" s="1">
        <f>HLOOKUP($D$2,$N$2:$AM$1000,ROWS($C$2:C289),FALSE)</f>
        <v>1.7955820777258822</v>
      </c>
      <c r="E289" s="1">
        <f t="shared" si="14"/>
        <v>3.2772394565983687</v>
      </c>
      <c r="F289" s="1">
        <f>VLOOKUP($C$1,TableData!$B$4:$J$12,8,FALSE)</f>
        <v>0.78879172658876118</v>
      </c>
      <c r="G289" s="1">
        <f>VLOOKUP($C$1,TableData!$B$4:$J$12,9,FALSE)-F289</f>
        <v>1.0596467334726134</v>
      </c>
      <c r="H289">
        <v>0</v>
      </c>
      <c r="I289" t="e">
        <f t="shared" si="13"/>
        <v>#N/A</v>
      </c>
      <c r="L289" s="2">
        <v>41608</v>
      </c>
      <c r="M289" s="28"/>
      <c r="N289" s="12">
        <v>1.7416677473738984</v>
      </c>
      <c r="O289" s="12">
        <v>2.3037580246167488</v>
      </c>
      <c r="P289" s="28"/>
      <c r="Q289" s="12">
        <v>2.0434944560469015</v>
      </c>
      <c r="R289" s="12">
        <v>2.5853361189677151</v>
      </c>
      <c r="S289" s="28"/>
      <c r="T289" s="12">
        <v>1.6070236595646881</v>
      </c>
      <c r="U289" s="12">
        <v>2.2859352909374122</v>
      </c>
      <c r="V289" s="28"/>
      <c r="W289" s="12">
        <v>1.9032203791913949</v>
      </c>
      <c r="X289" s="12">
        <v>2.4981111151798361</v>
      </c>
      <c r="Y289" s="28"/>
      <c r="Z289" s="12">
        <v>1.5142597249719225</v>
      </c>
      <c r="AA289" s="12">
        <v>2</v>
      </c>
      <c r="AB289" s="28"/>
      <c r="AC289" s="12">
        <v>1.1413381715382753</v>
      </c>
      <c r="AD289" s="12">
        <v>1.7955820777258822</v>
      </c>
      <c r="AE289" s="28"/>
      <c r="AF289" s="12">
        <v>1.62</v>
      </c>
      <c r="AG289" s="12">
        <v>2.0783383879071091</v>
      </c>
      <c r="AH289" s="28"/>
      <c r="AI289" s="12">
        <v>1.87</v>
      </c>
      <c r="AJ289" s="12">
        <v>2.6575050545737766</v>
      </c>
      <c r="AK289" s="28"/>
      <c r="AL289" s="12">
        <v>1.4059109983451235</v>
      </c>
      <c r="AM289" s="12">
        <v>1.9054262729187612</v>
      </c>
      <c r="AN289" s="28"/>
    </row>
    <row r="290" spans="2:40" x14ac:dyDescent="0.35">
      <c r="B290" s="2">
        <f t="shared" si="12"/>
        <v>41639</v>
      </c>
      <c r="C290" s="1">
        <f>HLOOKUP($C$2,$N$2:$AM$1000,ROWS($C$2:C290),FALSE)</f>
        <v>1.1667492279640479</v>
      </c>
      <c r="D290" s="1">
        <f>HLOOKUP($D$2,$N$2:$AM$1000,ROWS($C$2:C290),FALSE)</f>
        <v>1.7955820777258822</v>
      </c>
      <c r="E290" s="1">
        <f t="shared" si="14"/>
        <v>3.2772394565983687</v>
      </c>
      <c r="F290" s="1">
        <f>VLOOKUP($C$1,TableData!$B$4:$J$12,8,FALSE)</f>
        <v>0.78879172658876118</v>
      </c>
      <c r="G290" s="1">
        <f>VLOOKUP($C$1,TableData!$B$4:$J$12,9,FALSE)-F290</f>
        <v>1.0596467334726134</v>
      </c>
      <c r="H290">
        <v>0</v>
      </c>
      <c r="I290" t="e">
        <f t="shared" si="13"/>
        <v>#N/A</v>
      </c>
      <c r="L290" s="2">
        <v>41639</v>
      </c>
      <c r="M290" s="28"/>
      <c r="N290" s="12">
        <v>1.7408566188369834</v>
      </c>
      <c r="O290" s="12">
        <v>2.3037580246167488</v>
      </c>
      <c r="P290" s="28"/>
      <c r="Q290" s="12">
        <v>2.1311303237098178</v>
      </c>
      <c r="R290" s="12">
        <v>2.5853361189677151</v>
      </c>
      <c r="S290" s="28"/>
      <c r="T290" s="12">
        <v>1.6811042437291146</v>
      </c>
      <c r="U290" s="12">
        <v>2.2859352909374122</v>
      </c>
      <c r="V290" s="28"/>
      <c r="W290" s="12">
        <v>1.8857238979181901</v>
      </c>
      <c r="X290" s="12">
        <v>2.4981111151798361</v>
      </c>
      <c r="Y290" s="28"/>
      <c r="Z290" s="12">
        <v>1.5473618923369736</v>
      </c>
      <c r="AA290" s="12">
        <v>2</v>
      </c>
      <c r="AB290" s="28"/>
      <c r="AC290" s="12">
        <v>1.1667492279640479</v>
      </c>
      <c r="AD290" s="12">
        <v>1.7955820777258822</v>
      </c>
      <c r="AE290" s="28"/>
      <c r="AF290" s="12">
        <v>1.68</v>
      </c>
      <c r="AG290" s="12">
        <v>2.0783383879071091</v>
      </c>
      <c r="AH290" s="28"/>
      <c r="AI290" s="12">
        <v>2.0299999999999998</v>
      </c>
      <c r="AJ290" s="12">
        <v>2.6575050545737766</v>
      </c>
      <c r="AK290" s="28"/>
      <c r="AL290" s="12">
        <v>1.4321072324930728</v>
      </c>
      <c r="AM290" s="12">
        <v>1.9054262729187612</v>
      </c>
      <c r="AN290" s="28"/>
    </row>
    <row r="291" spans="2:40" x14ac:dyDescent="0.35">
      <c r="B291" s="2">
        <f t="shared" si="12"/>
        <v>41670</v>
      </c>
      <c r="C291" s="1">
        <f>HLOOKUP($C$2,$N$2:$AM$1000,ROWS($C$2:C291),FALSE)</f>
        <v>1.0088152994887745</v>
      </c>
      <c r="D291" s="1">
        <f>HLOOKUP($D$2,$N$2:$AM$1000,ROWS($C$2:C291),FALSE)</f>
        <v>1.7955820777258822</v>
      </c>
      <c r="E291" s="1">
        <f t="shared" si="14"/>
        <v>3.2772394565983687</v>
      </c>
      <c r="F291" s="1">
        <f>VLOOKUP($C$1,TableData!$B$4:$J$12,8,FALSE)</f>
        <v>0.78879172658876118</v>
      </c>
      <c r="G291" s="1">
        <f>VLOOKUP($C$1,TableData!$B$4:$J$12,9,FALSE)-F291</f>
        <v>1.0596467334726134</v>
      </c>
      <c r="H291">
        <v>0</v>
      </c>
      <c r="I291" t="e">
        <f t="shared" si="13"/>
        <v>#N/A</v>
      </c>
      <c r="L291" s="2">
        <v>41670</v>
      </c>
      <c r="M291" s="28"/>
      <c r="N291" s="12">
        <v>1.6070344358370292</v>
      </c>
      <c r="O291" s="12">
        <v>2.3037580246167488</v>
      </c>
      <c r="P291" s="28"/>
      <c r="Q291" s="12">
        <v>2.1032980651416899</v>
      </c>
      <c r="R291" s="12">
        <v>2.5853361189677151</v>
      </c>
      <c r="S291" s="28"/>
      <c r="T291" s="12">
        <v>1.7333700253772566</v>
      </c>
      <c r="U291" s="12">
        <v>2.2859352909374122</v>
      </c>
      <c r="V291" s="28"/>
      <c r="W291" s="12">
        <v>1.830837792004858</v>
      </c>
      <c r="X291" s="12">
        <v>2.4981111151798361</v>
      </c>
      <c r="Y291" s="28"/>
      <c r="Z291" s="12">
        <v>1.4524615006989983</v>
      </c>
      <c r="AA291" s="12">
        <v>2</v>
      </c>
      <c r="AB291" s="28"/>
      <c r="AC291" s="12">
        <v>1.0088152994887745</v>
      </c>
      <c r="AD291" s="12">
        <v>1.7955820777258822</v>
      </c>
      <c r="AE291" s="28"/>
      <c r="AF291" s="12">
        <v>1.64</v>
      </c>
      <c r="AG291" s="12">
        <v>2.0783383879071091</v>
      </c>
      <c r="AH291" s="28"/>
      <c r="AI291" s="12">
        <v>2.0499999999999998</v>
      </c>
      <c r="AJ291" s="12">
        <v>2.6575050545737766</v>
      </c>
      <c r="AK291" s="28"/>
      <c r="AL291" s="12">
        <v>1.490876551257148</v>
      </c>
      <c r="AM291" s="12">
        <v>1.9054262729187612</v>
      </c>
      <c r="AN291" s="28"/>
    </row>
    <row r="292" spans="2:40" x14ac:dyDescent="0.35">
      <c r="B292" s="2">
        <f t="shared" si="12"/>
        <v>41698</v>
      </c>
      <c r="C292" s="1">
        <f>HLOOKUP($C$2,$N$2:$AM$1000,ROWS($C$2:C292),FALSE)</f>
        <v>0.94254371217215027</v>
      </c>
      <c r="D292" s="1">
        <f>HLOOKUP($D$2,$N$2:$AM$1000,ROWS($C$2:C292),FALSE)</f>
        <v>1.7955820777258822</v>
      </c>
      <c r="E292" s="1">
        <f t="shared" si="14"/>
        <v>3.2772394565983687</v>
      </c>
      <c r="F292" s="1">
        <f>VLOOKUP($C$1,TableData!$B$4:$J$12,8,FALSE)</f>
        <v>0.78879172658876118</v>
      </c>
      <c r="G292" s="1">
        <f>VLOOKUP($C$1,TableData!$B$4:$J$12,9,FALSE)-F292</f>
        <v>1.0596467334726134</v>
      </c>
      <c r="H292">
        <v>0</v>
      </c>
      <c r="I292" t="e">
        <f t="shared" si="13"/>
        <v>#N/A</v>
      </c>
      <c r="L292" s="2">
        <v>41698</v>
      </c>
      <c r="M292" s="28"/>
      <c r="N292" s="12">
        <v>1.5548073904948723</v>
      </c>
      <c r="O292" s="12">
        <v>2.3037580246167488</v>
      </c>
      <c r="P292" s="28"/>
      <c r="Q292" s="12">
        <v>2.0949302466742425</v>
      </c>
      <c r="R292" s="12">
        <v>2.5853361189677151</v>
      </c>
      <c r="S292" s="28"/>
      <c r="T292" s="12">
        <v>1.6605482670593252</v>
      </c>
      <c r="U292" s="12">
        <v>2.2859352909374122</v>
      </c>
      <c r="V292" s="28"/>
      <c r="W292" s="12">
        <v>1.8092008598169729</v>
      </c>
      <c r="X292" s="12">
        <v>2.4981111151798361</v>
      </c>
      <c r="Y292" s="28"/>
      <c r="Z292" s="12">
        <v>1.3901177975587542</v>
      </c>
      <c r="AA292" s="12">
        <v>2</v>
      </c>
      <c r="AB292" s="28"/>
      <c r="AC292" s="12">
        <v>0.94254371217215027</v>
      </c>
      <c r="AD292" s="12">
        <v>1.7955820777258822</v>
      </c>
      <c r="AE292" s="28"/>
      <c r="AF292" s="12">
        <v>1.59</v>
      </c>
      <c r="AG292" s="12">
        <v>2.0783383879071091</v>
      </c>
      <c r="AH292" s="28"/>
      <c r="AI292" s="12">
        <v>2.13</v>
      </c>
      <c r="AJ292" s="12">
        <v>2.6575050545737766</v>
      </c>
      <c r="AK292" s="28"/>
      <c r="AL292" s="12">
        <v>1.5027148894404152</v>
      </c>
      <c r="AM292" s="12">
        <v>1.9054262729187612</v>
      </c>
      <c r="AN292" s="28"/>
    </row>
    <row r="293" spans="2:40" x14ac:dyDescent="0.35">
      <c r="B293" s="2">
        <f t="shared" si="12"/>
        <v>41729</v>
      </c>
      <c r="C293" s="1">
        <f>HLOOKUP($C$2,$N$2:$AM$1000,ROWS($C$2:C293),FALSE)</f>
        <v>1.0292495930262824</v>
      </c>
      <c r="D293" s="1">
        <f>HLOOKUP($D$2,$N$2:$AM$1000,ROWS($C$2:C293),FALSE)</f>
        <v>1.7955820777258822</v>
      </c>
      <c r="E293" s="1">
        <f t="shared" si="14"/>
        <v>3.2772394565983687</v>
      </c>
      <c r="F293" s="1">
        <f>VLOOKUP($C$1,TableData!$B$4:$J$12,8,FALSE)</f>
        <v>0.78879172658876118</v>
      </c>
      <c r="G293" s="1">
        <f>VLOOKUP($C$1,TableData!$B$4:$J$12,9,FALSE)-F293</f>
        <v>1.0596467334726134</v>
      </c>
      <c r="H293">
        <v>0</v>
      </c>
      <c r="I293" t="e">
        <f t="shared" si="13"/>
        <v>#N/A</v>
      </c>
      <c r="L293" s="2">
        <v>41729</v>
      </c>
      <c r="M293" s="28"/>
      <c r="N293" s="12">
        <v>1.645660970643581</v>
      </c>
      <c r="O293" s="12">
        <v>2.3037580246167488</v>
      </c>
      <c r="P293" s="28"/>
      <c r="Q293" s="12">
        <v>2.2320710066396243</v>
      </c>
      <c r="R293" s="12">
        <v>2.5853361189677151</v>
      </c>
      <c r="S293" s="28"/>
      <c r="T293" s="12">
        <v>1.7839353646293299</v>
      </c>
      <c r="U293" s="12">
        <v>2.2859352909374122</v>
      </c>
      <c r="V293" s="28"/>
      <c r="W293" s="12">
        <v>1.8448633464227315</v>
      </c>
      <c r="X293" s="12">
        <v>2.4981111151798361</v>
      </c>
      <c r="Y293" s="28"/>
      <c r="Z293" s="12">
        <v>1.4474230756941209</v>
      </c>
      <c r="AA293" s="12">
        <v>2</v>
      </c>
      <c r="AB293" s="28"/>
      <c r="AC293" s="12">
        <v>1.0292495930262824</v>
      </c>
      <c r="AD293" s="12">
        <v>1.7955820777258822</v>
      </c>
      <c r="AE293" s="28"/>
      <c r="AF293" s="12">
        <v>1.62</v>
      </c>
      <c r="AG293" s="12">
        <v>2.0783383879071091</v>
      </c>
      <c r="AH293" s="28"/>
      <c r="AI293" s="12">
        <v>2.19</v>
      </c>
      <c r="AJ293" s="12">
        <v>2.6575050545737766</v>
      </c>
      <c r="AK293" s="28"/>
      <c r="AL293" s="12">
        <v>1.6723153467729359</v>
      </c>
      <c r="AM293" s="12">
        <v>1.9054262729187612</v>
      </c>
      <c r="AN293" s="28"/>
    </row>
    <row r="294" spans="2:40" x14ac:dyDescent="0.35">
      <c r="B294" s="2">
        <f t="shared" si="12"/>
        <v>41759</v>
      </c>
      <c r="C294" s="1">
        <f>HLOOKUP($C$2,$N$2:$AM$1000,ROWS($C$2:C294),FALSE)</f>
        <v>1.2414460060337751</v>
      </c>
      <c r="D294" s="1">
        <f>HLOOKUP($D$2,$N$2:$AM$1000,ROWS($C$2:C294),FALSE)</f>
        <v>1.7955820777258822</v>
      </c>
      <c r="E294" s="1">
        <f t="shared" si="14"/>
        <v>3.2772394565983687</v>
      </c>
      <c r="F294" s="1">
        <f>VLOOKUP($C$1,TableData!$B$4:$J$12,8,FALSE)</f>
        <v>0.78879172658876118</v>
      </c>
      <c r="G294" s="1">
        <f>VLOOKUP($C$1,TableData!$B$4:$J$12,9,FALSE)-F294</f>
        <v>1.0596467334726134</v>
      </c>
      <c r="H294">
        <v>0</v>
      </c>
      <c r="I294" t="e">
        <f t="shared" si="13"/>
        <v>#N/A</v>
      </c>
      <c r="L294" s="2">
        <v>41759</v>
      </c>
      <c r="M294" s="28"/>
      <c r="N294" s="12">
        <v>1.8210555250137483</v>
      </c>
      <c r="O294" s="12">
        <v>2.3037580246167488</v>
      </c>
      <c r="P294" s="28"/>
      <c r="Q294" s="12">
        <v>2.2425837913857327</v>
      </c>
      <c r="R294" s="12">
        <v>2.5853361189677151</v>
      </c>
      <c r="S294" s="28"/>
      <c r="T294" s="12">
        <v>1.934957155177619</v>
      </c>
      <c r="U294" s="12">
        <v>2.2859352909374122</v>
      </c>
      <c r="V294" s="28"/>
      <c r="W294" s="12">
        <v>2.0222211245753519</v>
      </c>
      <c r="X294" s="12">
        <v>2.4981111151798361</v>
      </c>
      <c r="Y294" s="28"/>
      <c r="Z294" s="12">
        <v>1.5712658483877151</v>
      </c>
      <c r="AA294" s="12">
        <v>2</v>
      </c>
      <c r="AB294" s="28"/>
      <c r="AC294" s="12">
        <v>1.2414460060337751</v>
      </c>
      <c r="AD294" s="12">
        <v>1.7955820777258822</v>
      </c>
      <c r="AE294" s="28"/>
      <c r="AF294" s="12">
        <v>1.77</v>
      </c>
      <c r="AG294" s="12">
        <v>2.0783383879071091</v>
      </c>
      <c r="AH294" s="28"/>
      <c r="AI294" s="12">
        <v>2.16</v>
      </c>
      <c r="AJ294" s="12">
        <v>2.6575050545737766</v>
      </c>
      <c r="AK294" s="28"/>
      <c r="AL294" s="12">
        <v>1.7933670072443846</v>
      </c>
      <c r="AM294" s="12">
        <v>1.9054262729187612</v>
      </c>
      <c r="AN294" s="28"/>
    </row>
    <row r="295" spans="2:40" x14ac:dyDescent="0.35">
      <c r="B295" s="2">
        <f t="shared" si="12"/>
        <v>41790</v>
      </c>
      <c r="C295" s="1">
        <f>HLOOKUP($C$2,$N$2:$AM$1000,ROWS($C$2:C295),FALSE)</f>
        <v>1.2632706423463258</v>
      </c>
      <c r="D295" s="1">
        <f>HLOOKUP($D$2,$N$2:$AM$1000,ROWS($C$2:C295),FALSE)</f>
        <v>1.7955820777258822</v>
      </c>
      <c r="E295" s="1">
        <f t="shared" si="14"/>
        <v>3.2772394565983687</v>
      </c>
      <c r="F295" s="1">
        <f>VLOOKUP($C$1,TableData!$B$4:$J$12,8,FALSE)</f>
        <v>0.78879172658876118</v>
      </c>
      <c r="G295" s="1">
        <f>VLOOKUP($C$1,TableData!$B$4:$J$12,9,FALSE)-F295</f>
        <v>1.0596467334726134</v>
      </c>
      <c r="H295">
        <v>0</v>
      </c>
      <c r="I295" t="e">
        <f t="shared" si="13"/>
        <v>#N/A</v>
      </c>
      <c r="L295" s="2">
        <v>41790</v>
      </c>
      <c r="M295" s="28"/>
      <c r="N295" s="12">
        <v>1.9455269618362525</v>
      </c>
      <c r="O295" s="12">
        <v>2.3037580246167488</v>
      </c>
      <c r="P295" s="28"/>
      <c r="Q295" s="12">
        <v>2.2916953665453654</v>
      </c>
      <c r="R295" s="12">
        <v>2.5853361189677151</v>
      </c>
      <c r="S295" s="28"/>
      <c r="T295" s="12">
        <v>2.059750310719366</v>
      </c>
      <c r="U295" s="12">
        <v>2.2859352909374122</v>
      </c>
      <c r="V295" s="28"/>
      <c r="W295" s="12">
        <v>2.1168192729779323</v>
      </c>
      <c r="X295" s="12">
        <v>2.4981111151798361</v>
      </c>
      <c r="Y295" s="28"/>
      <c r="Z295" s="12">
        <v>1.6236562569778679</v>
      </c>
      <c r="AA295" s="12">
        <v>2</v>
      </c>
      <c r="AB295" s="28"/>
      <c r="AC295" s="12">
        <v>1.2632706423463258</v>
      </c>
      <c r="AD295" s="12">
        <v>1.7955820777258822</v>
      </c>
      <c r="AE295" s="28"/>
      <c r="AF295" s="12">
        <v>1.82</v>
      </c>
      <c r="AG295" s="12">
        <v>2.0783383879071091</v>
      </c>
      <c r="AH295" s="28"/>
      <c r="AI295" s="12">
        <v>2.13</v>
      </c>
      <c r="AJ295" s="12">
        <v>2.6575050545737766</v>
      </c>
      <c r="AK295" s="28"/>
      <c r="AL295" s="12">
        <v>1.8279575524095322</v>
      </c>
      <c r="AM295" s="12">
        <v>1.9054262729187612</v>
      </c>
      <c r="AN295" s="28"/>
    </row>
    <row r="296" spans="2:40" x14ac:dyDescent="0.35">
      <c r="B296" s="2">
        <f t="shared" si="12"/>
        <v>41820</v>
      </c>
      <c r="C296" s="1">
        <f>HLOOKUP($C$2,$N$2:$AM$1000,ROWS($C$2:C296),FALSE)</f>
        <v>1.1665077085931452</v>
      </c>
      <c r="D296" s="1">
        <f>HLOOKUP($D$2,$N$2:$AM$1000,ROWS($C$2:C296),FALSE)</f>
        <v>1.7955820777258822</v>
      </c>
      <c r="E296" s="1">
        <f t="shared" si="14"/>
        <v>3.2772394565983687</v>
      </c>
      <c r="F296" s="1">
        <f>VLOOKUP($C$1,TableData!$B$4:$J$12,8,FALSE)</f>
        <v>0.78879172658876118</v>
      </c>
      <c r="G296" s="1">
        <f>VLOOKUP($C$1,TableData!$B$4:$J$12,9,FALSE)-F296</f>
        <v>1.0596467334726134</v>
      </c>
      <c r="H296">
        <v>0</v>
      </c>
      <c r="I296" t="e">
        <f t="shared" si="13"/>
        <v>#N/A</v>
      </c>
      <c r="L296" s="2">
        <v>41820</v>
      </c>
      <c r="M296" s="28"/>
      <c r="N296" s="12">
        <v>1.9228626526676562</v>
      </c>
      <c r="O296" s="12">
        <v>2.3037580246167488</v>
      </c>
      <c r="P296" s="28"/>
      <c r="Q296" s="12">
        <v>2.2225106811375239</v>
      </c>
      <c r="R296" s="12">
        <v>2.5853361189677151</v>
      </c>
      <c r="S296" s="28"/>
      <c r="T296" s="12">
        <v>2.0114492965420006</v>
      </c>
      <c r="U296" s="12">
        <v>2.2859352909374122</v>
      </c>
      <c r="V296" s="28"/>
      <c r="W296" s="12">
        <v>2.1326727521636668</v>
      </c>
      <c r="X296" s="12">
        <v>2.4981111151798361</v>
      </c>
      <c r="Y296" s="28"/>
      <c r="Z296" s="12">
        <v>1.5635448842467037</v>
      </c>
      <c r="AA296" s="12">
        <v>2</v>
      </c>
      <c r="AB296" s="28"/>
      <c r="AC296" s="12">
        <v>1.1665077085931452</v>
      </c>
      <c r="AD296" s="12">
        <v>1.7955820777258822</v>
      </c>
      <c r="AE296" s="28"/>
      <c r="AF296" s="12">
        <v>1.78</v>
      </c>
      <c r="AG296" s="12">
        <v>2.0783383879071091</v>
      </c>
      <c r="AH296" s="28"/>
      <c r="AI296" s="12">
        <v>2.12</v>
      </c>
      <c r="AJ296" s="12">
        <v>2.6575050545737766</v>
      </c>
      <c r="AK296" s="28"/>
      <c r="AL296" s="12">
        <v>1.7972001185978232</v>
      </c>
      <c r="AM296" s="12">
        <v>1.9054262729187612</v>
      </c>
      <c r="AN296" s="28"/>
    </row>
    <row r="297" spans="2:40" x14ac:dyDescent="0.35">
      <c r="B297" s="2">
        <f t="shared" si="12"/>
        <v>41851</v>
      </c>
      <c r="C297" s="1">
        <f>HLOOKUP($C$2,$N$2:$AM$1000,ROWS($C$2:C297),FALSE)</f>
        <v>1.192308094924055</v>
      </c>
      <c r="D297" s="1">
        <f>HLOOKUP($D$2,$N$2:$AM$1000,ROWS($C$2:C297),FALSE)</f>
        <v>1.7955820777258822</v>
      </c>
      <c r="E297" s="1">
        <f t="shared" si="14"/>
        <v>3.2772394565983687</v>
      </c>
      <c r="F297" s="1">
        <f>VLOOKUP($C$1,TableData!$B$4:$J$12,8,FALSE)</f>
        <v>0.78879172658876118</v>
      </c>
      <c r="G297" s="1">
        <f>VLOOKUP($C$1,TableData!$B$4:$J$12,9,FALSE)-F297</f>
        <v>1.0596467334726134</v>
      </c>
      <c r="H297">
        <v>0</v>
      </c>
      <c r="I297" t="e">
        <f t="shared" si="13"/>
        <v>#N/A</v>
      </c>
      <c r="L297" s="2">
        <v>41851</v>
      </c>
      <c r="M297" s="28"/>
      <c r="N297" s="12">
        <v>1.8449632290063134</v>
      </c>
      <c r="O297" s="12">
        <v>2.3037580246167488</v>
      </c>
      <c r="P297" s="28"/>
      <c r="Q297" s="12">
        <v>2.2559975705449098</v>
      </c>
      <c r="R297" s="12">
        <v>2.5853361189677151</v>
      </c>
      <c r="S297" s="28"/>
      <c r="T297" s="12">
        <v>2.0400469800989196</v>
      </c>
      <c r="U297" s="12">
        <v>2.2859352909374122</v>
      </c>
      <c r="V297" s="28"/>
      <c r="W297" s="12">
        <v>2.1010689151748974</v>
      </c>
      <c r="X297" s="12">
        <v>2.4981111151798361</v>
      </c>
      <c r="Y297" s="28"/>
      <c r="Z297" s="12">
        <v>1.610321322180841</v>
      </c>
      <c r="AA297" s="12">
        <v>2</v>
      </c>
      <c r="AB297" s="28"/>
      <c r="AC297" s="12">
        <v>1.192308094924055</v>
      </c>
      <c r="AD297" s="12">
        <v>1.7955820777258822</v>
      </c>
      <c r="AE297" s="28"/>
      <c r="AF297" s="12">
        <v>1.8</v>
      </c>
      <c r="AG297" s="12">
        <v>2.0783383879071091</v>
      </c>
      <c r="AH297" s="28"/>
      <c r="AI297" s="12">
        <v>2.2000000000000002</v>
      </c>
      <c r="AJ297" s="12">
        <v>2.6575050545737766</v>
      </c>
      <c r="AK297" s="28"/>
      <c r="AL297" s="12">
        <v>1.9035788479567339</v>
      </c>
      <c r="AM297" s="12">
        <v>1.9054262729187612</v>
      </c>
      <c r="AN297" s="28"/>
    </row>
    <row r="298" spans="2:40" x14ac:dyDescent="0.35">
      <c r="B298" s="2">
        <f t="shared" si="12"/>
        <v>41882</v>
      </c>
      <c r="C298" s="1">
        <f>HLOOKUP($C$2,$N$2:$AM$1000,ROWS($C$2:C298),FALSE)</f>
        <v>1.1822309639890394</v>
      </c>
      <c r="D298" s="1">
        <f>HLOOKUP($D$2,$N$2:$AM$1000,ROWS($C$2:C298),FALSE)</f>
        <v>1.7955820777258822</v>
      </c>
      <c r="E298" s="1">
        <f t="shared" si="14"/>
        <v>3.2772394565983687</v>
      </c>
      <c r="F298" s="1">
        <f>VLOOKUP($C$1,TableData!$B$4:$J$12,8,FALSE)</f>
        <v>0.78879172658876118</v>
      </c>
      <c r="G298" s="1">
        <f>VLOOKUP($C$1,TableData!$B$4:$J$12,9,FALSE)-F298</f>
        <v>1.0596467334726134</v>
      </c>
      <c r="H298">
        <v>0</v>
      </c>
      <c r="I298" t="e">
        <f t="shared" si="13"/>
        <v>#N/A</v>
      </c>
      <c r="L298" s="2">
        <v>41882</v>
      </c>
      <c r="M298" s="28"/>
      <c r="N298" s="12">
        <v>1.7363956028949801</v>
      </c>
      <c r="O298" s="12">
        <v>2.3037580246167488</v>
      </c>
      <c r="P298" s="28"/>
      <c r="Q298" s="12">
        <v>2.2228793174952521</v>
      </c>
      <c r="R298" s="12">
        <v>2.5853361189677151</v>
      </c>
      <c r="S298" s="28"/>
      <c r="T298" s="12">
        <v>1.8975272686951428</v>
      </c>
      <c r="U298" s="12">
        <v>2.2859352909374122</v>
      </c>
      <c r="V298" s="28"/>
      <c r="W298" s="12">
        <v>1.9877956000790897</v>
      </c>
      <c r="X298" s="12">
        <v>2.4981111151798361</v>
      </c>
      <c r="Y298" s="28"/>
      <c r="Z298" s="12">
        <v>1.5397485995064741</v>
      </c>
      <c r="AA298" s="12">
        <v>2</v>
      </c>
      <c r="AB298" s="28"/>
      <c r="AC298" s="12">
        <v>1.1822309639890394</v>
      </c>
      <c r="AD298" s="12">
        <v>1.7955820777258822</v>
      </c>
      <c r="AE298" s="28"/>
      <c r="AF298" s="12">
        <v>1.74</v>
      </c>
      <c r="AG298" s="12">
        <v>2.0783383879071091</v>
      </c>
      <c r="AH298" s="28"/>
      <c r="AI298" s="12">
        <v>2.17</v>
      </c>
      <c r="AJ298" s="12">
        <v>2.6575050545737766</v>
      </c>
      <c r="AK298" s="28"/>
      <c r="AL298" s="12">
        <v>1.8791406812155305</v>
      </c>
      <c r="AM298" s="12">
        <v>1.9054262729187612</v>
      </c>
      <c r="AN298" s="28"/>
    </row>
    <row r="299" spans="2:40" x14ac:dyDescent="0.35">
      <c r="B299" s="2">
        <f t="shared" si="12"/>
        <v>41912</v>
      </c>
      <c r="C299" s="1">
        <f>HLOOKUP($C$2,$N$2:$AM$1000,ROWS($C$2:C299),FALSE)</f>
        <v>1.1861590393679178</v>
      </c>
      <c r="D299" s="1">
        <f>HLOOKUP($D$2,$N$2:$AM$1000,ROWS($C$2:C299),FALSE)</f>
        <v>1.7955820777258822</v>
      </c>
      <c r="E299" s="1">
        <f t="shared" si="14"/>
        <v>3.2772394565983687</v>
      </c>
      <c r="F299" s="1">
        <f>VLOOKUP($C$1,TableData!$B$4:$J$12,8,FALSE)</f>
        <v>0.78879172658876118</v>
      </c>
      <c r="G299" s="1">
        <f>VLOOKUP($C$1,TableData!$B$4:$J$12,9,FALSE)-F299</f>
        <v>1.0596467334726134</v>
      </c>
      <c r="H299">
        <v>0</v>
      </c>
      <c r="I299" t="e">
        <f t="shared" si="13"/>
        <v>#N/A</v>
      </c>
      <c r="L299" s="2">
        <v>41912</v>
      </c>
      <c r="M299" s="28"/>
      <c r="N299" s="12">
        <v>1.7409458883681284</v>
      </c>
      <c r="O299" s="12">
        <v>2.3037580246167488</v>
      </c>
      <c r="P299" s="28"/>
      <c r="Q299" s="12">
        <v>2.1981195046254509</v>
      </c>
      <c r="R299" s="12">
        <v>2.5853361189677151</v>
      </c>
      <c r="S299" s="28"/>
      <c r="T299" s="12">
        <v>1.8843386001810014</v>
      </c>
      <c r="U299" s="12">
        <v>2.2859352909374122</v>
      </c>
      <c r="V299" s="28"/>
      <c r="W299" s="12">
        <v>1.9978056906034602</v>
      </c>
      <c r="X299" s="12">
        <v>2.4981111151798361</v>
      </c>
      <c r="Y299" s="28"/>
      <c r="Z299" s="12">
        <v>1.5548480585553248</v>
      </c>
      <c r="AA299" s="12">
        <v>2</v>
      </c>
      <c r="AB299" s="28"/>
      <c r="AC299" s="12">
        <v>1.1861590393679178</v>
      </c>
      <c r="AD299" s="12">
        <v>1.7955820777258822</v>
      </c>
      <c r="AE299" s="28"/>
      <c r="AF299" s="12">
        <v>1.75</v>
      </c>
      <c r="AG299" s="12">
        <v>2.0783383879071091</v>
      </c>
      <c r="AH299" s="28"/>
      <c r="AI299" s="12">
        <v>2.25</v>
      </c>
      <c r="AJ299" s="12">
        <v>2.6575050545737766</v>
      </c>
      <c r="AK299" s="28"/>
      <c r="AL299" s="12">
        <v>1.8772922071052445</v>
      </c>
      <c r="AM299" s="12">
        <v>1.9054262729187612</v>
      </c>
      <c r="AN299" s="28"/>
    </row>
    <row r="300" spans="2:40" x14ac:dyDescent="0.35">
      <c r="B300" s="2">
        <f t="shared" si="12"/>
        <v>41943</v>
      </c>
      <c r="C300" s="1">
        <f>HLOOKUP($C$2,$N$2:$AM$1000,ROWS($C$2:C300),FALSE)</f>
        <v>1.1182692408089778</v>
      </c>
      <c r="D300" s="1">
        <f>HLOOKUP($D$2,$N$2:$AM$1000,ROWS($C$2:C300),FALSE)</f>
        <v>1.7955820777258822</v>
      </c>
      <c r="E300" s="1">
        <f t="shared" si="14"/>
        <v>3.2772394565983687</v>
      </c>
      <c r="F300" s="1">
        <f>VLOOKUP($C$1,TableData!$B$4:$J$12,8,FALSE)</f>
        <v>0.78879172658876118</v>
      </c>
      <c r="G300" s="1">
        <f>VLOOKUP($C$1,TableData!$B$4:$J$12,9,FALSE)-F300</f>
        <v>1.0596467334726134</v>
      </c>
      <c r="H300">
        <v>0</v>
      </c>
      <c r="I300" t="e">
        <f t="shared" si="13"/>
        <v>#N/A</v>
      </c>
      <c r="L300" s="2">
        <v>41943</v>
      </c>
      <c r="M300" s="28"/>
      <c r="N300" s="12">
        <v>1.817632310436279</v>
      </c>
      <c r="O300" s="12">
        <v>2.3037580246167488</v>
      </c>
      <c r="P300" s="28"/>
      <c r="Q300" s="12">
        <v>2.3040274542464934</v>
      </c>
      <c r="R300" s="12">
        <v>2.5853361189677151</v>
      </c>
      <c r="S300" s="28"/>
      <c r="T300" s="12">
        <v>1.9263500835143388</v>
      </c>
      <c r="U300" s="12">
        <v>2.2859352909374122</v>
      </c>
      <c r="V300" s="28"/>
      <c r="W300" s="12">
        <v>2.0495047717801418</v>
      </c>
      <c r="X300" s="12">
        <v>2.4981111151798361</v>
      </c>
      <c r="Y300" s="28"/>
      <c r="Z300" s="12">
        <v>1.4709143321753215</v>
      </c>
      <c r="AA300" s="12">
        <v>2</v>
      </c>
      <c r="AB300" s="28"/>
      <c r="AC300" s="12">
        <v>1.1182692408089778</v>
      </c>
      <c r="AD300" s="12">
        <v>1.7955820777258822</v>
      </c>
      <c r="AE300" s="28"/>
      <c r="AF300" s="12">
        <v>1.73</v>
      </c>
      <c r="AG300" s="12">
        <v>2.0783383879071091</v>
      </c>
      <c r="AH300" s="28"/>
      <c r="AI300" s="12">
        <v>2.58</v>
      </c>
      <c r="AJ300" s="12">
        <v>2.6575050545737766</v>
      </c>
      <c r="AK300" s="28"/>
      <c r="AL300" s="12">
        <v>1.9640419724025289</v>
      </c>
      <c r="AM300" s="12">
        <v>1.9054262729187612</v>
      </c>
      <c r="AN300" s="28"/>
    </row>
    <row r="301" spans="2:40" x14ac:dyDescent="0.35">
      <c r="B301" s="2">
        <f t="shared" si="12"/>
        <v>41973</v>
      </c>
      <c r="C301" s="1">
        <f>HLOOKUP($C$2,$N$2:$AM$1000,ROWS($C$2:C301),FALSE)</f>
        <v>1.0679682529749712</v>
      </c>
      <c r="D301" s="1">
        <f>HLOOKUP($D$2,$N$2:$AM$1000,ROWS($C$2:C301),FALSE)</f>
        <v>1.7955820777258822</v>
      </c>
      <c r="E301" s="1">
        <f t="shared" si="14"/>
        <v>3.2772394565983687</v>
      </c>
      <c r="F301" s="1">
        <f>VLOOKUP($C$1,TableData!$B$4:$J$12,8,FALSE)</f>
        <v>0.78879172658876118</v>
      </c>
      <c r="G301" s="1">
        <f>VLOOKUP($C$1,TableData!$B$4:$J$12,9,FALSE)-F301</f>
        <v>1.0596467334726134</v>
      </c>
      <c r="H301">
        <v>0</v>
      </c>
      <c r="I301" t="e">
        <f t="shared" si="13"/>
        <v>#N/A</v>
      </c>
      <c r="L301" s="2">
        <v>41973</v>
      </c>
      <c r="M301" s="28"/>
      <c r="N301" s="12">
        <v>1.7415947552462452</v>
      </c>
      <c r="O301" s="12">
        <v>2.3037580246167488</v>
      </c>
      <c r="P301" s="28"/>
      <c r="Q301" s="12">
        <v>2.274967941430317</v>
      </c>
      <c r="R301" s="12">
        <v>2.5853361189677151</v>
      </c>
      <c r="S301" s="28"/>
      <c r="T301" s="12">
        <v>1.851857278881619</v>
      </c>
      <c r="U301" s="12">
        <v>2.2859352909374122</v>
      </c>
      <c r="V301" s="28"/>
      <c r="W301" s="12">
        <v>2.0636591788425696</v>
      </c>
      <c r="X301" s="12">
        <v>2.4981111151798361</v>
      </c>
      <c r="Y301" s="28"/>
      <c r="Z301" s="12">
        <v>1.392578536791067</v>
      </c>
      <c r="AA301" s="12">
        <v>2</v>
      </c>
      <c r="AB301" s="28"/>
      <c r="AC301" s="12">
        <v>1.0679682529749712</v>
      </c>
      <c r="AD301" s="12">
        <v>1.7955820777258822</v>
      </c>
      <c r="AE301" s="28"/>
      <c r="AF301" s="12">
        <v>1.7</v>
      </c>
      <c r="AG301" s="12">
        <v>2.0783383879071091</v>
      </c>
      <c r="AH301" s="28"/>
      <c r="AI301" s="12">
        <v>2.5299999999999998</v>
      </c>
      <c r="AJ301" s="12">
        <v>2.6575050545737766</v>
      </c>
      <c r="AK301" s="28"/>
      <c r="AL301" s="12">
        <v>1.8989082419921626</v>
      </c>
      <c r="AM301" s="12">
        <v>1.9054262729187612</v>
      </c>
      <c r="AN301" s="28"/>
    </row>
    <row r="302" spans="2:40" x14ac:dyDescent="0.35">
      <c r="B302" s="2">
        <f t="shared" si="12"/>
        <v>42004</v>
      </c>
      <c r="C302" s="1">
        <f>HLOOKUP($C$2,$N$2:$AM$1000,ROWS($C$2:C302),FALSE)</f>
        <v>1.0241076823703121</v>
      </c>
      <c r="D302" s="1">
        <f>HLOOKUP($D$2,$N$2:$AM$1000,ROWS($C$2:C302),FALSE)</f>
        <v>1.7955820777258822</v>
      </c>
      <c r="E302" s="1">
        <f t="shared" si="14"/>
        <v>3.2772394565983687</v>
      </c>
      <c r="F302" s="1">
        <f>VLOOKUP($C$1,TableData!$B$4:$J$12,8,FALSE)</f>
        <v>0.78879172658876118</v>
      </c>
      <c r="G302" s="1">
        <f>VLOOKUP($C$1,TableData!$B$4:$J$12,9,FALSE)-F302</f>
        <v>1.0596467334726134</v>
      </c>
      <c r="H302">
        <v>0</v>
      </c>
      <c r="I302" t="e">
        <f t="shared" si="13"/>
        <v>#N/A</v>
      </c>
      <c r="L302" s="2">
        <v>42004</v>
      </c>
      <c r="M302" s="28"/>
      <c r="N302" s="12">
        <v>1.6224195046636636</v>
      </c>
      <c r="O302" s="12">
        <v>2.3037580246167488</v>
      </c>
      <c r="P302" s="28"/>
      <c r="Q302" s="12">
        <v>2.2366645625198522</v>
      </c>
      <c r="R302" s="12">
        <v>2.5853361189677151</v>
      </c>
      <c r="S302" s="28"/>
      <c r="T302" s="12">
        <v>1.7935603993478599</v>
      </c>
      <c r="U302" s="12">
        <v>2.2859352909374122</v>
      </c>
      <c r="V302" s="28"/>
      <c r="W302" s="12">
        <v>2.0326974179654345</v>
      </c>
      <c r="X302" s="12">
        <v>2.4981111151798361</v>
      </c>
      <c r="Y302" s="28"/>
      <c r="Z302" s="12">
        <v>1.3563462895293865</v>
      </c>
      <c r="AA302" s="12">
        <v>2</v>
      </c>
      <c r="AB302" s="28"/>
      <c r="AC302" s="12">
        <v>1.0241076823703121</v>
      </c>
      <c r="AD302" s="12">
        <v>1.7955820777258822</v>
      </c>
      <c r="AE302" s="28"/>
      <c r="AF302" s="12">
        <v>1.67</v>
      </c>
      <c r="AG302" s="12">
        <v>2.0783383879071091</v>
      </c>
      <c r="AH302" s="28"/>
      <c r="AI302" s="12">
        <v>2.4300000000000002</v>
      </c>
      <c r="AJ302" s="12">
        <v>2.6575050545737766</v>
      </c>
      <c r="AK302" s="28"/>
      <c r="AL302" s="12">
        <v>1.8633729516700441</v>
      </c>
      <c r="AM302" s="12">
        <v>1.9054262729187612</v>
      </c>
      <c r="AN302" s="28"/>
    </row>
    <row r="303" spans="2:40" x14ac:dyDescent="0.35">
      <c r="B303" s="2">
        <f t="shared" si="12"/>
        <v>42035</v>
      </c>
      <c r="C303" s="1">
        <f>HLOOKUP($C$2,$N$2:$AM$1000,ROWS($C$2:C303),FALSE)</f>
        <v>0.93521208902216379</v>
      </c>
      <c r="D303" s="1">
        <f>HLOOKUP($D$2,$N$2:$AM$1000,ROWS($C$2:C303),FALSE)</f>
        <v>1.7955820777258822</v>
      </c>
      <c r="E303" s="1">
        <f t="shared" si="14"/>
        <v>3.2772394565983687</v>
      </c>
      <c r="F303" s="1">
        <f>VLOOKUP($C$1,TableData!$B$4:$J$12,8,FALSE)</f>
        <v>0.78879172658876118</v>
      </c>
      <c r="G303" s="1">
        <f>VLOOKUP($C$1,TableData!$B$4:$J$12,9,FALSE)-F303</f>
        <v>1.0596467334726134</v>
      </c>
      <c r="H303">
        <v>0</v>
      </c>
      <c r="I303" t="e">
        <f t="shared" si="13"/>
        <v>#N/A</v>
      </c>
      <c r="L303" s="2">
        <v>42035</v>
      </c>
      <c r="M303" s="28"/>
      <c r="N303" s="12">
        <v>1.6316255652417233</v>
      </c>
      <c r="O303" s="12">
        <v>2.3037580246167488</v>
      </c>
      <c r="P303" s="28"/>
      <c r="Q303" s="12">
        <v>2.1984162271714958</v>
      </c>
      <c r="R303" s="12">
        <v>2.5853361189677151</v>
      </c>
      <c r="S303" s="28"/>
      <c r="T303" s="12">
        <v>1.6411794860409001</v>
      </c>
      <c r="U303" s="12">
        <v>2.2859352909374122</v>
      </c>
      <c r="V303" s="28"/>
      <c r="W303" s="12">
        <v>2.0510652976632571</v>
      </c>
      <c r="X303" s="12">
        <v>2.4981111151798361</v>
      </c>
      <c r="Y303" s="28"/>
      <c r="Z303" s="12">
        <v>1.2097113523521053</v>
      </c>
      <c r="AA303" s="12">
        <v>2</v>
      </c>
      <c r="AB303" s="28"/>
      <c r="AC303" s="12">
        <v>0.93521208902216379</v>
      </c>
      <c r="AD303" s="12">
        <v>1.7955820777258822</v>
      </c>
      <c r="AE303" s="28"/>
      <c r="AF303" s="12">
        <v>1.57</v>
      </c>
      <c r="AG303" s="12">
        <v>2.0783383879071091</v>
      </c>
      <c r="AH303" s="28"/>
      <c r="AI303" s="12">
        <v>2.4700000000000002</v>
      </c>
      <c r="AJ303" s="12">
        <v>2.6575050545737766</v>
      </c>
      <c r="AK303" s="28"/>
      <c r="AL303" s="12">
        <v>1.8378848787280655</v>
      </c>
      <c r="AM303" s="12">
        <v>1.9054262729187612</v>
      </c>
      <c r="AN303" s="28"/>
    </row>
    <row r="304" spans="2:40" x14ac:dyDescent="0.35">
      <c r="B304" s="2">
        <f t="shared" si="12"/>
        <v>42063</v>
      </c>
      <c r="C304" s="1">
        <f>HLOOKUP($C$2,$N$2:$AM$1000,ROWS($C$2:C304),FALSE)</f>
        <v>1.0107739551345363</v>
      </c>
      <c r="D304" s="1">
        <f>HLOOKUP($D$2,$N$2:$AM$1000,ROWS($C$2:C304),FALSE)</f>
        <v>1.7955820777258822</v>
      </c>
      <c r="E304" s="1">
        <f t="shared" si="14"/>
        <v>3.2772394565983687</v>
      </c>
      <c r="F304" s="1">
        <f>VLOOKUP($C$1,TableData!$B$4:$J$12,8,FALSE)</f>
        <v>0.78879172658876118</v>
      </c>
      <c r="G304" s="1">
        <f>VLOOKUP($C$1,TableData!$B$4:$J$12,9,FALSE)-F304</f>
        <v>1.0596467334726134</v>
      </c>
      <c r="H304">
        <v>0</v>
      </c>
      <c r="I304" t="e">
        <f t="shared" si="13"/>
        <v>#N/A</v>
      </c>
      <c r="L304" s="2">
        <v>42063</v>
      </c>
      <c r="M304" s="28"/>
      <c r="N304" s="12">
        <v>1.6880834938713285</v>
      </c>
      <c r="O304" s="12">
        <v>2.3037580246167488</v>
      </c>
      <c r="P304" s="28"/>
      <c r="Q304" s="12">
        <v>2.1653786672159336</v>
      </c>
      <c r="R304" s="12">
        <v>2.5853361189677151</v>
      </c>
      <c r="S304" s="28"/>
      <c r="T304" s="12">
        <v>1.6610268508342463</v>
      </c>
      <c r="U304" s="12">
        <v>2.2859352909374122</v>
      </c>
      <c r="V304" s="28"/>
      <c r="W304" s="12">
        <v>2.0493948624114022</v>
      </c>
      <c r="X304" s="12">
        <v>2.4981111151798361</v>
      </c>
      <c r="Y304" s="28"/>
      <c r="Z304" s="12">
        <v>1.2774816263445121</v>
      </c>
      <c r="AA304" s="12">
        <v>2</v>
      </c>
      <c r="AB304" s="28"/>
      <c r="AC304" s="12">
        <v>1.0107739551345363</v>
      </c>
      <c r="AD304" s="12">
        <v>1.7955820777258822</v>
      </c>
      <c r="AE304" s="28"/>
      <c r="AF304" s="12">
        <v>1.62</v>
      </c>
      <c r="AG304" s="12">
        <v>2.0783383879071091</v>
      </c>
      <c r="AH304" s="28"/>
      <c r="AI304" s="12">
        <v>2.54</v>
      </c>
      <c r="AJ304" s="12">
        <v>2.6575050545737766</v>
      </c>
      <c r="AK304" s="28"/>
      <c r="AL304" s="12">
        <v>1.8677775962071239</v>
      </c>
      <c r="AM304" s="12">
        <v>1.9054262729187612</v>
      </c>
      <c r="AN304" s="28"/>
    </row>
    <row r="305" spans="2:40" x14ac:dyDescent="0.35">
      <c r="B305" s="2">
        <f t="shared" si="12"/>
        <v>42094</v>
      </c>
      <c r="C305" s="1">
        <f>HLOOKUP($C$2,$N$2:$AM$1000,ROWS($C$2:C305),FALSE)</f>
        <v>1.0156453038099755</v>
      </c>
      <c r="D305" s="1">
        <f>HLOOKUP($D$2,$N$2:$AM$1000,ROWS($C$2:C305),FALSE)</f>
        <v>1.7955820777258822</v>
      </c>
      <c r="E305" s="1">
        <f t="shared" si="14"/>
        <v>3.2772394565983687</v>
      </c>
      <c r="F305" s="1">
        <f>VLOOKUP($C$1,TableData!$B$4:$J$12,8,FALSE)</f>
        <v>0.78879172658876118</v>
      </c>
      <c r="G305" s="1">
        <f>VLOOKUP($C$1,TableData!$B$4:$J$12,9,FALSE)-F305</f>
        <v>1.0596467334726134</v>
      </c>
      <c r="H305">
        <v>0</v>
      </c>
      <c r="I305" t="e">
        <f t="shared" si="13"/>
        <v>#N/A</v>
      </c>
      <c r="L305" s="2">
        <v>42094</v>
      </c>
      <c r="M305" s="28"/>
      <c r="N305" s="12">
        <v>1.7453777073428212</v>
      </c>
      <c r="O305" s="12">
        <v>2.3037580246167488</v>
      </c>
      <c r="P305" s="28"/>
      <c r="Q305" s="12">
        <v>2.1300807849619297</v>
      </c>
      <c r="R305" s="12">
        <v>2.5853361189677151</v>
      </c>
      <c r="S305" s="28"/>
      <c r="T305" s="12">
        <v>1.6524159762406398</v>
      </c>
      <c r="U305" s="12">
        <v>2.2859352909374122</v>
      </c>
      <c r="V305" s="28"/>
      <c r="W305" s="12">
        <v>2.0543700908321805</v>
      </c>
      <c r="X305" s="12">
        <v>2.4981111151798361</v>
      </c>
      <c r="Y305" s="28"/>
      <c r="Z305" s="12">
        <v>1.2808398950131306</v>
      </c>
      <c r="AA305" s="12">
        <v>2</v>
      </c>
      <c r="AB305" s="28"/>
      <c r="AC305" s="12">
        <v>1.0156453038099755</v>
      </c>
      <c r="AD305" s="12">
        <v>1.7955820777258822</v>
      </c>
      <c r="AE305" s="28"/>
      <c r="AF305" s="12">
        <v>1.62</v>
      </c>
      <c r="AG305" s="12">
        <v>2.0783383879071091</v>
      </c>
      <c r="AH305" s="28"/>
      <c r="AI305" s="12">
        <v>2.57</v>
      </c>
      <c r="AJ305" s="12">
        <v>2.6575050545737766</v>
      </c>
      <c r="AK305" s="28"/>
      <c r="AL305" s="12">
        <v>1.7162819873635529</v>
      </c>
      <c r="AM305" s="12">
        <v>1.9054262729187612</v>
      </c>
      <c r="AN305" s="28"/>
    </row>
    <row r="306" spans="2:40" x14ac:dyDescent="0.35">
      <c r="B306" s="2">
        <f t="shared" si="12"/>
        <v>42124</v>
      </c>
      <c r="C306" s="1">
        <f>HLOOKUP($C$2,$N$2:$AM$1000,ROWS($C$2:C306),FALSE)</f>
        <v>1.0798239056400094</v>
      </c>
      <c r="D306" s="1">
        <f>HLOOKUP($D$2,$N$2:$AM$1000,ROWS($C$2:C306),FALSE)</f>
        <v>1.7955820777258822</v>
      </c>
      <c r="E306" s="1">
        <f t="shared" si="14"/>
        <v>3.2772394565983687</v>
      </c>
      <c r="F306" s="1">
        <f>VLOOKUP($C$1,TableData!$B$4:$J$12,8,FALSE)</f>
        <v>0.78879172658876118</v>
      </c>
      <c r="G306" s="1">
        <f>VLOOKUP($C$1,TableData!$B$4:$J$12,9,FALSE)-F306</f>
        <v>1.0596467334726134</v>
      </c>
      <c r="H306">
        <v>0</v>
      </c>
      <c r="I306" t="e">
        <f t="shared" si="13"/>
        <v>#N/A</v>
      </c>
      <c r="L306" s="2">
        <v>42124</v>
      </c>
      <c r="M306" s="28"/>
      <c r="N306" s="12">
        <v>1.8028278328946268</v>
      </c>
      <c r="O306" s="12">
        <v>2.3037580246167488</v>
      </c>
      <c r="P306" s="28"/>
      <c r="Q306" s="12">
        <v>2.1921311507041574</v>
      </c>
      <c r="R306" s="12">
        <v>2.5853361189677151</v>
      </c>
      <c r="S306" s="28"/>
      <c r="T306" s="12">
        <v>1.6213393560351008</v>
      </c>
      <c r="U306" s="12">
        <v>2.2859352909374122</v>
      </c>
      <c r="V306" s="28"/>
      <c r="W306" s="12">
        <v>2.108916962466334</v>
      </c>
      <c r="X306" s="12">
        <v>2.4981111151798361</v>
      </c>
      <c r="Y306" s="28"/>
      <c r="Z306" s="12">
        <v>1.2943728841981805</v>
      </c>
      <c r="AA306" s="12">
        <v>2</v>
      </c>
      <c r="AB306" s="28"/>
      <c r="AC306" s="12">
        <v>1.0798239056400094</v>
      </c>
      <c r="AD306" s="12">
        <v>1.7955820777258822</v>
      </c>
      <c r="AE306" s="28"/>
      <c r="AF306" s="12">
        <v>1.62</v>
      </c>
      <c r="AG306" s="12">
        <v>2.0783383879071091</v>
      </c>
      <c r="AH306" s="28"/>
      <c r="AI306" s="12">
        <v>2.54</v>
      </c>
      <c r="AJ306" s="12">
        <v>2.6575050545737766</v>
      </c>
      <c r="AK306" s="28"/>
      <c r="AL306" s="12">
        <v>1.6356342836024416</v>
      </c>
      <c r="AM306" s="12">
        <v>1.9054262729187612</v>
      </c>
      <c r="AN306" s="28"/>
    </row>
    <row r="307" spans="2:40" x14ac:dyDescent="0.35">
      <c r="B307" s="2">
        <f t="shared" si="12"/>
        <v>42155</v>
      </c>
      <c r="C307" s="1">
        <f>HLOOKUP($C$2,$N$2:$AM$1000,ROWS($C$2:C307),FALSE)</f>
        <v>1.0224821635971715</v>
      </c>
      <c r="D307" s="1">
        <f>HLOOKUP($D$2,$N$2:$AM$1000,ROWS($C$2:C307),FALSE)</f>
        <v>1.7955820777258822</v>
      </c>
      <c r="E307" s="1">
        <f t="shared" si="14"/>
        <v>3.2772394565983687</v>
      </c>
      <c r="F307" s="1">
        <f>VLOOKUP($C$1,TableData!$B$4:$J$12,8,FALSE)</f>
        <v>0.78879172658876118</v>
      </c>
      <c r="G307" s="1">
        <f>VLOOKUP($C$1,TableData!$B$4:$J$12,9,FALSE)-F307</f>
        <v>1.0596467334726134</v>
      </c>
      <c r="H307">
        <v>0</v>
      </c>
      <c r="I307" t="e">
        <f t="shared" si="13"/>
        <v>#N/A</v>
      </c>
      <c r="L307" s="2">
        <v>42155</v>
      </c>
      <c r="M307" s="28"/>
      <c r="N307" s="12">
        <v>1.7509440952472977</v>
      </c>
      <c r="O307" s="12">
        <v>2.3037580246167488</v>
      </c>
      <c r="P307" s="28"/>
      <c r="Q307" s="12">
        <v>2.1884485320168512</v>
      </c>
      <c r="R307" s="12">
        <v>2.5853361189677151</v>
      </c>
      <c r="S307" s="28"/>
      <c r="T307" s="12">
        <v>1.5699173491387608</v>
      </c>
      <c r="U307" s="12">
        <v>2.2859352909374122</v>
      </c>
      <c r="V307" s="28"/>
      <c r="W307" s="12">
        <v>2.118905607964594</v>
      </c>
      <c r="X307" s="12">
        <v>2.4981111151798361</v>
      </c>
      <c r="Y307" s="28"/>
      <c r="Z307" s="12">
        <v>1.2472011216440038</v>
      </c>
      <c r="AA307" s="12">
        <v>2</v>
      </c>
      <c r="AB307" s="28"/>
      <c r="AC307" s="12">
        <v>1.0224821635971715</v>
      </c>
      <c r="AD307" s="12">
        <v>1.7955820777258822</v>
      </c>
      <c r="AE307" s="28"/>
      <c r="AF307" s="12">
        <v>1.6</v>
      </c>
      <c r="AG307" s="12">
        <v>2.0783383879071091</v>
      </c>
      <c r="AH307" s="28"/>
      <c r="AI307" s="12">
        <v>2.72</v>
      </c>
      <c r="AJ307" s="12">
        <v>2.6575050545737766</v>
      </c>
      <c r="AK307" s="28"/>
      <c r="AL307" s="12">
        <v>1.6348253608813579</v>
      </c>
      <c r="AM307" s="12">
        <v>1.9054262729187612</v>
      </c>
      <c r="AN307" s="28"/>
    </row>
    <row r="308" spans="2:40" x14ac:dyDescent="0.35">
      <c r="B308" s="2">
        <f t="shared" si="12"/>
        <v>42185</v>
      </c>
      <c r="C308" s="1">
        <f>HLOOKUP($C$2,$N$2:$AM$1000,ROWS($C$2:C308),FALSE)</f>
        <v>0.98937073948988097</v>
      </c>
      <c r="D308" s="1">
        <f>HLOOKUP($D$2,$N$2:$AM$1000,ROWS($C$2:C308),FALSE)</f>
        <v>1.7955820777258822</v>
      </c>
      <c r="E308" s="1">
        <f t="shared" si="14"/>
        <v>3.2772394565983687</v>
      </c>
      <c r="F308" s="1">
        <f>VLOOKUP($C$1,TableData!$B$4:$J$12,8,FALSE)</f>
        <v>0.78879172658876118</v>
      </c>
      <c r="G308" s="1">
        <f>VLOOKUP($C$1,TableData!$B$4:$J$12,9,FALSE)-F308</f>
        <v>1.0596467334726134</v>
      </c>
      <c r="H308">
        <v>0</v>
      </c>
      <c r="I308" t="e">
        <f t="shared" si="13"/>
        <v>#N/A</v>
      </c>
      <c r="L308" s="2">
        <v>42185</v>
      </c>
      <c r="M308" s="28"/>
      <c r="N308" s="12">
        <v>1.7772676244654839</v>
      </c>
      <c r="O308" s="12">
        <v>2.3037580246167488</v>
      </c>
      <c r="P308" s="28"/>
      <c r="Q308" s="12">
        <v>2.3270281698906325</v>
      </c>
      <c r="R308" s="12">
        <v>2.5853361189677151</v>
      </c>
      <c r="S308" s="28"/>
      <c r="T308" s="12">
        <v>1.6597385072446125</v>
      </c>
      <c r="U308" s="12">
        <v>2.2859352909374122</v>
      </c>
      <c r="V308" s="28"/>
      <c r="W308" s="12">
        <v>2.158830968764458</v>
      </c>
      <c r="X308" s="12">
        <v>2.4981111151798361</v>
      </c>
      <c r="Y308" s="28"/>
      <c r="Z308" s="12">
        <v>1.2541543864050153</v>
      </c>
      <c r="AA308" s="12">
        <v>2</v>
      </c>
      <c r="AB308" s="28"/>
      <c r="AC308" s="12">
        <v>0.98937073948988097</v>
      </c>
      <c r="AD308" s="12">
        <v>1.7955820777258822</v>
      </c>
      <c r="AE308" s="28"/>
      <c r="AF308" s="12">
        <v>1.62</v>
      </c>
      <c r="AG308" s="12">
        <v>2.0783383879071091</v>
      </c>
      <c r="AH308" s="28"/>
      <c r="AI308" s="12">
        <v>2.79</v>
      </c>
      <c r="AJ308" s="12">
        <v>2.6575050545737766</v>
      </c>
      <c r="AK308" s="28"/>
      <c r="AL308" s="12">
        <v>1.772514824673475</v>
      </c>
      <c r="AM308" s="12">
        <v>1.9054262729187612</v>
      </c>
      <c r="AN308" s="28"/>
    </row>
    <row r="309" spans="2:40" x14ac:dyDescent="0.35">
      <c r="B309" s="2">
        <f t="shared" si="12"/>
        <v>42216</v>
      </c>
      <c r="C309" s="1">
        <f>HLOOKUP($C$2,$N$2:$AM$1000,ROWS($C$2:C309),FALSE)</f>
        <v>0.96619356974385617</v>
      </c>
      <c r="D309" s="1">
        <f>HLOOKUP($D$2,$N$2:$AM$1000,ROWS($C$2:C309),FALSE)</f>
        <v>1.7955820777258822</v>
      </c>
      <c r="E309" s="1">
        <f t="shared" si="14"/>
        <v>3.2772394565983687</v>
      </c>
      <c r="F309" s="1">
        <f>VLOOKUP($C$1,TableData!$B$4:$J$12,8,FALSE)</f>
        <v>0.78879172658876118</v>
      </c>
      <c r="G309" s="1">
        <f>VLOOKUP($C$1,TableData!$B$4:$J$12,9,FALSE)-F309</f>
        <v>1.0596467334726134</v>
      </c>
      <c r="H309">
        <v>0</v>
      </c>
      <c r="I309" t="e">
        <f t="shared" si="13"/>
        <v>#N/A</v>
      </c>
      <c r="L309" s="2">
        <v>42216</v>
      </c>
      <c r="M309" s="28"/>
      <c r="N309" s="12">
        <v>1.8346312894897077</v>
      </c>
      <c r="O309" s="12">
        <v>2.3037580246167488</v>
      </c>
      <c r="P309" s="28"/>
      <c r="Q309" s="12">
        <v>2.286731732314129</v>
      </c>
      <c r="R309" s="12">
        <v>2.5853361189677151</v>
      </c>
      <c r="S309" s="28"/>
      <c r="T309" s="12">
        <v>1.634059582467895</v>
      </c>
      <c r="U309" s="12">
        <v>2.2859352909374122</v>
      </c>
      <c r="V309" s="28"/>
      <c r="W309" s="12">
        <v>2.1621646447018916</v>
      </c>
      <c r="X309" s="12">
        <v>2.4981111151798361</v>
      </c>
      <c r="Y309" s="28"/>
      <c r="Z309" s="12">
        <v>1.1789500041733181</v>
      </c>
      <c r="AA309" s="12">
        <v>2</v>
      </c>
      <c r="AB309" s="28"/>
      <c r="AC309" s="12">
        <v>0.96619356974385617</v>
      </c>
      <c r="AD309" s="12">
        <v>1.7955820777258822</v>
      </c>
      <c r="AE309" s="28"/>
      <c r="AF309" s="12">
        <v>1.59</v>
      </c>
      <c r="AG309" s="12">
        <v>2.0783383879071091</v>
      </c>
      <c r="AH309" s="28"/>
      <c r="AI309" s="12">
        <v>2.69</v>
      </c>
      <c r="AJ309" s="12">
        <v>2.6575050545737766</v>
      </c>
      <c r="AK309" s="28"/>
      <c r="AL309" s="12">
        <v>1.7007400710720975</v>
      </c>
      <c r="AM309" s="12">
        <v>1.9054262729187612</v>
      </c>
      <c r="AN309" s="28"/>
    </row>
    <row r="310" spans="2:40" x14ac:dyDescent="0.35">
      <c r="B310" s="2">
        <f t="shared" si="12"/>
        <v>42247</v>
      </c>
      <c r="C310" s="1">
        <f>HLOOKUP($C$2,$N$2:$AM$1000,ROWS($C$2:C310),FALSE)</f>
        <v>0.96161799983454088</v>
      </c>
      <c r="D310" s="1">
        <f>HLOOKUP($D$2,$N$2:$AM$1000,ROWS($C$2:C310),FALSE)</f>
        <v>1.7955820777258822</v>
      </c>
      <c r="E310" s="1">
        <f t="shared" si="14"/>
        <v>3.2772394565983687</v>
      </c>
      <c r="F310" s="1">
        <f>VLOOKUP($C$1,TableData!$B$4:$J$12,8,FALSE)</f>
        <v>0.78879172658876118</v>
      </c>
      <c r="G310" s="1">
        <f>VLOOKUP($C$1,TableData!$B$4:$J$12,9,FALSE)-F310</f>
        <v>1.0596467334726134</v>
      </c>
      <c r="H310">
        <v>0</v>
      </c>
      <c r="I310" t="e">
        <f t="shared" si="13"/>
        <v>#N/A</v>
      </c>
      <c r="L310" s="2">
        <v>42247</v>
      </c>
      <c r="M310" s="28"/>
      <c r="N310" s="12">
        <v>1.8506323273421277</v>
      </c>
      <c r="O310" s="12">
        <v>2.3037580246167488</v>
      </c>
      <c r="P310" s="28"/>
      <c r="Q310" s="12">
        <v>2.2770136618258885</v>
      </c>
      <c r="R310" s="12">
        <v>2.5853361189677151</v>
      </c>
      <c r="S310" s="28"/>
      <c r="T310" s="12">
        <v>1.6740451526827682</v>
      </c>
      <c r="U310" s="12">
        <v>2.2859352909374122</v>
      </c>
      <c r="V310" s="28"/>
      <c r="W310" s="12">
        <v>2.1881506347608992</v>
      </c>
      <c r="X310" s="12">
        <v>2.4981111151798361</v>
      </c>
      <c r="Y310" s="28"/>
      <c r="Z310" s="12">
        <v>1.2212546279397385</v>
      </c>
      <c r="AA310" s="12">
        <v>2</v>
      </c>
      <c r="AB310" s="28"/>
      <c r="AC310" s="12">
        <v>0.96161799983454088</v>
      </c>
      <c r="AD310" s="12">
        <v>1.7955820777258822</v>
      </c>
      <c r="AE310" s="28"/>
      <c r="AF310" s="12">
        <v>1.62</v>
      </c>
      <c r="AG310" s="12">
        <v>2.0783383879071091</v>
      </c>
      <c r="AH310" s="28"/>
      <c r="AI310" s="12">
        <v>2.78</v>
      </c>
      <c r="AJ310" s="12">
        <v>2.6575050545737766</v>
      </c>
      <c r="AK310" s="28"/>
      <c r="AL310" s="12">
        <v>1.781821696529353</v>
      </c>
      <c r="AM310" s="12">
        <v>1.9054262729187612</v>
      </c>
      <c r="AN310" s="28"/>
    </row>
    <row r="311" spans="2:40" x14ac:dyDescent="0.35">
      <c r="B311" s="2">
        <f t="shared" si="12"/>
        <v>42277</v>
      </c>
      <c r="C311" s="1">
        <f>HLOOKUP($C$2,$N$2:$AM$1000,ROWS($C$2:C311),FALSE)</f>
        <v>1.0390200574249775</v>
      </c>
      <c r="D311" s="1">
        <f>HLOOKUP($D$2,$N$2:$AM$1000,ROWS($C$2:C311),FALSE)</f>
        <v>1.7955820777258822</v>
      </c>
      <c r="E311" s="1">
        <f t="shared" si="14"/>
        <v>3.2772394565983687</v>
      </c>
      <c r="F311" s="1">
        <f>VLOOKUP($C$1,TableData!$B$4:$J$12,8,FALSE)</f>
        <v>0.78879172658876118</v>
      </c>
      <c r="G311" s="1">
        <f>VLOOKUP($C$1,TableData!$B$4:$J$12,9,FALSE)-F311</f>
        <v>1.0596467334726134</v>
      </c>
      <c r="H311">
        <v>0</v>
      </c>
      <c r="I311" t="e">
        <f t="shared" si="13"/>
        <v>#N/A</v>
      </c>
      <c r="L311" s="2">
        <v>42277</v>
      </c>
      <c r="M311" s="28"/>
      <c r="N311" s="12">
        <v>1.8970961446650891</v>
      </c>
      <c r="O311" s="12">
        <v>2.3037580246167488</v>
      </c>
      <c r="P311" s="28"/>
      <c r="Q311" s="12">
        <v>2.3654722410739515</v>
      </c>
      <c r="R311" s="12">
        <v>2.5853361189677151</v>
      </c>
      <c r="S311" s="28"/>
      <c r="T311" s="12">
        <v>1.7576912015228707</v>
      </c>
      <c r="U311" s="12">
        <v>2.2859352909374122</v>
      </c>
      <c r="V311" s="28"/>
      <c r="W311" s="12">
        <v>2.2961075334912318</v>
      </c>
      <c r="X311" s="12">
        <v>2.4981111151798361</v>
      </c>
      <c r="Y311" s="28"/>
      <c r="Z311" s="12">
        <v>1.2321248164311127</v>
      </c>
      <c r="AA311" s="12">
        <v>2</v>
      </c>
      <c r="AB311" s="28"/>
      <c r="AC311" s="12">
        <v>1.0390200574249775</v>
      </c>
      <c r="AD311" s="12">
        <v>1.7955820777258822</v>
      </c>
      <c r="AE311" s="28"/>
      <c r="AF311" s="12">
        <v>1.61</v>
      </c>
      <c r="AG311" s="12">
        <v>2.0783383879071091</v>
      </c>
      <c r="AH311" s="28"/>
      <c r="AI311" s="12">
        <v>2.85</v>
      </c>
      <c r="AJ311" s="12">
        <v>2.6575050545737766</v>
      </c>
      <c r="AK311" s="28"/>
      <c r="AL311" s="12">
        <v>1.8615118915769922</v>
      </c>
      <c r="AM311" s="12">
        <v>1.9054262729187612</v>
      </c>
      <c r="AN311" s="28"/>
    </row>
    <row r="312" spans="2:40" x14ac:dyDescent="0.35">
      <c r="B312" s="2">
        <f t="shared" si="12"/>
        <v>42308</v>
      </c>
      <c r="C312" s="1">
        <f>HLOOKUP($C$2,$N$2:$AM$1000,ROWS($C$2:C312),FALSE)</f>
        <v>1.0449795547478269</v>
      </c>
      <c r="D312" s="1">
        <f>HLOOKUP($D$2,$N$2:$AM$1000,ROWS($C$2:C312),FALSE)</f>
        <v>1.7955820777258822</v>
      </c>
      <c r="E312" s="1">
        <f t="shared" si="14"/>
        <v>3.2772394565983687</v>
      </c>
      <c r="F312" s="1">
        <f>VLOOKUP($C$1,TableData!$B$4:$J$12,8,FALSE)</f>
        <v>0.78879172658876118</v>
      </c>
      <c r="G312" s="1">
        <f>VLOOKUP($C$1,TableData!$B$4:$J$12,9,FALSE)-F312</f>
        <v>1.0596467334726134</v>
      </c>
      <c r="H312">
        <v>0</v>
      </c>
      <c r="I312" t="e">
        <f t="shared" si="13"/>
        <v>#N/A</v>
      </c>
      <c r="L312" s="2">
        <v>42308</v>
      </c>
      <c r="M312" s="28"/>
      <c r="N312" s="12">
        <v>1.9135335359607764</v>
      </c>
      <c r="O312" s="12">
        <v>2.3037580246167488</v>
      </c>
      <c r="P312" s="28"/>
      <c r="Q312" s="12">
        <v>2.3533225012972725</v>
      </c>
      <c r="R312" s="12">
        <v>2.5853361189677151</v>
      </c>
      <c r="S312" s="28"/>
      <c r="T312" s="12">
        <v>1.7550684750801571</v>
      </c>
      <c r="U312" s="12">
        <v>2.2859352909374122</v>
      </c>
      <c r="V312" s="28"/>
      <c r="W312" s="12">
        <v>2.3617256768392547</v>
      </c>
      <c r="X312" s="12">
        <v>2.4981111151798361</v>
      </c>
      <c r="Y312" s="28"/>
      <c r="Z312" s="12">
        <v>1.1779886779886839</v>
      </c>
      <c r="AA312" s="12">
        <v>2</v>
      </c>
      <c r="AB312" s="28"/>
      <c r="AC312" s="12">
        <v>1.0449795547478269</v>
      </c>
      <c r="AD312" s="12">
        <v>1.7955820777258822</v>
      </c>
      <c r="AE312" s="28"/>
      <c r="AF312" s="12">
        <v>1.56</v>
      </c>
      <c r="AG312" s="12">
        <v>2.0783383879071091</v>
      </c>
      <c r="AH312" s="28"/>
      <c r="AI312" s="12">
        <v>2.66</v>
      </c>
      <c r="AJ312" s="12">
        <v>2.6575050545737766</v>
      </c>
      <c r="AK312" s="28"/>
      <c r="AL312" s="12">
        <v>1.8326137096683979</v>
      </c>
      <c r="AM312" s="12">
        <v>1.9054262729187612</v>
      </c>
      <c r="AN312" s="28"/>
    </row>
    <row r="313" spans="2:40" x14ac:dyDescent="0.35">
      <c r="B313" s="2">
        <f t="shared" si="12"/>
        <v>42338</v>
      </c>
      <c r="C313" s="1">
        <f>HLOOKUP($C$2,$N$2:$AM$1000,ROWS($C$2:C313),FALSE)</f>
        <v>1.064938549330785</v>
      </c>
      <c r="D313" s="1">
        <f>HLOOKUP($D$2,$N$2:$AM$1000,ROWS($C$2:C313),FALSE)</f>
        <v>1.7955820777258822</v>
      </c>
      <c r="E313" s="1">
        <f t="shared" si="14"/>
        <v>3.2772394565983687</v>
      </c>
      <c r="F313" s="1">
        <f>VLOOKUP($C$1,TableData!$B$4:$J$12,8,FALSE)</f>
        <v>0.78879172658876118</v>
      </c>
      <c r="G313" s="1">
        <f>VLOOKUP($C$1,TableData!$B$4:$J$12,9,FALSE)-F313</f>
        <v>1.0596467334726134</v>
      </c>
      <c r="H313">
        <v>0</v>
      </c>
      <c r="I313" t="e">
        <f t="shared" si="13"/>
        <v>#N/A</v>
      </c>
      <c r="L313" s="2">
        <v>42338</v>
      </c>
      <c r="M313" s="28"/>
      <c r="N313" s="12">
        <v>1.9974275238246353</v>
      </c>
      <c r="O313" s="12">
        <v>2.3037580246167488</v>
      </c>
      <c r="P313" s="28"/>
      <c r="Q313" s="12">
        <v>2.3540873698435716</v>
      </c>
      <c r="R313" s="12">
        <v>2.5853361189677151</v>
      </c>
      <c r="S313" s="28"/>
      <c r="T313" s="12">
        <v>1.7968193758383322</v>
      </c>
      <c r="U313" s="12">
        <v>2.2859352909374122</v>
      </c>
      <c r="V313" s="28"/>
      <c r="W313" s="12">
        <v>2.3908841988567131</v>
      </c>
      <c r="X313" s="12">
        <v>2.4981111151798361</v>
      </c>
      <c r="Y313" s="28"/>
      <c r="Z313" s="12">
        <v>1.1967020513407034</v>
      </c>
      <c r="AA313" s="12">
        <v>2</v>
      </c>
      <c r="AB313" s="28"/>
      <c r="AC313" s="12">
        <v>1.064938549330785</v>
      </c>
      <c r="AD313" s="12">
        <v>1.7955820777258822</v>
      </c>
      <c r="AE313" s="28"/>
      <c r="AF313" s="12">
        <v>1.52</v>
      </c>
      <c r="AG313" s="12">
        <v>2.0783383879071091</v>
      </c>
      <c r="AH313" s="28"/>
      <c r="AI313" s="12">
        <v>2.58</v>
      </c>
      <c r="AJ313" s="12">
        <v>2.6575050545737766</v>
      </c>
      <c r="AK313" s="28"/>
      <c r="AL313" s="12">
        <v>1.8226745708927341</v>
      </c>
      <c r="AM313" s="12">
        <v>1.9054262729187612</v>
      </c>
      <c r="AN313" s="28"/>
    </row>
    <row r="314" spans="2:40" x14ac:dyDescent="0.35">
      <c r="B314" s="2">
        <f t="shared" si="12"/>
        <v>42369</v>
      </c>
      <c r="C314" s="1">
        <f>HLOOKUP($C$2,$N$2:$AM$1000,ROWS($C$2:C314),FALSE)</f>
        <v>1.038476214047801</v>
      </c>
      <c r="D314" s="1">
        <f>HLOOKUP($D$2,$N$2:$AM$1000,ROWS($C$2:C314),FALSE)</f>
        <v>1.7955820777258822</v>
      </c>
      <c r="E314" s="1">
        <f t="shared" si="14"/>
        <v>3.2772394565983687</v>
      </c>
      <c r="F314" s="1">
        <f>VLOOKUP($C$1,TableData!$B$4:$J$12,8,FALSE)</f>
        <v>0.78879172658876118</v>
      </c>
      <c r="G314" s="1">
        <f>VLOOKUP($C$1,TableData!$B$4:$J$12,9,FALSE)-F314</f>
        <v>1.0596467334726134</v>
      </c>
      <c r="H314">
        <v>0</v>
      </c>
      <c r="I314" t="e">
        <f t="shared" si="13"/>
        <v>#N/A</v>
      </c>
      <c r="L314" s="2">
        <v>42369</v>
      </c>
      <c r="M314" s="28"/>
      <c r="N314" s="12">
        <v>2.0715072792840905</v>
      </c>
      <c r="O314" s="12">
        <v>2.3037580246167488</v>
      </c>
      <c r="P314" s="28"/>
      <c r="Q314" s="12">
        <v>2.3082649237727626</v>
      </c>
      <c r="R314" s="12">
        <v>2.5853361189677151</v>
      </c>
      <c r="S314" s="28"/>
      <c r="T314" s="12">
        <v>1.7371162010948904</v>
      </c>
      <c r="U314" s="12">
        <v>2.2859352909374122</v>
      </c>
      <c r="V314" s="28"/>
      <c r="W314" s="12">
        <v>2.4219546512978418</v>
      </c>
      <c r="X314" s="12">
        <v>2.4981111151798361</v>
      </c>
      <c r="Y314" s="28"/>
      <c r="Z314" s="12">
        <v>1.1917006929942131</v>
      </c>
      <c r="AA314" s="12">
        <v>2</v>
      </c>
      <c r="AB314" s="28"/>
      <c r="AC314" s="12">
        <v>1.038476214047801</v>
      </c>
      <c r="AD314" s="12">
        <v>1.7955820777258822</v>
      </c>
      <c r="AE314" s="28"/>
      <c r="AF314" s="12">
        <v>1.51</v>
      </c>
      <c r="AG314" s="12">
        <v>2.0783383879071091</v>
      </c>
      <c r="AH314" s="28"/>
      <c r="AI314" s="12">
        <v>2.64</v>
      </c>
      <c r="AJ314" s="12">
        <v>2.6575050545737766</v>
      </c>
      <c r="AK314" s="28"/>
      <c r="AL314" s="12">
        <v>1.7682615045292218</v>
      </c>
      <c r="AM314" s="12">
        <v>1.9054262729187612</v>
      </c>
      <c r="AN314" s="28"/>
    </row>
    <row r="315" spans="2:40" x14ac:dyDescent="0.35">
      <c r="B315" s="2">
        <f t="shared" si="12"/>
        <v>42400</v>
      </c>
      <c r="C315" s="1">
        <f>HLOOKUP($C$2,$N$2:$AM$1000,ROWS($C$2:C315),FALSE)</f>
        <v>1.1937803733014229</v>
      </c>
      <c r="D315" s="1">
        <f>HLOOKUP($D$2,$N$2:$AM$1000,ROWS($C$2:C315),FALSE)</f>
        <v>1.7955820777258822</v>
      </c>
      <c r="E315" s="1">
        <f t="shared" si="14"/>
        <v>3.2772394565983687</v>
      </c>
      <c r="F315" s="1">
        <f>VLOOKUP($C$1,TableData!$B$4:$J$12,8,FALSE)</f>
        <v>0.78879172658876118</v>
      </c>
      <c r="G315" s="1">
        <f>VLOOKUP($C$1,TableData!$B$4:$J$12,9,FALSE)-F315</f>
        <v>1.0596467334726134</v>
      </c>
      <c r="H315">
        <v>0</v>
      </c>
      <c r="I315" t="e">
        <f t="shared" si="13"/>
        <v>#N/A</v>
      </c>
      <c r="L315" s="2">
        <v>42400</v>
      </c>
      <c r="M315" s="28"/>
      <c r="N315" s="12">
        <v>2.1450225385824417</v>
      </c>
      <c r="O315" s="12">
        <v>2.3037580246167488</v>
      </c>
      <c r="P315" s="28"/>
      <c r="Q315" s="12">
        <v>2.3716798992733379</v>
      </c>
      <c r="R315" s="12">
        <v>2.5853361189677151</v>
      </c>
      <c r="S315" s="28"/>
      <c r="T315" s="12">
        <v>1.8040840019675652</v>
      </c>
      <c r="U315" s="12">
        <v>2.2859352909374122</v>
      </c>
      <c r="V315" s="28"/>
      <c r="W315" s="12">
        <v>2.465382895806667</v>
      </c>
      <c r="X315" s="12">
        <v>2.4981111151798361</v>
      </c>
      <c r="Y315" s="28"/>
      <c r="Z315" s="12">
        <v>1.4062402560957921</v>
      </c>
      <c r="AA315" s="12">
        <v>2</v>
      </c>
      <c r="AB315" s="28"/>
      <c r="AC315" s="12">
        <v>1.1937803733014229</v>
      </c>
      <c r="AD315" s="12">
        <v>1.7955820777258822</v>
      </c>
      <c r="AE315" s="28"/>
      <c r="AF315" s="12">
        <v>1.63</v>
      </c>
      <c r="AG315" s="12">
        <v>2.0783383879071091</v>
      </c>
      <c r="AH315" s="28"/>
      <c r="AI315" s="12">
        <v>2.7</v>
      </c>
      <c r="AJ315" s="12">
        <v>2.6575050545737766</v>
      </c>
      <c r="AK315" s="28"/>
      <c r="AL315" s="12">
        <v>1.7056357066655654</v>
      </c>
      <c r="AM315" s="12">
        <v>1.9054262729187612</v>
      </c>
      <c r="AN315" s="28"/>
    </row>
    <row r="316" spans="2:40" x14ac:dyDescent="0.35">
      <c r="B316" s="2">
        <f t="shared" si="12"/>
        <v>42429</v>
      </c>
      <c r="C316" s="1">
        <f>HLOOKUP($C$2,$N$2:$AM$1000,ROWS($C$2:C316),FALSE)</f>
        <v>1.2634486170081338</v>
      </c>
      <c r="D316" s="1">
        <f>HLOOKUP($D$2,$N$2:$AM$1000,ROWS($C$2:C316),FALSE)</f>
        <v>1.7955820777258822</v>
      </c>
      <c r="E316" s="1">
        <f t="shared" si="14"/>
        <v>3.2772394565983687</v>
      </c>
      <c r="F316" s="1">
        <f>VLOOKUP($C$1,TableData!$B$4:$J$12,8,FALSE)</f>
        <v>0.78879172658876118</v>
      </c>
      <c r="G316" s="1">
        <f>VLOOKUP($C$1,TableData!$B$4:$J$12,9,FALSE)-F316</f>
        <v>1.0596467334726134</v>
      </c>
      <c r="H316">
        <v>0</v>
      </c>
      <c r="I316" t="e">
        <f t="shared" si="13"/>
        <v>#N/A</v>
      </c>
      <c r="L316" s="2">
        <v>42429</v>
      </c>
      <c r="M316" s="28"/>
      <c r="N316" s="12">
        <v>2.2225738220941427</v>
      </c>
      <c r="O316" s="12">
        <v>2.3037580246167488</v>
      </c>
      <c r="P316" s="28"/>
      <c r="Q316" s="12">
        <v>2.4203529478117103</v>
      </c>
      <c r="R316" s="12">
        <v>2.5853361189677151</v>
      </c>
      <c r="S316" s="28"/>
      <c r="T316" s="12">
        <v>1.8331538049740859</v>
      </c>
      <c r="U316" s="12">
        <v>2.2859352909374122</v>
      </c>
      <c r="V316" s="28"/>
      <c r="W316" s="12">
        <v>2.5272407283461362</v>
      </c>
      <c r="X316" s="12">
        <v>2.4981111151798361</v>
      </c>
      <c r="Y316" s="28"/>
      <c r="Z316" s="12">
        <v>1.4658859681907055</v>
      </c>
      <c r="AA316" s="12">
        <v>2</v>
      </c>
      <c r="AB316" s="28"/>
      <c r="AC316" s="12">
        <v>1.2634486170081338</v>
      </c>
      <c r="AD316" s="12">
        <v>1.7955820777258822</v>
      </c>
      <c r="AE316" s="28"/>
      <c r="AF316" s="12">
        <v>1.63</v>
      </c>
      <c r="AG316" s="12">
        <v>2.0783383879071091</v>
      </c>
      <c r="AH316" s="28"/>
      <c r="AI316" s="12">
        <v>2.71</v>
      </c>
      <c r="AJ316" s="12">
        <v>2.6575050545737766</v>
      </c>
      <c r="AK316" s="28"/>
      <c r="AL316" s="12">
        <v>1.6921416716291762</v>
      </c>
      <c r="AM316" s="12">
        <v>1.9054262729187612</v>
      </c>
      <c r="AN316" s="28"/>
    </row>
    <row r="317" spans="2:40" x14ac:dyDescent="0.35">
      <c r="B317" s="2">
        <f t="shared" si="12"/>
        <v>42460</v>
      </c>
      <c r="C317" s="1">
        <f>HLOOKUP($C$2,$N$2:$AM$1000,ROWS($C$2:C317),FALSE)</f>
        <v>1.2215453011155564</v>
      </c>
      <c r="D317" s="1">
        <f>HLOOKUP($D$2,$N$2:$AM$1000,ROWS($C$2:C317),FALSE)</f>
        <v>1.7955820777258822</v>
      </c>
      <c r="E317" s="1">
        <f t="shared" si="14"/>
        <v>3.2772394565983687</v>
      </c>
      <c r="F317" s="1">
        <f>VLOOKUP($C$1,TableData!$B$4:$J$12,8,FALSE)</f>
        <v>0.78879172658876118</v>
      </c>
      <c r="G317" s="1">
        <f>VLOOKUP($C$1,TableData!$B$4:$J$12,9,FALSE)-F317</f>
        <v>1.0596467334726134</v>
      </c>
      <c r="H317">
        <v>0</v>
      </c>
      <c r="I317" t="e">
        <f t="shared" si="13"/>
        <v>#N/A</v>
      </c>
      <c r="L317" s="2">
        <v>42460</v>
      </c>
      <c r="M317" s="28"/>
      <c r="N317" s="12">
        <v>2.142426948557663</v>
      </c>
      <c r="O317" s="12">
        <v>2.3037580246167488</v>
      </c>
      <c r="P317" s="28"/>
      <c r="Q317" s="12">
        <v>2.4027275656091529</v>
      </c>
      <c r="R317" s="12">
        <v>2.5853361189677151</v>
      </c>
      <c r="S317" s="28"/>
      <c r="T317" s="12">
        <v>1.8112356106344762</v>
      </c>
      <c r="U317" s="12">
        <v>2.2859352909374122</v>
      </c>
      <c r="V317" s="28"/>
      <c r="W317" s="12">
        <v>2.5189087698569201</v>
      </c>
      <c r="X317" s="12">
        <v>2.4981111151798361</v>
      </c>
      <c r="Y317" s="28"/>
      <c r="Z317" s="12">
        <v>1.4574479112677619</v>
      </c>
      <c r="AA317" s="12">
        <v>2</v>
      </c>
      <c r="AB317" s="28"/>
      <c r="AC317" s="12">
        <v>1.2215453011155564</v>
      </c>
      <c r="AD317" s="12">
        <v>1.7955820777258822</v>
      </c>
      <c r="AE317" s="28"/>
      <c r="AF317" s="12">
        <v>1.64</v>
      </c>
      <c r="AG317" s="12">
        <v>2.0783383879071091</v>
      </c>
      <c r="AH317" s="28"/>
      <c r="AI317" s="12">
        <v>2.68</v>
      </c>
      <c r="AJ317" s="12">
        <v>2.6575050545737766</v>
      </c>
      <c r="AK317" s="28"/>
      <c r="AL317" s="12">
        <v>1.6792211493337674</v>
      </c>
      <c r="AM317" s="12">
        <v>1.9054262729187612</v>
      </c>
      <c r="AN317" s="28"/>
    </row>
    <row r="318" spans="2:40" x14ac:dyDescent="0.35">
      <c r="B318" s="2">
        <f t="shared" si="12"/>
        <v>42490</v>
      </c>
      <c r="C318" s="1">
        <f>HLOOKUP($C$2,$N$2:$AM$1000,ROWS($C$2:C318),FALSE)</f>
        <v>1.2007971074040613</v>
      </c>
      <c r="D318" s="1">
        <f>HLOOKUP($D$2,$N$2:$AM$1000,ROWS($C$2:C318),FALSE)</f>
        <v>1.7955820777258822</v>
      </c>
      <c r="E318" s="1">
        <f t="shared" si="14"/>
        <v>3.2772394565983687</v>
      </c>
      <c r="F318" s="1">
        <f>VLOOKUP($C$1,TableData!$B$4:$J$12,8,FALSE)</f>
        <v>0.78879172658876118</v>
      </c>
      <c r="G318" s="1">
        <f>VLOOKUP($C$1,TableData!$B$4:$J$12,9,FALSE)-F318</f>
        <v>1.0596467334726134</v>
      </c>
      <c r="H318">
        <v>0</v>
      </c>
      <c r="I318" t="e">
        <f t="shared" si="13"/>
        <v>#N/A</v>
      </c>
      <c r="L318" s="2">
        <v>42490</v>
      </c>
      <c r="M318" s="28"/>
      <c r="N318" s="12">
        <v>2.1566547612141829</v>
      </c>
      <c r="O318" s="12">
        <v>2.3037580246167488</v>
      </c>
      <c r="P318" s="28"/>
      <c r="Q318" s="12">
        <v>2.4739656345115435</v>
      </c>
      <c r="R318" s="12">
        <v>2.5853361189677151</v>
      </c>
      <c r="S318" s="28"/>
      <c r="T318" s="12">
        <v>1.8857017621703109</v>
      </c>
      <c r="U318" s="12">
        <v>2.2859352909374122</v>
      </c>
      <c r="V318" s="28"/>
      <c r="W318" s="12">
        <v>2.525525241111759</v>
      </c>
      <c r="X318" s="12">
        <v>2.4981111151798361</v>
      </c>
      <c r="Y318" s="28"/>
      <c r="Z318" s="12">
        <v>1.5199486797450534</v>
      </c>
      <c r="AA318" s="12">
        <v>2</v>
      </c>
      <c r="AB318" s="28"/>
      <c r="AC318" s="12">
        <v>1.2007971074040613</v>
      </c>
      <c r="AD318" s="12">
        <v>1.7955820777258822</v>
      </c>
      <c r="AE318" s="28"/>
      <c r="AF318" s="12">
        <v>1.68</v>
      </c>
      <c r="AG318" s="12">
        <v>2.0783383879071091</v>
      </c>
      <c r="AH318" s="28"/>
      <c r="AI318" s="12">
        <v>2.79</v>
      </c>
      <c r="AJ318" s="12">
        <v>2.6575050545737766</v>
      </c>
      <c r="AK318" s="28"/>
      <c r="AL318" s="12">
        <v>1.8340507064533662</v>
      </c>
      <c r="AM318" s="12">
        <v>1.9054262729187612</v>
      </c>
      <c r="AN318" s="28"/>
    </row>
    <row r="319" spans="2:40" x14ac:dyDescent="0.35">
      <c r="B319" s="2">
        <f t="shared" si="12"/>
        <v>42521</v>
      </c>
      <c r="C319" s="1">
        <f>HLOOKUP($C$2,$N$2:$AM$1000,ROWS($C$2:C319),FALSE)</f>
        <v>1.2841569319838042</v>
      </c>
      <c r="D319" s="1">
        <f>HLOOKUP($D$2,$N$2:$AM$1000,ROWS($C$2:C319),FALSE)</f>
        <v>1.7955820777258822</v>
      </c>
      <c r="E319" s="1">
        <f t="shared" si="14"/>
        <v>3.2772394565983687</v>
      </c>
      <c r="F319" s="1">
        <f>VLOOKUP($C$1,TableData!$B$4:$J$12,8,FALSE)</f>
        <v>0.78879172658876118</v>
      </c>
      <c r="G319" s="1">
        <f>VLOOKUP($C$1,TableData!$B$4:$J$12,9,FALSE)-F319</f>
        <v>1.0596467334726134</v>
      </c>
      <c r="H319">
        <v>0</v>
      </c>
      <c r="I319" t="e">
        <f t="shared" si="13"/>
        <v>#N/A</v>
      </c>
      <c r="L319" s="2">
        <v>42521</v>
      </c>
      <c r="M319" s="28"/>
      <c r="N319" s="12">
        <v>2.2545595974976074</v>
      </c>
      <c r="O319" s="12">
        <v>2.3037580246167488</v>
      </c>
      <c r="P319" s="28"/>
      <c r="Q319" s="12">
        <v>2.5386588954273481</v>
      </c>
      <c r="R319" s="12">
        <v>2.5853361189677151</v>
      </c>
      <c r="S319" s="28"/>
      <c r="T319" s="12">
        <v>1.9536243164942624</v>
      </c>
      <c r="U319" s="12">
        <v>2.2859352909374122</v>
      </c>
      <c r="V319" s="28"/>
      <c r="W319" s="12">
        <v>2.5522150613004335</v>
      </c>
      <c r="X319" s="12">
        <v>2.4981111151798361</v>
      </c>
      <c r="Y319" s="28"/>
      <c r="Z319" s="12">
        <v>1.5687328193787042</v>
      </c>
      <c r="AA319" s="12">
        <v>2</v>
      </c>
      <c r="AB319" s="28"/>
      <c r="AC319" s="12">
        <v>1.2841569319838042</v>
      </c>
      <c r="AD319" s="12">
        <v>1.7955820777258822</v>
      </c>
      <c r="AE319" s="28"/>
      <c r="AF319" s="12">
        <v>1.7</v>
      </c>
      <c r="AG319" s="12">
        <v>2.0783383879071091</v>
      </c>
      <c r="AH319" s="28"/>
      <c r="AI319" s="12">
        <v>2.69</v>
      </c>
      <c r="AJ319" s="12">
        <v>2.6575050545737766</v>
      </c>
      <c r="AK319" s="28"/>
      <c r="AL319" s="12">
        <v>1.7076318268355926</v>
      </c>
      <c r="AM319" s="12">
        <v>1.9054262729187612</v>
      </c>
      <c r="AN319" s="28"/>
    </row>
    <row r="320" spans="2:40" x14ac:dyDescent="0.35">
      <c r="B320" s="2">
        <f t="shared" si="12"/>
        <v>42551</v>
      </c>
      <c r="C320" s="1">
        <f>HLOOKUP($C$2,$N$2:$AM$1000,ROWS($C$2:C320),FALSE)</f>
        <v>1.3264123265046557</v>
      </c>
      <c r="D320" s="1">
        <f>HLOOKUP($D$2,$N$2:$AM$1000,ROWS($C$2:C320),FALSE)</f>
        <v>1.7955820777258822</v>
      </c>
      <c r="E320" s="1">
        <f t="shared" si="14"/>
        <v>3.2772394565983687</v>
      </c>
      <c r="F320" s="1">
        <f>VLOOKUP($C$1,TableData!$B$4:$J$12,8,FALSE)</f>
        <v>0.78879172658876118</v>
      </c>
      <c r="G320" s="1">
        <f>VLOOKUP($C$1,TableData!$B$4:$J$12,9,FALSE)-F320</f>
        <v>1.0596467334726134</v>
      </c>
      <c r="H320">
        <v>0</v>
      </c>
      <c r="I320" t="e">
        <f t="shared" si="13"/>
        <v>#N/A</v>
      </c>
      <c r="L320" s="2">
        <v>42551</v>
      </c>
      <c r="M320" s="28"/>
      <c r="N320" s="12">
        <v>2.2622116465067066</v>
      </c>
      <c r="O320" s="12">
        <v>2.3037580246167488</v>
      </c>
      <c r="P320" s="28"/>
      <c r="Q320" s="12">
        <v>2.4662660643941736</v>
      </c>
      <c r="R320" s="12">
        <v>2.5853361189677151</v>
      </c>
      <c r="S320" s="28"/>
      <c r="T320" s="12">
        <v>1.9291294237769208</v>
      </c>
      <c r="U320" s="12">
        <v>2.2859352909374122</v>
      </c>
      <c r="V320" s="28"/>
      <c r="W320" s="12">
        <v>2.5505485346799084</v>
      </c>
      <c r="X320" s="12">
        <v>2.4981111151798361</v>
      </c>
      <c r="Y320" s="28"/>
      <c r="Z320" s="12">
        <v>1.5524039553270974</v>
      </c>
      <c r="AA320" s="12">
        <v>2</v>
      </c>
      <c r="AB320" s="28"/>
      <c r="AC320" s="12">
        <v>1.3264123265046557</v>
      </c>
      <c r="AD320" s="12">
        <v>1.7955820777258822</v>
      </c>
      <c r="AE320" s="28"/>
      <c r="AF320" s="12">
        <v>1.68</v>
      </c>
      <c r="AG320" s="12">
        <v>2.0783383879071091</v>
      </c>
      <c r="AH320" s="28"/>
      <c r="AI320" s="12">
        <v>2.68</v>
      </c>
      <c r="AJ320" s="12">
        <v>2.6575050545737766</v>
      </c>
      <c r="AK320" s="28"/>
      <c r="AL320" s="12">
        <v>1.556585115262161</v>
      </c>
      <c r="AM320" s="12">
        <v>1.9054262729187612</v>
      </c>
      <c r="AN320" s="28"/>
    </row>
    <row r="321" spans="2:40" x14ac:dyDescent="0.35">
      <c r="B321" s="2">
        <f t="shared" si="12"/>
        <v>42582</v>
      </c>
      <c r="C321" s="1">
        <f>HLOOKUP($C$2,$N$2:$AM$1000,ROWS($C$2:C321),FALSE)</f>
        <v>1.3421856109506303</v>
      </c>
      <c r="D321" s="1">
        <f>HLOOKUP($D$2,$N$2:$AM$1000,ROWS($C$2:C321),FALSE)</f>
        <v>1.7955820777258822</v>
      </c>
      <c r="E321" s="1">
        <f t="shared" si="14"/>
        <v>3.2772394565983687</v>
      </c>
      <c r="F321" s="1">
        <f>VLOOKUP($C$1,TableData!$B$4:$J$12,8,FALSE)</f>
        <v>0.78879172658876118</v>
      </c>
      <c r="G321" s="1">
        <f>VLOOKUP($C$1,TableData!$B$4:$J$12,9,FALSE)-F321</f>
        <v>1.0596467334726134</v>
      </c>
      <c r="H321">
        <v>0</v>
      </c>
      <c r="I321" t="e">
        <f t="shared" si="13"/>
        <v>#N/A</v>
      </c>
      <c r="L321" s="2">
        <v>42582</v>
      </c>
      <c r="M321" s="28"/>
      <c r="N321" s="12">
        <v>2.1701399624842965</v>
      </c>
      <c r="O321" s="12">
        <v>2.3037580246167488</v>
      </c>
      <c r="P321" s="28"/>
      <c r="Q321" s="12">
        <v>2.5137426511860905</v>
      </c>
      <c r="R321" s="12">
        <v>2.5853361189677151</v>
      </c>
      <c r="S321" s="28"/>
      <c r="T321" s="12">
        <v>1.9214373183775946</v>
      </c>
      <c r="U321" s="12">
        <v>2.2859352909374122</v>
      </c>
      <c r="V321" s="28"/>
      <c r="W321" s="12">
        <v>2.5697667697830662</v>
      </c>
      <c r="X321" s="12">
        <v>2.4981111151798361</v>
      </c>
      <c r="Y321" s="28"/>
      <c r="Z321" s="12">
        <v>1.5993318072140106</v>
      </c>
      <c r="AA321" s="12">
        <v>2</v>
      </c>
      <c r="AB321" s="28"/>
      <c r="AC321" s="12">
        <v>1.3421856109506303</v>
      </c>
      <c r="AD321" s="12">
        <v>1.7955820777258822</v>
      </c>
      <c r="AE321" s="28"/>
      <c r="AF321" s="12">
        <v>1.71</v>
      </c>
      <c r="AG321" s="12">
        <v>2.0783383879071091</v>
      </c>
      <c r="AH321" s="28"/>
      <c r="AI321" s="12">
        <v>2.79</v>
      </c>
      <c r="AJ321" s="12">
        <v>2.6575050545737766</v>
      </c>
      <c r="AK321" s="28"/>
      <c r="AL321" s="12">
        <v>1.6068140267447231</v>
      </c>
      <c r="AM321" s="12">
        <v>1.9054262729187612</v>
      </c>
      <c r="AN321" s="28"/>
    </row>
    <row r="322" spans="2:40" x14ac:dyDescent="0.35">
      <c r="B322" s="2">
        <f t="shared" ref="B322:B387" si="15">L322</f>
        <v>42613</v>
      </c>
      <c r="C322" s="1">
        <f>HLOOKUP($C$2,$N$2:$AM$1000,ROWS($C$2:C322),FALSE)</f>
        <v>1.4215194281149701</v>
      </c>
      <c r="D322" s="1">
        <f>HLOOKUP($D$2,$N$2:$AM$1000,ROWS($C$2:C322),FALSE)</f>
        <v>1.7955820777258822</v>
      </c>
      <c r="E322" s="1">
        <f t="shared" si="14"/>
        <v>3.2772394565983687</v>
      </c>
      <c r="F322" s="1">
        <f>VLOOKUP($C$1,TableData!$B$4:$J$12,8,FALSE)</f>
        <v>0.78879172658876118</v>
      </c>
      <c r="G322" s="1">
        <f>VLOOKUP($C$1,TableData!$B$4:$J$12,9,FALSE)-F322</f>
        <v>1.0596467334726134</v>
      </c>
      <c r="H322">
        <v>0</v>
      </c>
      <c r="I322" t="e">
        <f t="shared" si="13"/>
        <v>#N/A</v>
      </c>
      <c r="L322" s="2">
        <v>42613</v>
      </c>
      <c r="M322" s="28"/>
      <c r="N322" s="12">
        <v>2.3087345614186683</v>
      </c>
      <c r="O322" s="12">
        <v>2.3037580246167488</v>
      </c>
      <c r="P322" s="28"/>
      <c r="Q322" s="12">
        <v>2.6063099511769661</v>
      </c>
      <c r="R322" s="12">
        <v>2.5853361189677151</v>
      </c>
      <c r="S322" s="28"/>
      <c r="T322" s="12">
        <v>2.0103456025319488</v>
      </c>
      <c r="U322" s="12">
        <v>2.2859352909374122</v>
      </c>
      <c r="V322" s="28"/>
      <c r="W322" s="12">
        <v>2.7015845900027147</v>
      </c>
      <c r="X322" s="12">
        <v>2.4981111151798361</v>
      </c>
      <c r="Y322" s="28"/>
      <c r="Z322" s="12">
        <v>1.6969584569733298</v>
      </c>
      <c r="AA322" s="12">
        <v>2</v>
      </c>
      <c r="AB322" s="28"/>
      <c r="AC322" s="12">
        <v>1.4215194281149701</v>
      </c>
      <c r="AD322" s="12">
        <v>1.7955820777258822</v>
      </c>
      <c r="AE322" s="28"/>
      <c r="AF322" s="12">
        <v>1.75</v>
      </c>
      <c r="AG322" s="12">
        <v>2.0783383879071091</v>
      </c>
      <c r="AH322" s="28"/>
      <c r="AI322" s="12">
        <v>2.81</v>
      </c>
      <c r="AJ322" s="12">
        <v>2.6575050545737766</v>
      </c>
      <c r="AK322" s="28"/>
      <c r="AL322" s="12">
        <v>1.5581686284349041</v>
      </c>
      <c r="AM322" s="12">
        <v>1.9054262729187612</v>
      </c>
      <c r="AN322" s="28"/>
    </row>
    <row r="323" spans="2:40" x14ac:dyDescent="0.35">
      <c r="B323" s="2">
        <f t="shared" si="15"/>
        <v>42643</v>
      </c>
      <c r="C323" s="1">
        <f>HLOOKUP($C$2,$N$2:$AM$1000,ROWS($C$2:C323),FALSE)</f>
        <v>1.3278407000040904</v>
      </c>
      <c r="D323" s="1">
        <f>HLOOKUP($D$2,$N$2:$AM$1000,ROWS($C$2:C323),FALSE)</f>
        <v>1.7955820777258822</v>
      </c>
      <c r="E323" s="1">
        <f t="shared" si="14"/>
        <v>3.2772394565983687</v>
      </c>
      <c r="F323" s="1">
        <f>VLOOKUP($C$1,TableData!$B$4:$J$12,8,FALSE)</f>
        <v>0.78879172658876118</v>
      </c>
      <c r="G323" s="1">
        <f>VLOOKUP($C$1,TableData!$B$4:$J$12,9,FALSE)-F323</f>
        <v>1.0596467334726134</v>
      </c>
      <c r="H323">
        <v>0</v>
      </c>
      <c r="I323" t="e">
        <f t="shared" ref="I323:I356" si="16">IF(AND(ISNUMBER(C335),ISNA(C336)),1,#N/A)</f>
        <v>#N/A</v>
      </c>
      <c r="L323" s="2">
        <v>42643</v>
      </c>
      <c r="M323" s="28"/>
      <c r="N323" s="12">
        <v>2.2711206825691832</v>
      </c>
      <c r="O323" s="12">
        <v>2.3037580246167488</v>
      </c>
      <c r="P323" s="28"/>
      <c r="Q323" s="12">
        <v>2.564702060210311</v>
      </c>
      <c r="R323" s="12">
        <v>2.5853361189677151</v>
      </c>
      <c r="S323" s="28"/>
      <c r="T323" s="12">
        <v>1.998588382244848</v>
      </c>
      <c r="U323" s="12">
        <v>2.2859352909374122</v>
      </c>
      <c r="V323" s="28"/>
      <c r="W323" s="12">
        <v>2.5915224437659257</v>
      </c>
      <c r="X323" s="12">
        <v>2.4981111151798361</v>
      </c>
      <c r="Y323" s="28"/>
      <c r="Z323" s="12">
        <v>1.6852545372237682</v>
      </c>
      <c r="AA323" s="12">
        <v>2</v>
      </c>
      <c r="AB323" s="28"/>
      <c r="AC323" s="12">
        <v>1.3278407000040904</v>
      </c>
      <c r="AD323" s="12">
        <v>1.7955820777258822</v>
      </c>
      <c r="AE323" s="28"/>
      <c r="AF323" s="12">
        <v>1.79</v>
      </c>
      <c r="AG323" s="12">
        <v>2.0783383879071091</v>
      </c>
      <c r="AH323" s="28"/>
      <c r="AI323" s="12">
        <v>2.78</v>
      </c>
      <c r="AJ323" s="12">
        <v>2.6575050545737766</v>
      </c>
      <c r="AK323" s="28"/>
      <c r="AL323" s="12">
        <v>1.5534984790035582</v>
      </c>
      <c r="AM323" s="12">
        <v>1.9054262729187612</v>
      </c>
      <c r="AN323" s="28"/>
    </row>
    <row r="324" spans="2:40" x14ac:dyDescent="0.35">
      <c r="B324" s="2">
        <f t="shared" si="15"/>
        <v>42674</v>
      </c>
      <c r="C324" s="1">
        <f>HLOOKUP($C$2,$N$2:$AM$1000,ROWS($C$2:C324),FALSE)</f>
        <v>1.3949068018312749</v>
      </c>
      <c r="D324" s="1">
        <f>HLOOKUP($D$2,$N$2:$AM$1000,ROWS($C$2:C324),FALSE)</f>
        <v>1.7955820777258822</v>
      </c>
      <c r="E324" s="1">
        <f t="shared" ref="E324:E387" si="17">VLOOKUP($C$1,$AP$3:$AQ$11,2,FALSE)</f>
        <v>3.2772394565983687</v>
      </c>
      <c r="F324" s="1">
        <f>VLOOKUP($C$1,TableData!$B$4:$J$12,8,FALSE)</f>
        <v>0.78879172658876118</v>
      </c>
      <c r="G324" s="1">
        <f>VLOOKUP($C$1,TableData!$B$4:$J$12,9,FALSE)-F324</f>
        <v>1.0596467334726134</v>
      </c>
      <c r="H324">
        <v>0</v>
      </c>
      <c r="I324" t="e">
        <f t="shared" si="16"/>
        <v>#N/A</v>
      </c>
      <c r="L324" s="2">
        <v>42674</v>
      </c>
      <c r="M324" s="28"/>
      <c r="N324" s="12">
        <v>2.2045551507991368</v>
      </c>
      <c r="O324" s="12">
        <v>2.3037580246167488</v>
      </c>
      <c r="P324" s="28"/>
      <c r="Q324" s="12">
        <v>2.5425199682040489</v>
      </c>
      <c r="R324" s="12">
        <v>2.5853361189677151</v>
      </c>
      <c r="S324" s="28"/>
      <c r="T324" s="12">
        <v>2.0145364681463995</v>
      </c>
      <c r="U324" s="12">
        <v>2.2859352909374122</v>
      </c>
      <c r="V324" s="28"/>
      <c r="W324" s="12">
        <v>2.4721363111873895</v>
      </c>
      <c r="X324" s="12">
        <v>2.4981111151798361</v>
      </c>
      <c r="Y324" s="28"/>
      <c r="Z324" s="12">
        <v>1.7824083597317797</v>
      </c>
      <c r="AA324" s="12">
        <v>2</v>
      </c>
      <c r="AB324" s="28"/>
      <c r="AC324" s="12">
        <v>1.3949068018312749</v>
      </c>
      <c r="AD324" s="12">
        <v>1.7955820777258822</v>
      </c>
      <c r="AE324" s="28"/>
      <c r="AF324" s="12">
        <v>1.88</v>
      </c>
      <c r="AG324" s="12">
        <v>2.0783383879071091</v>
      </c>
      <c r="AH324" s="28"/>
      <c r="AI324" s="12">
        <v>2.81</v>
      </c>
      <c r="AJ324" s="12">
        <v>2.6575050545737766</v>
      </c>
      <c r="AK324" s="28"/>
      <c r="AL324" s="12">
        <v>1.4901911490329873</v>
      </c>
      <c r="AM324" s="12">
        <v>1.9054262729187612</v>
      </c>
      <c r="AN324" s="28"/>
    </row>
    <row r="325" spans="2:40" x14ac:dyDescent="0.35">
      <c r="B325" s="2">
        <f t="shared" si="15"/>
        <v>42704</v>
      </c>
      <c r="C325" s="1">
        <f>HLOOKUP($C$2,$N$2:$AM$1000,ROWS($C$2:C325),FALSE)</f>
        <v>1.3539039606285552</v>
      </c>
      <c r="D325" s="1">
        <f>HLOOKUP($D$2,$N$2:$AM$1000,ROWS($C$2:C325),FALSE)</f>
        <v>1.7955820777258822</v>
      </c>
      <c r="E325" s="1">
        <f t="shared" si="17"/>
        <v>3.2772394565983687</v>
      </c>
      <c r="F325" s="1">
        <f>VLOOKUP($C$1,TableData!$B$4:$J$12,8,FALSE)</f>
        <v>0.78879172658876118</v>
      </c>
      <c r="G325" s="1">
        <f>VLOOKUP($C$1,TableData!$B$4:$J$12,9,FALSE)-F325</f>
        <v>1.0596467334726134</v>
      </c>
      <c r="H325">
        <v>0</v>
      </c>
      <c r="I325" t="e">
        <f t="shared" si="16"/>
        <v>#N/A</v>
      </c>
      <c r="L325" s="2">
        <v>42704</v>
      </c>
      <c r="M325" s="28"/>
      <c r="N325" s="12">
        <v>2.1454219398053587</v>
      </c>
      <c r="O325" s="12">
        <v>2.3037580246167488</v>
      </c>
      <c r="P325" s="28"/>
      <c r="Q325" s="12">
        <v>2.5586622090657762</v>
      </c>
      <c r="R325" s="12">
        <v>2.5853361189677151</v>
      </c>
      <c r="S325" s="28"/>
      <c r="T325" s="12">
        <v>2.0475245994466151</v>
      </c>
      <c r="U325" s="12">
        <v>2.2859352909374122</v>
      </c>
      <c r="V325" s="28"/>
      <c r="W325" s="12">
        <v>2.4804571648030738</v>
      </c>
      <c r="X325" s="12">
        <v>2.4981111151798361</v>
      </c>
      <c r="Y325" s="28"/>
      <c r="Z325" s="12">
        <v>1.7188591624542893</v>
      </c>
      <c r="AA325" s="12">
        <v>2</v>
      </c>
      <c r="AB325" s="28"/>
      <c r="AC325" s="12">
        <v>1.3539039606285552</v>
      </c>
      <c r="AD325" s="12">
        <v>1.7955820777258822</v>
      </c>
      <c r="AE325" s="28"/>
      <c r="AF325" s="12">
        <v>1.92</v>
      </c>
      <c r="AG325" s="12">
        <v>2.0783383879071091</v>
      </c>
      <c r="AH325" s="28"/>
      <c r="AI325" s="12">
        <v>2.92</v>
      </c>
      <c r="AJ325" s="12">
        <v>2.6575050545737766</v>
      </c>
      <c r="AK325" s="28"/>
      <c r="AL325" s="12">
        <v>1.485818339530431</v>
      </c>
      <c r="AM325" s="12">
        <v>1.9054262729187612</v>
      </c>
      <c r="AN325" s="28"/>
    </row>
    <row r="326" spans="2:40" x14ac:dyDescent="0.35">
      <c r="B326" s="2">
        <f t="shared" si="15"/>
        <v>42735</v>
      </c>
      <c r="C326" s="1">
        <f>HLOOKUP($C$2,$N$2:$AM$1000,ROWS($C$2:C326),FALSE)</f>
        <v>1.4452518984240825</v>
      </c>
      <c r="D326" s="1">
        <f>HLOOKUP($D$2,$N$2:$AM$1000,ROWS($C$2:C326),FALSE)</f>
        <v>1.7955820777258822</v>
      </c>
      <c r="E326" s="1">
        <f t="shared" si="17"/>
        <v>3.2772394565983687</v>
      </c>
      <c r="F326" s="1">
        <f>VLOOKUP($C$1,TableData!$B$4:$J$12,8,FALSE)</f>
        <v>0.78879172658876118</v>
      </c>
      <c r="G326" s="1">
        <f>VLOOKUP($C$1,TableData!$B$4:$J$12,9,FALSE)-F326</f>
        <v>1.0596467334726134</v>
      </c>
      <c r="H326">
        <v>0</v>
      </c>
      <c r="I326" t="e">
        <f t="shared" si="16"/>
        <v>#N/A</v>
      </c>
      <c r="L326" s="2">
        <v>42735</v>
      </c>
      <c r="M326" s="28"/>
      <c r="N326" s="12">
        <v>2.1971236613002709</v>
      </c>
      <c r="O326" s="12">
        <v>2.3037580246167488</v>
      </c>
      <c r="P326" s="28"/>
      <c r="Q326" s="12">
        <v>2.575739332352045</v>
      </c>
      <c r="R326" s="12">
        <v>2.5853361189677151</v>
      </c>
      <c r="S326" s="28"/>
      <c r="T326" s="12">
        <v>2.1455120210055467</v>
      </c>
      <c r="U326" s="12">
        <v>2.2859352909374122</v>
      </c>
      <c r="V326" s="28"/>
      <c r="W326" s="12">
        <v>2.5473223831426139</v>
      </c>
      <c r="X326" s="12">
        <v>2.4981111151798361</v>
      </c>
      <c r="Y326" s="28"/>
      <c r="Z326" s="12">
        <v>1.7700932276479842</v>
      </c>
      <c r="AA326" s="12">
        <v>2</v>
      </c>
      <c r="AB326" s="28"/>
      <c r="AC326" s="12">
        <v>1.4452518984240825</v>
      </c>
      <c r="AD326" s="12">
        <v>1.7955820777258822</v>
      </c>
      <c r="AE326" s="28"/>
      <c r="AF326" s="12">
        <v>1.97</v>
      </c>
      <c r="AG326" s="12">
        <v>2.0783383879071091</v>
      </c>
      <c r="AH326" s="28"/>
      <c r="AI326" s="12">
        <v>3</v>
      </c>
      <c r="AJ326" s="12">
        <v>2.6575050545737766</v>
      </c>
      <c r="AK326" s="28"/>
      <c r="AL326" s="12">
        <v>1.5534541536320501</v>
      </c>
      <c r="AM326" s="12">
        <v>1.9054262729187612</v>
      </c>
      <c r="AN326" s="28"/>
    </row>
    <row r="327" spans="2:40" x14ac:dyDescent="0.35">
      <c r="B327" s="2">
        <f t="shared" si="15"/>
        <v>42766</v>
      </c>
      <c r="C327" s="1">
        <f>HLOOKUP($C$2,$N$2:$AM$1000,ROWS($C$2:C327),FALSE)</f>
        <v>1.5661323871283273</v>
      </c>
      <c r="D327" s="1">
        <f>HLOOKUP($D$2,$N$2:$AM$1000,ROWS($C$2:C327),FALSE)</f>
        <v>1.7955820777258822</v>
      </c>
      <c r="E327" s="1">
        <f t="shared" si="17"/>
        <v>3.2772394565983687</v>
      </c>
      <c r="F327" s="1">
        <f>VLOOKUP($C$1,TableData!$B$4:$J$12,8,FALSE)</f>
        <v>0.78879172658876118</v>
      </c>
      <c r="G327" s="1">
        <f>VLOOKUP($C$1,TableData!$B$4:$J$12,9,FALSE)-F327</f>
        <v>1.0596467334726134</v>
      </c>
      <c r="H327">
        <v>0</v>
      </c>
      <c r="I327" t="e">
        <f t="shared" si="16"/>
        <v>#N/A</v>
      </c>
      <c r="L327" s="2">
        <v>42766</v>
      </c>
      <c r="M327" s="28"/>
      <c r="N327" s="12">
        <v>2.2502092221020176</v>
      </c>
      <c r="O327" s="12">
        <v>2.3037580246167488</v>
      </c>
      <c r="P327" s="28"/>
      <c r="Q327" s="12">
        <v>2.63612252362182</v>
      </c>
      <c r="R327" s="12">
        <v>2.5853361189677151</v>
      </c>
      <c r="S327" s="28"/>
      <c r="T327" s="12">
        <v>2.2722854689366745</v>
      </c>
      <c r="U327" s="12">
        <v>2.2859352909374122</v>
      </c>
      <c r="V327" s="28"/>
      <c r="W327" s="12">
        <v>2.6096546347770033</v>
      </c>
      <c r="X327" s="12">
        <v>2.4981111151798361</v>
      </c>
      <c r="Y327" s="28"/>
      <c r="Z327" s="12">
        <v>1.8633349390675402</v>
      </c>
      <c r="AA327" s="12">
        <v>2</v>
      </c>
      <c r="AB327" s="28"/>
      <c r="AC327" s="12">
        <v>1.5661323871283273</v>
      </c>
      <c r="AD327" s="12">
        <v>1.7955820777258822</v>
      </c>
      <c r="AE327" s="28"/>
      <c r="AF327" s="12">
        <v>2.02</v>
      </c>
      <c r="AG327" s="12">
        <v>2.0783383879071091</v>
      </c>
      <c r="AH327" s="28"/>
      <c r="AI327" s="12">
        <v>3.02</v>
      </c>
      <c r="AJ327" s="12">
        <v>2.6575050545737766</v>
      </c>
      <c r="AK327" s="28"/>
      <c r="AL327" s="12">
        <v>1.7791836703017276</v>
      </c>
      <c r="AM327" s="12">
        <v>1.9054262729187612</v>
      </c>
      <c r="AN327" s="28"/>
    </row>
    <row r="328" spans="2:40" x14ac:dyDescent="0.35">
      <c r="B328" s="2">
        <f t="shared" si="15"/>
        <v>42794</v>
      </c>
      <c r="C328" s="1">
        <f>HLOOKUP($C$2,$N$2:$AM$1000,ROWS($C$2:C328),FALSE)</f>
        <v>1.5204249862611929</v>
      </c>
      <c r="D328" s="1">
        <f>HLOOKUP($D$2,$N$2:$AM$1000,ROWS($C$2:C328),FALSE)</f>
        <v>1.7955820777258822</v>
      </c>
      <c r="E328" s="1">
        <f t="shared" si="17"/>
        <v>3.2772394565983687</v>
      </c>
      <c r="F328" s="1">
        <f>VLOOKUP($C$1,TableData!$B$4:$J$12,8,FALSE)</f>
        <v>0.78879172658876118</v>
      </c>
      <c r="G328" s="1">
        <f>VLOOKUP($C$1,TableData!$B$4:$J$12,9,FALSE)-F328</f>
        <v>1.0596467334726134</v>
      </c>
      <c r="H328">
        <v>0</v>
      </c>
      <c r="I328" t="e">
        <f t="shared" si="16"/>
        <v>#N/A</v>
      </c>
      <c r="L328" s="2">
        <v>42794</v>
      </c>
      <c r="M328" s="28"/>
      <c r="N328" s="12">
        <v>2.2353468290497558</v>
      </c>
      <c r="O328" s="12">
        <v>2.3037580246167488</v>
      </c>
      <c r="P328" s="28"/>
      <c r="Q328" s="12">
        <v>2.6988575354836897</v>
      </c>
      <c r="R328" s="12">
        <v>2.5853361189677151</v>
      </c>
      <c r="S328" s="28"/>
      <c r="T328" s="12">
        <v>2.3201348713285608</v>
      </c>
      <c r="U328" s="12">
        <v>2.2859352909374122</v>
      </c>
      <c r="V328" s="28"/>
      <c r="W328" s="12">
        <v>2.6221535290795295</v>
      </c>
      <c r="X328" s="12">
        <v>2.4981111151798361</v>
      </c>
      <c r="Y328" s="28"/>
      <c r="Z328" s="12">
        <v>1.8672751084554573</v>
      </c>
      <c r="AA328" s="12">
        <v>2</v>
      </c>
      <c r="AB328" s="28"/>
      <c r="AC328" s="12">
        <v>1.5204249862611929</v>
      </c>
      <c r="AD328" s="12">
        <v>1.7955820777258822</v>
      </c>
      <c r="AE328" s="28"/>
      <c r="AF328" s="12">
        <v>1.99</v>
      </c>
      <c r="AG328" s="12">
        <v>2.0783383879071091</v>
      </c>
      <c r="AH328" s="28"/>
      <c r="AI328" s="12">
        <v>3.07</v>
      </c>
      <c r="AJ328" s="12">
        <v>2.6575050545737766</v>
      </c>
      <c r="AK328" s="28"/>
      <c r="AL328" s="12">
        <v>1.8645778104763562</v>
      </c>
      <c r="AM328" s="12">
        <v>1.9054262729187612</v>
      </c>
      <c r="AN328" s="28"/>
    </row>
    <row r="329" spans="2:40" x14ac:dyDescent="0.35">
      <c r="B329" s="2">
        <f t="shared" si="15"/>
        <v>42825</v>
      </c>
      <c r="C329" s="1">
        <f>HLOOKUP($C$2,$N$2:$AM$1000,ROWS($C$2:C329),FALSE)</f>
        <v>1.3155888124116721</v>
      </c>
      <c r="D329" s="1">
        <f>HLOOKUP($D$2,$N$2:$AM$1000,ROWS($C$2:C329),FALSE)</f>
        <v>1.7955820777258822</v>
      </c>
      <c r="E329" s="1">
        <f t="shared" si="17"/>
        <v>3.2772394565983687</v>
      </c>
      <c r="F329" s="1">
        <f>VLOOKUP($C$1,TableData!$B$4:$J$12,8,FALSE)</f>
        <v>0.78879172658876118</v>
      </c>
      <c r="G329" s="1">
        <f>VLOOKUP($C$1,TableData!$B$4:$J$12,9,FALSE)-F329</f>
        <v>1.0596467334726134</v>
      </c>
      <c r="H329">
        <v>0</v>
      </c>
      <c r="I329" t="e">
        <f t="shared" si="16"/>
        <v>#N/A</v>
      </c>
      <c r="L329" s="2">
        <v>42825</v>
      </c>
      <c r="M329" s="28"/>
      <c r="N329" s="12">
        <v>2.0458454819387351</v>
      </c>
      <c r="O329" s="12">
        <v>2.3037580246167488</v>
      </c>
      <c r="P329" s="28"/>
      <c r="Q329" s="12">
        <v>2.6730672846764225</v>
      </c>
      <c r="R329" s="12">
        <v>2.5853361189677151</v>
      </c>
      <c r="S329" s="28"/>
      <c r="T329" s="12">
        <v>2.2405951105501698</v>
      </c>
      <c r="U329" s="12">
        <v>2.2859352909374122</v>
      </c>
      <c r="V329" s="28"/>
      <c r="W329" s="12">
        <v>2.4137425844851013</v>
      </c>
      <c r="X329" s="12">
        <v>2.4981111151798361</v>
      </c>
      <c r="Y329" s="28"/>
      <c r="Z329" s="12">
        <v>1.6786546242184341</v>
      </c>
      <c r="AA329" s="12">
        <v>2</v>
      </c>
      <c r="AB329" s="28"/>
      <c r="AC329" s="12">
        <v>1.3155888124116721</v>
      </c>
      <c r="AD329" s="12">
        <v>1.7955820777258822</v>
      </c>
      <c r="AE329" s="28"/>
      <c r="AF329" s="12">
        <v>1.93</v>
      </c>
      <c r="AG329" s="12">
        <v>2.0783383879071091</v>
      </c>
      <c r="AH329" s="28"/>
      <c r="AI329" s="12">
        <v>2.91</v>
      </c>
      <c r="AJ329" s="12">
        <v>2.6575050545737766</v>
      </c>
      <c r="AK329" s="28"/>
      <c r="AL329" s="12">
        <v>1.8167005276169674</v>
      </c>
      <c r="AM329" s="12">
        <v>1.9054262729187612</v>
      </c>
      <c r="AN329" s="28"/>
    </row>
    <row r="330" spans="2:40" x14ac:dyDescent="0.35">
      <c r="B330" s="2">
        <f t="shared" si="15"/>
        <v>42855</v>
      </c>
      <c r="C330" s="1">
        <f>HLOOKUP($C$2,$N$2:$AM$1000,ROWS($C$2:C330),FALSE)</f>
        <v>1.2667350108098718</v>
      </c>
      <c r="D330" s="1">
        <f>HLOOKUP($D$2,$N$2:$AM$1000,ROWS($C$2:C330),FALSE)</f>
        <v>1.7955820777258822</v>
      </c>
      <c r="E330" s="1">
        <f t="shared" si="17"/>
        <v>3.2772394565983687</v>
      </c>
      <c r="F330" s="1">
        <f>VLOOKUP($C$1,TableData!$B$4:$J$12,8,FALSE)</f>
        <v>0.78879172658876118</v>
      </c>
      <c r="G330" s="1">
        <f>VLOOKUP($C$1,TableData!$B$4:$J$12,9,FALSE)-F330</f>
        <v>1.0596467334726134</v>
      </c>
      <c r="H330">
        <v>0</v>
      </c>
      <c r="I330" t="e">
        <f t="shared" si="16"/>
        <v>#N/A</v>
      </c>
      <c r="L330" s="2">
        <v>42855</v>
      </c>
      <c r="M330" s="28"/>
      <c r="N330" s="12">
        <v>1.896565010890261</v>
      </c>
      <c r="O330" s="12">
        <v>2.3037580246167488</v>
      </c>
      <c r="P330" s="28"/>
      <c r="Q330" s="12">
        <v>2.4839460854871209</v>
      </c>
      <c r="R330" s="12">
        <v>2.5853361189677151</v>
      </c>
      <c r="S330" s="28"/>
      <c r="T330" s="12">
        <v>2.0723003505251469</v>
      </c>
      <c r="U330" s="12">
        <v>2.2859352909374122</v>
      </c>
      <c r="V330" s="28"/>
      <c r="W330" s="12">
        <v>2.2319396626405474</v>
      </c>
      <c r="X330" s="12">
        <v>2.4981111151798361</v>
      </c>
      <c r="Y330" s="28"/>
      <c r="Z330" s="12">
        <v>1.6368213459441616</v>
      </c>
      <c r="AA330" s="12">
        <v>2</v>
      </c>
      <c r="AB330" s="28"/>
      <c r="AC330" s="12">
        <v>1.2667350108098718</v>
      </c>
      <c r="AD330" s="12">
        <v>1.7955820777258822</v>
      </c>
      <c r="AE330" s="28"/>
      <c r="AF330" s="12">
        <v>1.88</v>
      </c>
      <c r="AG330" s="12">
        <v>2.0783383879071091</v>
      </c>
      <c r="AH330" s="28"/>
      <c r="AI330" s="12">
        <v>2.87</v>
      </c>
      <c r="AJ330" s="12">
        <v>2.6575050545737766</v>
      </c>
      <c r="AK330" s="28"/>
      <c r="AL330" s="12">
        <v>1.701617986509635</v>
      </c>
      <c r="AM330" s="12">
        <v>1.9054262729187612</v>
      </c>
      <c r="AN330" s="28"/>
    </row>
    <row r="331" spans="2:40" x14ac:dyDescent="0.35">
      <c r="B331" s="2">
        <f t="shared" si="15"/>
        <v>42886</v>
      </c>
      <c r="C331" s="1">
        <f>HLOOKUP($C$2,$N$2:$AM$1000,ROWS($C$2:C331),FALSE)</f>
        <v>1.1361217809038315</v>
      </c>
      <c r="D331" s="1">
        <f>HLOOKUP($D$2,$N$2:$AM$1000,ROWS($C$2:C331),FALSE)</f>
        <v>1.7955820777258822</v>
      </c>
      <c r="E331" s="1">
        <f t="shared" si="17"/>
        <v>3.2772394565983687</v>
      </c>
      <c r="F331" s="1">
        <f>VLOOKUP($C$1,TableData!$B$4:$J$12,8,FALSE)</f>
        <v>0.78879172658876118</v>
      </c>
      <c r="G331" s="1">
        <f>VLOOKUP($C$1,TableData!$B$4:$J$12,9,FALSE)-F331</f>
        <v>1.0596467334726134</v>
      </c>
      <c r="H331">
        <v>0</v>
      </c>
      <c r="I331" t="e">
        <f t="shared" si="16"/>
        <v>#N/A</v>
      </c>
      <c r="L331" s="2">
        <v>42886</v>
      </c>
      <c r="M331" s="28"/>
      <c r="N331" s="12">
        <v>1.7370931912259024</v>
      </c>
      <c r="O331" s="12">
        <v>2.3037580246167488</v>
      </c>
      <c r="P331" s="28"/>
      <c r="Q331" s="12">
        <v>2.3869176577852702</v>
      </c>
      <c r="R331" s="12">
        <v>2.5853361189677151</v>
      </c>
      <c r="S331" s="28"/>
      <c r="T331" s="12">
        <v>1.955625232014202</v>
      </c>
      <c r="U331" s="12">
        <v>2.2859352909374122</v>
      </c>
      <c r="V331" s="28"/>
      <c r="W331" s="12">
        <v>2.1376430402465285</v>
      </c>
      <c r="X331" s="12">
        <v>2.4981111151798361</v>
      </c>
      <c r="Y331" s="28"/>
      <c r="Z331" s="12">
        <v>1.5455211428106574</v>
      </c>
      <c r="AA331" s="12">
        <v>2</v>
      </c>
      <c r="AB331" s="28"/>
      <c r="AC331" s="12">
        <v>1.1361217809038315</v>
      </c>
      <c r="AD331" s="12">
        <v>1.7955820777258822</v>
      </c>
      <c r="AE331" s="28"/>
      <c r="AF331" s="12">
        <v>1.8</v>
      </c>
      <c r="AG331" s="12">
        <v>2.0783383879071091</v>
      </c>
      <c r="AH331" s="28"/>
      <c r="AI331" s="12">
        <v>2.75</v>
      </c>
      <c r="AJ331" s="12">
        <v>2.6575050545737766</v>
      </c>
      <c r="AK331" s="28"/>
      <c r="AL331" s="12">
        <v>1.8067412143951604</v>
      </c>
      <c r="AM331" s="12">
        <v>1.9054262729187612</v>
      </c>
      <c r="AN331" s="28"/>
    </row>
    <row r="332" spans="2:40" x14ac:dyDescent="0.35">
      <c r="B332" s="2">
        <f t="shared" si="15"/>
        <v>42916</v>
      </c>
      <c r="C332" s="1">
        <f>HLOOKUP($C$2,$N$2:$AM$1000,ROWS($C$2:C332),FALSE)</f>
        <v>1.1602243505375753</v>
      </c>
      <c r="D332" s="1">
        <f>HLOOKUP($D$2,$N$2:$AM$1000,ROWS($C$2:C332),FALSE)</f>
        <v>1.7955820777258822</v>
      </c>
      <c r="E332" s="1">
        <f t="shared" si="17"/>
        <v>3.2772394565983687</v>
      </c>
      <c r="F332" s="1">
        <f>VLOOKUP($C$1,TableData!$B$4:$J$12,8,FALSE)</f>
        <v>0.78879172658876118</v>
      </c>
      <c r="G332" s="1">
        <f>VLOOKUP($C$1,TableData!$B$4:$J$12,9,FALSE)-F332</f>
        <v>1.0596467334726134</v>
      </c>
      <c r="H332">
        <v>0</v>
      </c>
      <c r="I332" t="e">
        <f t="shared" si="16"/>
        <v>#N/A</v>
      </c>
      <c r="L332" s="2">
        <v>42916</v>
      </c>
      <c r="M332" s="28"/>
      <c r="N332" s="12">
        <v>1.6991193342490218</v>
      </c>
      <c r="O332" s="12">
        <v>2.3037580246167488</v>
      </c>
      <c r="P332" s="28"/>
      <c r="Q332" s="12">
        <v>2.3696407758963423</v>
      </c>
      <c r="R332" s="12">
        <v>2.5853361189677151</v>
      </c>
      <c r="S332" s="28"/>
      <c r="T332" s="12">
        <v>1.8705611732331429</v>
      </c>
      <c r="U332" s="12">
        <v>2.2859352909374122</v>
      </c>
      <c r="V332" s="28"/>
      <c r="W332" s="12">
        <v>2.1102131390221324</v>
      </c>
      <c r="X332" s="12">
        <v>2.4981111151798361</v>
      </c>
      <c r="Y332" s="28"/>
      <c r="Z332" s="12">
        <v>1.5764438029801209</v>
      </c>
      <c r="AA332" s="12">
        <v>2</v>
      </c>
      <c r="AB332" s="28"/>
      <c r="AC332" s="12">
        <v>1.1602243505375753</v>
      </c>
      <c r="AD332" s="12">
        <v>1.7955820777258822</v>
      </c>
      <c r="AE332" s="28"/>
      <c r="AF332" s="12">
        <v>1.79</v>
      </c>
      <c r="AG332" s="12">
        <v>2.0783383879071091</v>
      </c>
      <c r="AH332" s="28"/>
      <c r="AI332" s="12">
        <v>2.63</v>
      </c>
      <c r="AJ332" s="12">
        <v>2.6575050545737766</v>
      </c>
      <c r="AK332" s="28"/>
      <c r="AL332" s="12">
        <v>1.8340540947357136</v>
      </c>
      <c r="AM332" s="12">
        <v>1.9054262729187612</v>
      </c>
      <c r="AN332" s="28"/>
    </row>
    <row r="333" spans="2:40" x14ac:dyDescent="0.35">
      <c r="B333" s="2">
        <f t="shared" si="15"/>
        <v>42947</v>
      </c>
      <c r="C333" s="1">
        <f>HLOOKUP($C$2,$N$2:$AM$1000,ROWS($C$2:C333),FALSE)</f>
        <v>1.0312196700096754</v>
      </c>
      <c r="D333" s="1">
        <f>HLOOKUP($D$2,$N$2:$AM$1000,ROWS($C$2:C333),FALSE)</f>
        <v>1.7955820777258822</v>
      </c>
      <c r="E333" s="1">
        <f t="shared" si="17"/>
        <v>3.2772394565983687</v>
      </c>
      <c r="F333" s="1">
        <f>VLOOKUP($C$1,TableData!$B$4:$J$12,8,FALSE)</f>
        <v>0.78879172658876118</v>
      </c>
      <c r="G333" s="1">
        <f>VLOOKUP($C$1,TableData!$B$4:$J$12,9,FALSE)-F333</f>
        <v>1.0596467334726134</v>
      </c>
      <c r="H333">
        <v>0</v>
      </c>
      <c r="I333" t="e">
        <f t="shared" si="16"/>
        <v>#N/A</v>
      </c>
      <c r="L333" s="2">
        <v>42947</v>
      </c>
      <c r="M333" s="28"/>
      <c r="N333" s="12">
        <v>1.6769627444729984</v>
      </c>
      <c r="O333" s="12">
        <v>2.3037580246167488</v>
      </c>
      <c r="P333" s="28"/>
      <c r="Q333" s="12">
        <v>2.3389537183441389</v>
      </c>
      <c r="R333" s="12">
        <v>2.5853361189677151</v>
      </c>
      <c r="S333" s="28"/>
      <c r="T333" s="12">
        <v>1.8448372982317496</v>
      </c>
      <c r="U333" s="12">
        <v>2.2859352909374122</v>
      </c>
      <c r="V333" s="28"/>
      <c r="W333" s="12">
        <v>2.1176889033988511</v>
      </c>
      <c r="X333" s="12">
        <v>2.4981111151798361</v>
      </c>
      <c r="Y333" s="28"/>
      <c r="Z333" s="12">
        <v>1.5031107592688553</v>
      </c>
      <c r="AA333" s="12">
        <v>2</v>
      </c>
      <c r="AB333" s="28"/>
      <c r="AC333" s="12">
        <v>1.0312196700096754</v>
      </c>
      <c r="AD333" s="12">
        <v>1.7955820777258822</v>
      </c>
      <c r="AE333" s="28"/>
      <c r="AF333" s="12">
        <v>1.73</v>
      </c>
      <c r="AG333" s="12">
        <v>2.0783383879071091</v>
      </c>
      <c r="AH333" s="28"/>
      <c r="AI333" s="12">
        <v>2.62</v>
      </c>
      <c r="AJ333" s="12">
        <v>2.6575050545737766</v>
      </c>
      <c r="AK333" s="28"/>
      <c r="AL333" s="12">
        <v>1.9416256316720049</v>
      </c>
      <c r="AM333" s="12">
        <v>1.9054262729187612</v>
      </c>
      <c r="AN333" s="28"/>
    </row>
    <row r="334" spans="2:40" x14ac:dyDescent="0.35">
      <c r="B334" s="2">
        <f t="shared" si="15"/>
        <v>42978</v>
      </c>
      <c r="C334" s="1">
        <f>HLOOKUP($C$2,$N$2:$AM$1000,ROWS($C$2:C334),FALSE)</f>
        <v>1.0118146016358409</v>
      </c>
      <c r="D334" s="1">
        <f>HLOOKUP($D$2,$N$2:$AM$1000,ROWS($C$2:C334),FALSE)</f>
        <v>1.7955820777258822</v>
      </c>
      <c r="E334" s="1">
        <f t="shared" si="17"/>
        <v>3.2772394565983687</v>
      </c>
      <c r="F334" s="1">
        <f>VLOOKUP($C$1,TableData!$B$4:$J$12,8,FALSE)</f>
        <v>0.78879172658876118</v>
      </c>
      <c r="G334" s="1">
        <f>VLOOKUP($C$1,TableData!$B$4:$J$12,9,FALSE)-F334</f>
        <v>1.0596467334726134</v>
      </c>
      <c r="H334">
        <v>0</v>
      </c>
      <c r="I334" t="e">
        <f t="shared" si="16"/>
        <v>#N/A</v>
      </c>
      <c r="L334" s="2">
        <v>42978</v>
      </c>
      <c r="M334" s="28"/>
      <c r="N334" s="12">
        <v>1.6552412618799472</v>
      </c>
      <c r="O334" s="12">
        <v>2.3037580246167488</v>
      </c>
      <c r="P334" s="28"/>
      <c r="Q334" s="12">
        <v>2.3000411838243195</v>
      </c>
      <c r="R334" s="12">
        <v>2.5853361189677151</v>
      </c>
      <c r="S334" s="28"/>
      <c r="T334" s="12">
        <v>1.8353848580570098</v>
      </c>
      <c r="U334" s="12">
        <v>2.2859352909374122</v>
      </c>
      <c r="V334" s="28"/>
      <c r="W334" s="12">
        <v>2.0755840482785226</v>
      </c>
      <c r="X334" s="12">
        <v>2.4981111151798361</v>
      </c>
      <c r="Y334" s="28"/>
      <c r="Z334" s="12">
        <v>1.4335937104241969</v>
      </c>
      <c r="AA334" s="12">
        <v>2</v>
      </c>
      <c r="AB334" s="28"/>
      <c r="AC334" s="12">
        <v>1.0118146016358409</v>
      </c>
      <c r="AD334" s="12">
        <v>1.7955820777258822</v>
      </c>
      <c r="AE334" s="28"/>
      <c r="AF334" s="12">
        <v>1.74</v>
      </c>
      <c r="AG334" s="12">
        <v>2.0783383879071091</v>
      </c>
      <c r="AH334" s="28"/>
      <c r="AI334" s="12">
        <v>2.61</v>
      </c>
      <c r="AJ334" s="12">
        <v>2.6575050545737766</v>
      </c>
      <c r="AK334" s="28"/>
      <c r="AL334" s="12">
        <v>1.9342532827544061</v>
      </c>
      <c r="AM334" s="12">
        <v>1.9054262729187612</v>
      </c>
      <c r="AN334" s="28"/>
    </row>
    <row r="335" spans="2:40" x14ac:dyDescent="0.35">
      <c r="B335" s="2">
        <f t="shared" si="15"/>
        <v>43008</v>
      </c>
      <c r="C335" s="1">
        <f>HLOOKUP($C$2,$N$2:$AM$1000,ROWS($C$2:C335),FALSE)</f>
        <v>1.0289830217801166</v>
      </c>
      <c r="D335" s="1">
        <f>HLOOKUP($D$2,$N$2:$AM$1000,ROWS($C$2:C335),FALSE)</f>
        <v>1.7955820777258822</v>
      </c>
      <c r="E335" s="1">
        <f t="shared" si="17"/>
        <v>3.2772394565983687</v>
      </c>
      <c r="F335" s="1">
        <f>VLOOKUP($C$1,TableData!$B$4:$J$12,8,FALSE)</f>
        <v>0.78879172658876118</v>
      </c>
      <c r="G335" s="1">
        <f>VLOOKUP($C$1,TableData!$B$4:$J$12,9,FALSE)-F335</f>
        <v>1.0596467334726134</v>
      </c>
      <c r="H335">
        <v>0</v>
      </c>
      <c r="I335" t="e">
        <f t="shared" si="16"/>
        <v>#N/A</v>
      </c>
      <c r="L335" s="2">
        <v>43008</v>
      </c>
      <c r="M335" s="28"/>
      <c r="N335" s="12">
        <v>1.5953898457655935</v>
      </c>
      <c r="O335" s="12">
        <v>2.3037580246167488</v>
      </c>
      <c r="P335" s="28"/>
      <c r="Q335" s="12">
        <v>2.3309238548807398</v>
      </c>
      <c r="R335" s="12">
        <v>2.5853361189677151</v>
      </c>
      <c r="S335" s="28"/>
      <c r="T335" s="12">
        <v>1.7834884500759651</v>
      </c>
      <c r="U335" s="12">
        <v>2.2859352909374122</v>
      </c>
      <c r="V335" s="28"/>
      <c r="W335" s="12">
        <v>2.1030825456875624</v>
      </c>
      <c r="X335" s="12">
        <v>2.4981111151798361</v>
      </c>
      <c r="Y335" s="28"/>
      <c r="Z335" s="12">
        <v>1.4225873687192525</v>
      </c>
      <c r="AA335" s="12">
        <v>2</v>
      </c>
      <c r="AB335" s="28"/>
      <c r="AC335" s="12">
        <v>1.0289830217801166</v>
      </c>
      <c r="AD335" s="12">
        <v>1.7955820777258822</v>
      </c>
      <c r="AE335" s="28"/>
      <c r="AF335" s="12">
        <v>1.74</v>
      </c>
      <c r="AG335" s="12">
        <v>2.0783383879071091</v>
      </c>
      <c r="AH335" s="28"/>
      <c r="AI335" s="12">
        <v>2.66</v>
      </c>
      <c r="AJ335" s="12">
        <v>2.6575050545737766</v>
      </c>
      <c r="AK335" s="28"/>
      <c r="AL335" s="12">
        <v>1.9065350816465192</v>
      </c>
      <c r="AM335" s="12">
        <v>1.9054262729187612</v>
      </c>
      <c r="AN335" s="28"/>
    </row>
    <row r="336" spans="2:40" x14ac:dyDescent="0.35">
      <c r="B336" s="2">
        <f t="shared" si="15"/>
        <v>43039</v>
      </c>
      <c r="C336" s="1">
        <f>HLOOKUP($C$2,$N$2:$AM$1000,ROWS($C$2:C336),FALSE)</f>
        <v>1.2134527972908815</v>
      </c>
      <c r="D336" s="1">
        <f>HLOOKUP($D$2,$N$2:$AM$1000,ROWS($C$2:C336),FALSE)</f>
        <v>1.7955820777258822</v>
      </c>
      <c r="E336" s="1">
        <f t="shared" si="17"/>
        <v>3.2772394565983687</v>
      </c>
      <c r="F336" s="1">
        <f>VLOOKUP($C$1,TableData!$B$4:$J$12,8,FALSE)</f>
        <v>0.78879172658876118</v>
      </c>
      <c r="G336" s="1">
        <f>VLOOKUP($C$1,TableData!$B$4:$J$12,9,FALSE)-F336</f>
        <v>1.0596467334726134</v>
      </c>
      <c r="H336">
        <v>0</v>
      </c>
      <c r="I336" t="e">
        <f t="shared" si="16"/>
        <v>#N/A</v>
      </c>
      <c r="L336" s="2">
        <v>43039</v>
      </c>
      <c r="M336" s="28"/>
      <c r="N336" s="12">
        <v>1.7596390813271467</v>
      </c>
      <c r="O336" s="12">
        <v>2.3037580246167488</v>
      </c>
      <c r="P336" s="28"/>
      <c r="Q336" s="12">
        <v>2.3648772840337617</v>
      </c>
      <c r="R336" s="12">
        <v>2.5853361189677151</v>
      </c>
      <c r="S336" s="28"/>
      <c r="T336" s="12">
        <v>1.7989593961470485</v>
      </c>
      <c r="U336" s="12">
        <v>2.2859352909374122</v>
      </c>
      <c r="V336" s="28"/>
      <c r="W336" s="12">
        <v>2.1789579923458868</v>
      </c>
      <c r="X336" s="12">
        <v>2.4981111151798361</v>
      </c>
      <c r="Y336" s="28"/>
      <c r="Z336" s="12">
        <v>1.5410111053849596</v>
      </c>
      <c r="AA336" s="12">
        <v>2</v>
      </c>
      <c r="AB336" s="28"/>
      <c r="AC336" s="12">
        <v>1.2134527972908815</v>
      </c>
      <c r="AD336" s="12">
        <v>1.7955820777258822</v>
      </c>
      <c r="AE336" s="28"/>
      <c r="AF336" s="12">
        <v>1.73</v>
      </c>
      <c r="AG336" s="12">
        <v>2.0783383879071091</v>
      </c>
      <c r="AH336" s="28"/>
      <c r="AI336" s="12">
        <v>2.46</v>
      </c>
      <c r="AJ336" s="12">
        <v>2.6575050545737766</v>
      </c>
      <c r="AK336" s="28"/>
      <c r="AL336" s="12">
        <v>1.9678234624387223</v>
      </c>
      <c r="AM336" s="12">
        <v>1.9054262729187612</v>
      </c>
      <c r="AN336" s="28"/>
    </row>
    <row r="337" spans="2:40" x14ac:dyDescent="0.35">
      <c r="B337" s="2">
        <f t="shared" si="15"/>
        <v>43069</v>
      </c>
      <c r="C337" s="1">
        <f>HLOOKUP($C$2,$N$2:$AM$1000,ROWS($C$2:C337),FALSE)</f>
        <v>1.180677983176337</v>
      </c>
      <c r="D337" s="1">
        <f>HLOOKUP($D$2,$N$2:$AM$1000,ROWS($C$2:C337),FALSE)</f>
        <v>1.7955820777258822</v>
      </c>
      <c r="E337" s="1">
        <f t="shared" si="17"/>
        <v>3.2772394565983687</v>
      </c>
      <c r="F337" s="1">
        <f>VLOOKUP($C$1,TableData!$B$4:$J$12,8,FALSE)</f>
        <v>0.78879172658876118</v>
      </c>
      <c r="G337" s="1">
        <f>VLOOKUP($C$1,TableData!$B$4:$J$12,9,FALSE)-F337</f>
        <v>1.0596467334726134</v>
      </c>
      <c r="H337">
        <v>0</v>
      </c>
      <c r="I337" t="e">
        <f t="shared" si="16"/>
        <v>#N/A</v>
      </c>
      <c r="L337" s="2">
        <v>43069</v>
      </c>
      <c r="M337" s="28"/>
      <c r="N337" s="12">
        <v>1.7376072726981384</v>
      </c>
      <c r="O337" s="12">
        <v>2.3037580246167488</v>
      </c>
      <c r="P337" s="28"/>
      <c r="Q337" s="12">
        <v>2.3616764626119835</v>
      </c>
      <c r="R337" s="12">
        <v>2.5853361189677151</v>
      </c>
      <c r="S337" s="28"/>
      <c r="T337" s="12">
        <v>1.8007431837581578</v>
      </c>
      <c r="U337" s="12">
        <v>2.2859352909374122</v>
      </c>
      <c r="V337" s="28"/>
      <c r="W337" s="12">
        <v>2.1190580158528816</v>
      </c>
      <c r="X337" s="12">
        <v>2.4981111151798361</v>
      </c>
      <c r="Y337" s="28"/>
      <c r="Z337" s="12">
        <v>1.5453764961365302</v>
      </c>
      <c r="AA337" s="12">
        <v>2</v>
      </c>
      <c r="AB337" s="28"/>
      <c r="AC337" s="12">
        <v>1.180677983176337</v>
      </c>
      <c r="AD337" s="12">
        <v>1.7955820777258822</v>
      </c>
      <c r="AE337" s="28"/>
      <c r="AF337" s="12">
        <v>1.76</v>
      </c>
      <c r="AG337" s="12">
        <v>2.0783383879071091</v>
      </c>
      <c r="AH337" s="28"/>
      <c r="AI337" s="12">
        <v>2.46</v>
      </c>
      <c r="AJ337" s="12">
        <v>2.6575050545737766</v>
      </c>
      <c r="AK337" s="28"/>
      <c r="AL337" s="12">
        <v>1.9713083391733344</v>
      </c>
      <c r="AM337" s="12">
        <v>1.9054262729187612</v>
      </c>
      <c r="AN337" s="28"/>
    </row>
    <row r="338" spans="2:40" x14ac:dyDescent="0.35">
      <c r="B338" s="2">
        <f t="shared" si="15"/>
        <v>43100</v>
      </c>
      <c r="C338" s="1">
        <f>HLOOKUP($C$2,$N$2:$AM$1000,ROWS($C$2:C338),FALSE)</f>
        <v>1.1409368963297029</v>
      </c>
      <c r="D338" s="1">
        <f>HLOOKUP($D$2,$N$2:$AM$1000,ROWS($C$2:C338),FALSE)</f>
        <v>1.7955820777258822</v>
      </c>
      <c r="E338" s="1">
        <f t="shared" si="17"/>
        <v>3.2772394565983687</v>
      </c>
      <c r="F338" s="1">
        <f>VLOOKUP($C$1,TableData!$B$4:$J$12,8,FALSE)</f>
        <v>0.78879172658876118</v>
      </c>
      <c r="G338" s="1">
        <f>VLOOKUP($C$1,TableData!$B$4:$J$12,9,FALSE)-F338</f>
        <v>1.0596467334726134</v>
      </c>
      <c r="H338">
        <v>0</v>
      </c>
      <c r="I338" t="e">
        <f t="shared" si="16"/>
        <v>#N/A</v>
      </c>
      <c r="L338" s="2">
        <v>43100</v>
      </c>
      <c r="M338" s="28"/>
      <c r="N338" s="12">
        <v>1.7701664532650874</v>
      </c>
      <c r="O338" s="12">
        <v>2.3037580246167488</v>
      </c>
      <c r="P338" s="28"/>
      <c r="Q338" s="12">
        <v>2.4380513128307912</v>
      </c>
      <c r="R338" s="12">
        <v>2.5853361189677151</v>
      </c>
      <c r="S338" s="28"/>
      <c r="T338" s="12">
        <v>1.848253581954129</v>
      </c>
      <c r="U338" s="12">
        <v>2.2859352909374122</v>
      </c>
      <c r="V338" s="28"/>
      <c r="W338" s="12">
        <v>2.140596015574725</v>
      </c>
      <c r="X338" s="12">
        <v>2.4981111151798361</v>
      </c>
      <c r="Y338" s="28"/>
      <c r="Z338" s="12">
        <v>1.5768765133171714</v>
      </c>
      <c r="AA338" s="12">
        <v>2</v>
      </c>
      <c r="AB338" s="28"/>
      <c r="AC338" s="12">
        <v>1.1409368963297029</v>
      </c>
      <c r="AD338" s="12">
        <v>1.7955820777258822</v>
      </c>
      <c r="AE338" s="28"/>
      <c r="AF338" s="12">
        <v>1.77</v>
      </c>
      <c r="AG338" s="12">
        <v>2.0783383879071091</v>
      </c>
      <c r="AH338" s="28"/>
      <c r="AI338" s="12">
        <v>2.4500000000000002</v>
      </c>
      <c r="AJ338" s="12">
        <v>2.6575050545737766</v>
      </c>
      <c r="AK338" s="28"/>
      <c r="AL338" s="12">
        <v>2.0371184097833046</v>
      </c>
      <c r="AM338" s="12">
        <v>1.9054262729187612</v>
      </c>
      <c r="AN338" s="28"/>
    </row>
    <row r="339" spans="2:40" x14ac:dyDescent="0.35">
      <c r="B339" s="2">
        <f t="shared" si="15"/>
        <v>43131</v>
      </c>
      <c r="C339" s="1">
        <f>HLOOKUP($C$2,$N$2:$AM$1000,ROWS($C$2:C339),FALSE)</f>
        <v>1.1414287435248971</v>
      </c>
      <c r="D339" s="1">
        <f>HLOOKUP($D$2,$N$2:$AM$1000,ROWS($C$2:C339),FALSE)</f>
        <v>1.7955820777258822</v>
      </c>
      <c r="E339" s="1">
        <f t="shared" si="17"/>
        <v>3.2772394565983687</v>
      </c>
      <c r="F339" s="1">
        <f>VLOOKUP($C$1,TableData!$B$4:$J$12,8,FALSE)</f>
        <v>0.78879172658876118</v>
      </c>
      <c r="G339" s="1">
        <f>VLOOKUP($C$1,TableData!$B$4:$J$12,9,FALSE)-F339</f>
        <v>1.0596467334726134</v>
      </c>
      <c r="H339">
        <v>0</v>
      </c>
      <c r="I339" t="e">
        <f t="shared" si="16"/>
        <v>#N/A</v>
      </c>
      <c r="L339" s="2">
        <v>43131</v>
      </c>
      <c r="M339" s="28"/>
      <c r="N339" s="12">
        <v>1.8912671130328906</v>
      </c>
      <c r="O339" s="12">
        <v>2.3037580246167488</v>
      </c>
      <c r="P339" s="28"/>
      <c r="Q339" s="12">
        <v>2.4984064937615402</v>
      </c>
      <c r="R339" s="12">
        <v>2.5853361189677151</v>
      </c>
      <c r="S339" s="28"/>
      <c r="T339" s="12">
        <v>1.9019221881424464</v>
      </c>
      <c r="U339" s="12">
        <v>2.2859352909374122</v>
      </c>
      <c r="V339" s="28"/>
      <c r="W339" s="12">
        <v>2.1726974893601536</v>
      </c>
      <c r="X339" s="12">
        <v>2.4981111151798361</v>
      </c>
      <c r="Y339" s="28"/>
      <c r="Z339" s="12">
        <v>1.6320370277204566</v>
      </c>
      <c r="AA339" s="12">
        <v>2</v>
      </c>
      <c r="AB339" s="28"/>
      <c r="AC339" s="12">
        <v>1.1414287435248971</v>
      </c>
      <c r="AD339" s="12">
        <v>1.7955820777258822</v>
      </c>
      <c r="AE339" s="28"/>
      <c r="AF339" s="12">
        <v>1.8</v>
      </c>
      <c r="AG339" s="12">
        <v>2.0783383879071091</v>
      </c>
      <c r="AH339" s="28"/>
      <c r="AI339" s="12">
        <v>2.5</v>
      </c>
      <c r="AJ339" s="12">
        <v>2.6575050545737766</v>
      </c>
      <c r="AK339" s="28"/>
      <c r="AL339" s="12">
        <v>2.0423281789494108</v>
      </c>
      <c r="AM339" s="12">
        <v>1.9054262729187612</v>
      </c>
      <c r="AN339" s="28"/>
    </row>
    <row r="340" spans="2:40" x14ac:dyDescent="0.35">
      <c r="B340" s="2">
        <f t="shared" si="15"/>
        <v>43159</v>
      </c>
      <c r="C340" s="1">
        <f>HLOOKUP($C$2,$N$2:$AM$1000,ROWS($C$2:C340),FALSE)</f>
        <v>1.1949155940494949</v>
      </c>
      <c r="D340" s="1">
        <f>HLOOKUP($D$2,$N$2:$AM$1000,ROWS($C$2:C340),FALSE)</f>
        <v>1.7955820777258822</v>
      </c>
      <c r="E340" s="1">
        <f t="shared" si="17"/>
        <v>3.2772394565983687</v>
      </c>
      <c r="F340" s="1">
        <f>VLOOKUP($C$1,TableData!$B$4:$J$12,8,FALSE)</f>
        <v>0.78879172658876118</v>
      </c>
      <c r="G340" s="1">
        <f>VLOOKUP($C$1,TableData!$B$4:$J$12,9,FALSE)-F340</f>
        <v>1.0596467334726134</v>
      </c>
      <c r="H340">
        <v>0</v>
      </c>
      <c r="I340" t="e">
        <f t="shared" si="16"/>
        <v>#N/A</v>
      </c>
      <c r="L340" s="2">
        <v>43159</v>
      </c>
      <c r="M340" s="28"/>
      <c r="N340" s="12">
        <v>1.8777042048144343</v>
      </c>
      <c r="O340" s="12">
        <v>2.3037580246167488</v>
      </c>
      <c r="P340" s="28"/>
      <c r="Q340" s="12">
        <v>2.3920317639843702</v>
      </c>
      <c r="R340" s="12">
        <v>2.5853361189677151</v>
      </c>
      <c r="S340" s="28"/>
      <c r="T340" s="12">
        <v>1.8992507205671805</v>
      </c>
      <c r="U340" s="12">
        <v>2.2859352909374122</v>
      </c>
      <c r="V340" s="28"/>
      <c r="W340" s="12">
        <v>2.1477924875708432</v>
      </c>
      <c r="X340" s="12">
        <v>2.4981111151798361</v>
      </c>
      <c r="Y340" s="28"/>
      <c r="Z340" s="12">
        <v>1.6442181175359449</v>
      </c>
      <c r="AA340" s="12">
        <v>2</v>
      </c>
      <c r="AB340" s="28"/>
      <c r="AC340" s="12">
        <v>1.1949155940494949</v>
      </c>
      <c r="AD340" s="12">
        <v>1.7955820777258822</v>
      </c>
      <c r="AE340" s="28"/>
      <c r="AF340" s="12">
        <v>1.83</v>
      </c>
      <c r="AG340" s="12">
        <v>2.0783383879071091</v>
      </c>
      <c r="AH340" s="28"/>
      <c r="AI340" s="12">
        <v>2.37</v>
      </c>
      <c r="AJ340" s="12">
        <v>2.6575050545737766</v>
      </c>
      <c r="AK340" s="28"/>
      <c r="AL340" s="12">
        <v>1.8506592979049097</v>
      </c>
      <c r="AM340" s="12">
        <v>1.9054262729187612</v>
      </c>
      <c r="AN340" s="28"/>
    </row>
    <row r="341" spans="2:40" x14ac:dyDescent="0.35">
      <c r="B341" s="2">
        <f t="shared" si="15"/>
        <v>43190</v>
      </c>
      <c r="C341" s="1">
        <f>HLOOKUP($C$2,$N$2:$AM$1000,ROWS($C$2:C341),FALSE)</f>
        <v>1.5423519613057435</v>
      </c>
      <c r="D341" s="1">
        <f>HLOOKUP($D$2,$N$2:$AM$1000,ROWS($C$2:C341),FALSE)</f>
        <v>1.7955820777258822</v>
      </c>
      <c r="E341" s="1">
        <f t="shared" si="17"/>
        <v>3.2772394565983687</v>
      </c>
      <c r="F341" s="1">
        <f>VLOOKUP($C$1,TableData!$B$4:$J$12,8,FALSE)</f>
        <v>0.78879172658876118</v>
      </c>
      <c r="G341" s="1">
        <f>VLOOKUP($C$1,TableData!$B$4:$J$12,9,FALSE)-F341</f>
        <v>1.0596467334726134</v>
      </c>
      <c r="H341">
        <v>0</v>
      </c>
      <c r="I341" t="e">
        <f t="shared" si="16"/>
        <v>#N/A</v>
      </c>
      <c r="L341" s="2">
        <v>43190</v>
      </c>
      <c r="M341" s="28"/>
      <c r="N341" s="12">
        <v>2.1227843662331658</v>
      </c>
      <c r="O341" s="12">
        <v>2.3037580246167488</v>
      </c>
      <c r="P341" s="28"/>
      <c r="Q341" s="12">
        <v>2.3960091722692312</v>
      </c>
      <c r="R341" s="12">
        <v>2.5853361189677151</v>
      </c>
      <c r="S341" s="28"/>
      <c r="T341" s="12">
        <v>1.9467681442621343</v>
      </c>
      <c r="U341" s="12">
        <v>2.2859352909374122</v>
      </c>
      <c r="V341" s="28"/>
      <c r="W341" s="12">
        <v>2.3639809174205828</v>
      </c>
      <c r="X341" s="12">
        <v>2.4981111151798361</v>
      </c>
      <c r="Y341" s="28"/>
      <c r="Z341" s="12">
        <v>1.9091831710527307</v>
      </c>
      <c r="AA341" s="12">
        <v>2</v>
      </c>
      <c r="AB341" s="28"/>
      <c r="AC341" s="12">
        <v>1.5423519613057435</v>
      </c>
      <c r="AD341" s="12">
        <v>1.7955820777258822</v>
      </c>
      <c r="AE341" s="28"/>
      <c r="AF341" s="12">
        <v>1.88</v>
      </c>
      <c r="AG341" s="12">
        <v>2.0783383879071091</v>
      </c>
      <c r="AH341" s="28"/>
      <c r="AI341" s="12">
        <v>2.5099999999999998</v>
      </c>
      <c r="AJ341" s="12">
        <v>2.6575050545737766</v>
      </c>
      <c r="AK341" s="28"/>
      <c r="AL341" s="12">
        <v>1.9431205933677831</v>
      </c>
      <c r="AM341" s="12">
        <v>1.9054262729187612</v>
      </c>
      <c r="AN341" s="28"/>
    </row>
    <row r="342" spans="2:40" x14ac:dyDescent="0.35">
      <c r="B342" s="2">
        <f t="shared" si="15"/>
        <v>43220</v>
      </c>
      <c r="C342" s="1">
        <f>HLOOKUP($C$2,$N$2:$AM$1000,ROWS($C$2:C342),FALSE)</f>
        <v>1.6237508644969978</v>
      </c>
      <c r="D342" s="1">
        <f>HLOOKUP($D$2,$N$2:$AM$1000,ROWS($C$2:C342),FALSE)</f>
        <v>1.7955820777258822</v>
      </c>
      <c r="E342" s="1">
        <f t="shared" si="17"/>
        <v>3.2772394565983687</v>
      </c>
      <c r="F342" s="1">
        <f>VLOOKUP($C$1,TableData!$B$4:$J$12,8,FALSE)</f>
        <v>0.78879172658876118</v>
      </c>
      <c r="G342" s="1">
        <f>VLOOKUP($C$1,TableData!$B$4:$J$12,9,FALSE)-F342</f>
        <v>1.0596467334726134</v>
      </c>
      <c r="H342">
        <v>0</v>
      </c>
      <c r="I342" t="e">
        <f t="shared" si="16"/>
        <v>#N/A</v>
      </c>
      <c r="L342" s="2">
        <v>43220</v>
      </c>
      <c r="M342" s="28"/>
      <c r="N342" s="12">
        <v>2.1506446361259091</v>
      </c>
      <c r="O342" s="12">
        <v>2.3037580246167488</v>
      </c>
      <c r="P342" s="28"/>
      <c r="Q342" s="12">
        <v>2.5111101973491978</v>
      </c>
      <c r="R342" s="12">
        <v>2.5853361189677151</v>
      </c>
      <c r="S342" s="28"/>
      <c r="T342" s="12">
        <v>2.0406558781236095</v>
      </c>
      <c r="U342" s="12">
        <v>2.2859352909374122</v>
      </c>
      <c r="V342" s="28"/>
      <c r="W342" s="12">
        <v>2.4787954256121791</v>
      </c>
      <c r="X342" s="12">
        <v>2.4981111151798361</v>
      </c>
      <c r="Y342" s="28"/>
      <c r="Z342" s="12">
        <v>1.8842192874261698</v>
      </c>
      <c r="AA342" s="12">
        <v>2</v>
      </c>
      <c r="AB342" s="28"/>
      <c r="AC342" s="12">
        <v>1.6237508644969978</v>
      </c>
      <c r="AD342" s="12">
        <v>1.7955820777258822</v>
      </c>
      <c r="AE342" s="28"/>
      <c r="AF342" s="12">
        <v>1.84</v>
      </c>
      <c r="AG342" s="12">
        <v>2.0783383879071091</v>
      </c>
      <c r="AH342" s="28"/>
      <c r="AI342" s="12">
        <v>2.4900000000000002</v>
      </c>
      <c r="AJ342" s="12">
        <v>2.6575050545737766</v>
      </c>
      <c r="AK342" s="28"/>
      <c r="AL342" s="12">
        <v>1.9762419669712181</v>
      </c>
      <c r="AM342" s="12">
        <v>1.9054262729187612</v>
      </c>
      <c r="AN342" s="28"/>
    </row>
    <row r="343" spans="2:40" x14ac:dyDescent="0.35">
      <c r="B343" s="2">
        <f t="shared" si="15"/>
        <v>43251</v>
      </c>
      <c r="C343" s="1">
        <f>HLOOKUP($C$2,$N$2:$AM$1000,ROWS($C$2:C343),FALSE)</f>
        <v>1.7847479707385538</v>
      </c>
      <c r="D343" s="1">
        <f>HLOOKUP($D$2,$N$2:$AM$1000,ROWS($C$2:C343),FALSE)</f>
        <v>1.7955820777258822</v>
      </c>
      <c r="E343" s="1">
        <f t="shared" si="17"/>
        <v>3.2772394565983687</v>
      </c>
      <c r="F343" s="1">
        <f>VLOOKUP($C$1,TableData!$B$4:$J$12,8,FALSE)</f>
        <v>0.78879172658876118</v>
      </c>
      <c r="G343" s="1">
        <f>VLOOKUP($C$1,TableData!$B$4:$J$12,9,FALSE)-F343</f>
        <v>1.0596467334726134</v>
      </c>
      <c r="H343">
        <v>0</v>
      </c>
      <c r="I343" t="e">
        <f t="shared" si="16"/>
        <v>#N/A</v>
      </c>
      <c r="L343" s="2">
        <v>43251</v>
      </c>
      <c r="M343" s="28"/>
      <c r="N343" s="12">
        <v>2.2729984488724764</v>
      </c>
      <c r="O343" s="12">
        <v>2.3037580246167488</v>
      </c>
      <c r="P343" s="28"/>
      <c r="Q343" s="12">
        <v>2.5834949445936672</v>
      </c>
      <c r="R343" s="12">
        <v>2.5853361189677151</v>
      </c>
      <c r="S343" s="28"/>
      <c r="T343" s="12">
        <v>2.1318165639046871</v>
      </c>
      <c r="U343" s="12">
        <v>2.2859352909374122</v>
      </c>
      <c r="V343" s="28"/>
      <c r="W343" s="12">
        <v>2.5391898187631545</v>
      </c>
      <c r="X343" s="12">
        <v>2.4981111151798361</v>
      </c>
      <c r="Y343" s="28"/>
      <c r="Z343" s="12">
        <v>1.9809023776840462</v>
      </c>
      <c r="AA343" s="12">
        <v>2</v>
      </c>
      <c r="AB343" s="28"/>
      <c r="AC343" s="12">
        <v>1.7847479707385538</v>
      </c>
      <c r="AD343" s="12">
        <v>1.7955820777258822</v>
      </c>
      <c r="AE343" s="28"/>
      <c r="AF343" s="12">
        <v>1.95</v>
      </c>
      <c r="AG343" s="12">
        <v>2.0783383879071091</v>
      </c>
      <c r="AH343" s="28"/>
      <c r="AI343" s="12">
        <v>2.67</v>
      </c>
      <c r="AJ343" s="12">
        <v>2.6575050545737766</v>
      </c>
      <c r="AK343" s="28"/>
      <c r="AL343" s="12">
        <v>1.9272675011315432</v>
      </c>
      <c r="AM343" s="12">
        <v>1.9054262729187612</v>
      </c>
      <c r="AN343" s="28"/>
    </row>
    <row r="344" spans="2:40" x14ac:dyDescent="0.35">
      <c r="B344" s="2">
        <f t="shared" si="15"/>
        <v>43281</v>
      </c>
      <c r="C344" s="1">
        <f>HLOOKUP($C$2,$N$2:$AM$1000,ROWS($C$2:C344),FALSE)</f>
        <v>1.6933546837470059</v>
      </c>
      <c r="D344" s="1">
        <f>HLOOKUP($D$2,$N$2:$AM$1000,ROWS($C$2:C344),FALSE)</f>
        <v>1.7955820777258822</v>
      </c>
      <c r="E344" s="1">
        <f t="shared" si="17"/>
        <v>3.2772394565983687</v>
      </c>
      <c r="F344" s="1">
        <f>VLOOKUP($C$1,TableData!$B$4:$J$12,8,FALSE)</f>
        <v>0.78879172658876118</v>
      </c>
      <c r="G344" s="1">
        <f>VLOOKUP($C$1,TableData!$B$4:$J$12,9,FALSE)-F344</f>
        <v>1.0596467334726134</v>
      </c>
      <c r="H344">
        <v>0</v>
      </c>
      <c r="I344" t="e">
        <f t="shared" si="16"/>
        <v>#N/A</v>
      </c>
      <c r="L344" s="2">
        <v>43281</v>
      </c>
      <c r="M344" s="28"/>
      <c r="N344" s="12">
        <v>2.245517307127054</v>
      </c>
      <c r="O344" s="12">
        <v>2.3037580246167488</v>
      </c>
      <c r="P344" s="28"/>
      <c r="Q344" s="12">
        <v>2.6449784483868033</v>
      </c>
      <c r="R344" s="12">
        <v>2.5853361189677151</v>
      </c>
      <c r="S344" s="28"/>
      <c r="T344" s="12">
        <v>2.2094453486710464</v>
      </c>
      <c r="U344" s="12">
        <v>2.2859352909374122</v>
      </c>
      <c r="V344" s="28"/>
      <c r="W344" s="12">
        <v>2.5625666779611755</v>
      </c>
      <c r="X344" s="12">
        <v>2.4981111151798361</v>
      </c>
      <c r="Y344" s="28"/>
      <c r="Z344" s="12">
        <v>1.9362198184856405</v>
      </c>
      <c r="AA344" s="12">
        <v>2</v>
      </c>
      <c r="AB344" s="28"/>
      <c r="AC344" s="12">
        <v>1.6933546837470059</v>
      </c>
      <c r="AD344" s="12">
        <v>1.7955820777258822</v>
      </c>
      <c r="AE344" s="28"/>
      <c r="AF344" s="12">
        <v>1.98</v>
      </c>
      <c r="AG344" s="12">
        <v>2.0783383879071091</v>
      </c>
      <c r="AH344" s="28"/>
      <c r="AI344" s="12">
        <v>2.84</v>
      </c>
      <c r="AJ344" s="12">
        <v>2.6575050545737766</v>
      </c>
      <c r="AK344" s="28"/>
      <c r="AL344" s="12">
        <v>1.9894718762314203</v>
      </c>
      <c r="AM344" s="12">
        <v>1.9054262729187612</v>
      </c>
      <c r="AN344" s="28"/>
    </row>
    <row r="345" spans="2:40" x14ac:dyDescent="0.35">
      <c r="B345" s="2">
        <f t="shared" si="15"/>
        <v>43312</v>
      </c>
      <c r="C345" s="1">
        <f>HLOOKUP($C$2,$N$2:$AM$1000,ROWS($C$2:C345),FALSE)</f>
        <v>1.8072289156626731</v>
      </c>
      <c r="D345" s="1">
        <f>HLOOKUP($D$2,$N$2:$AM$1000,ROWS($C$2:C345),FALSE)</f>
        <v>1.7955820777258822</v>
      </c>
      <c r="E345" s="1">
        <f t="shared" si="17"/>
        <v>3.2772394565983687</v>
      </c>
      <c r="F345" s="1">
        <f>VLOOKUP($C$1,TableData!$B$4:$J$12,8,FALSE)</f>
        <v>0.78879172658876118</v>
      </c>
      <c r="G345" s="1">
        <f>VLOOKUP($C$1,TableData!$B$4:$J$12,9,FALSE)-F345</f>
        <v>1.0596467334726134</v>
      </c>
      <c r="H345">
        <v>0</v>
      </c>
      <c r="I345" t="e">
        <f t="shared" si="16"/>
        <v>#N/A</v>
      </c>
      <c r="L345" s="2">
        <v>43312</v>
      </c>
      <c r="M345" s="28"/>
      <c r="N345" s="12">
        <v>2.2675952933706833</v>
      </c>
      <c r="O345" s="12">
        <v>2.3037580246167488</v>
      </c>
      <c r="P345" s="28"/>
      <c r="Q345" s="12">
        <v>2.6440905667291403</v>
      </c>
      <c r="R345" s="12">
        <v>2.5853361189677151</v>
      </c>
      <c r="S345" s="28"/>
      <c r="T345" s="12">
        <v>2.2022067458262073</v>
      </c>
      <c r="U345" s="12">
        <v>2.2859352909374122</v>
      </c>
      <c r="V345" s="28"/>
      <c r="W345" s="12">
        <v>2.5258016522558213</v>
      </c>
      <c r="X345" s="12">
        <v>2.4981111151798361</v>
      </c>
      <c r="Y345" s="28"/>
      <c r="Z345" s="12">
        <v>1.9958004199579937</v>
      </c>
      <c r="AA345" s="12">
        <v>2</v>
      </c>
      <c r="AB345" s="28"/>
      <c r="AC345" s="12">
        <v>1.8072289156626731</v>
      </c>
      <c r="AD345" s="12">
        <v>1.7955820777258822</v>
      </c>
      <c r="AE345" s="28"/>
      <c r="AF345" s="12">
        <v>2.02</v>
      </c>
      <c r="AG345" s="12">
        <v>2.0783383879071091</v>
      </c>
      <c r="AH345" s="28"/>
      <c r="AI345" s="12">
        <v>2.83</v>
      </c>
      <c r="AJ345" s="12">
        <v>2.6575050545737766</v>
      </c>
      <c r="AK345" s="28"/>
      <c r="AL345" s="12">
        <v>1.93712470135578</v>
      </c>
      <c r="AM345" s="12">
        <v>1.9054262729187612</v>
      </c>
      <c r="AN345" s="28"/>
    </row>
    <row r="346" spans="2:40" x14ac:dyDescent="0.35">
      <c r="B346" s="2">
        <f t="shared" si="15"/>
        <v>43343</v>
      </c>
      <c r="C346" s="1">
        <f>HLOOKUP($C$2,$N$2:$AM$1000,ROWS($C$2:C346),FALSE)</f>
        <v>1.6834612923864789</v>
      </c>
      <c r="D346" s="1">
        <f>HLOOKUP($D$2,$N$2:$AM$1000,ROWS($C$2:C346),FALSE)</f>
        <v>1.7955820777258822</v>
      </c>
      <c r="E346" s="1">
        <f t="shared" si="17"/>
        <v>3.2772394565983687</v>
      </c>
      <c r="F346" s="1">
        <f>VLOOKUP($C$1,TableData!$B$4:$J$12,8,FALSE)</f>
        <v>0.78879172658876118</v>
      </c>
      <c r="G346" s="1">
        <f>VLOOKUP($C$1,TableData!$B$4:$J$12,9,FALSE)-F346</f>
        <v>1.0596467334726134</v>
      </c>
      <c r="H346">
        <v>0</v>
      </c>
      <c r="I346" t="e">
        <f t="shared" si="16"/>
        <v>#N/A</v>
      </c>
      <c r="L346" s="2">
        <v>43343</v>
      </c>
      <c r="M346" s="28"/>
      <c r="N346" s="12">
        <v>2.1208941334864839</v>
      </c>
      <c r="O346" s="12">
        <v>2.3037580246167488</v>
      </c>
      <c r="P346" s="28"/>
      <c r="Q346" s="12">
        <v>2.6459264342309385</v>
      </c>
      <c r="R346" s="12">
        <v>2.5853361189677151</v>
      </c>
      <c r="S346" s="28"/>
      <c r="T346" s="12">
        <v>2.17877750364317</v>
      </c>
      <c r="U346" s="12">
        <v>2.2859352909374122</v>
      </c>
      <c r="V346" s="28"/>
      <c r="W346" s="12">
        <v>2.4347673422045579</v>
      </c>
      <c r="X346" s="12">
        <v>2.4981111151798361</v>
      </c>
      <c r="Y346" s="28"/>
      <c r="Z346" s="12">
        <v>1.8957629996604108</v>
      </c>
      <c r="AA346" s="12">
        <v>2</v>
      </c>
      <c r="AB346" s="28"/>
      <c r="AC346" s="12">
        <v>1.6834612923864789</v>
      </c>
      <c r="AD346" s="12">
        <v>1.7955820777258822</v>
      </c>
      <c r="AE346" s="28"/>
      <c r="AF346" s="12">
        <v>2</v>
      </c>
      <c r="AG346" s="12">
        <v>2.0783383879071091</v>
      </c>
      <c r="AH346" s="28"/>
      <c r="AI346" s="12">
        <v>2.81</v>
      </c>
      <c r="AJ346" s="12">
        <v>2.6575050545737766</v>
      </c>
      <c r="AK346" s="28"/>
      <c r="AL346" s="12">
        <v>1.9605689379470017</v>
      </c>
      <c r="AM346" s="12">
        <v>1.9054262729187612</v>
      </c>
      <c r="AN346" s="28"/>
    </row>
    <row r="347" spans="2:40" x14ac:dyDescent="0.35">
      <c r="B347" s="2">
        <f t="shared" si="15"/>
        <v>43373</v>
      </c>
      <c r="C347" s="1">
        <f>HLOOKUP($C$2,$N$2:$AM$1000,ROWS($C$2:C347),FALSE)</f>
        <v>1.7064914575574353</v>
      </c>
      <c r="D347" s="1">
        <f>HLOOKUP($D$2,$N$2:$AM$1000,ROWS($C$2:C347),FALSE)</f>
        <v>1.7955820777258822</v>
      </c>
      <c r="E347" s="1">
        <f t="shared" si="17"/>
        <v>3.2772394565983687</v>
      </c>
      <c r="F347" s="1">
        <f>VLOOKUP($C$1,TableData!$B$4:$J$12,8,FALSE)</f>
        <v>0.78879172658876118</v>
      </c>
      <c r="G347" s="1">
        <f>VLOOKUP($C$1,TableData!$B$4:$J$12,9,FALSE)-F347</f>
        <v>1.0596467334726134</v>
      </c>
      <c r="H347">
        <v>0</v>
      </c>
      <c r="I347" t="e">
        <f t="shared" si="16"/>
        <v>#N/A</v>
      </c>
      <c r="L347" s="2">
        <v>43373</v>
      </c>
      <c r="M347" s="28"/>
      <c r="N347" s="12">
        <v>2.1976804898501845</v>
      </c>
      <c r="O347" s="12">
        <v>2.3037580246167488</v>
      </c>
      <c r="P347" s="28"/>
      <c r="Q347" s="12">
        <v>2.6012058141276384</v>
      </c>
      <c r="R347" s="12">
        <v>2.5853361189677151</v>
      </c>
      <c r="S347" s="28"/>
      <c r="T347" s="12">
        <v>2.206166939613774</v>
      </c>
      <c r="U347" s="12">
        <v>2.2859352909374122</v>
      </c>
      <c r="V347" s="28"/>
      <c r="W347" s="12">
        <v>2.4597764586613113</v>
      </c>
      <c r="X347" s="12">
        <v>2.4981111151798361</v>
      </c>
      <c r="Y347" s="28"/>
      <c r="Z347" s="12">
        <v>1.9602952913008842</v>
      </c>
      <c r="AA347" s="12">
        <v>2</v>
      </c>
      <c r="AB347" s="28"/>
      <c r="AC347" s="12">
        <v>1.7064914575574353</v>
      </c>
      <c r="AD347" s="12">
        <v>1.7955820777258822</v>
      </c>
      <c r="AE347" s="28"/>
      <c r="AF347" s="12">
        <v>2.02</v>
      </c>
      <c r="AG347" s="12">
        <v>2.0783383879071091</v>
      </c>
      <c r="AH347" s="28"/>
      <c r="AI347" s="12">
        <v>2.74</v>
      </c>
      <c r="AJ347" s="12">
        <v>2.6575050545737766</v>
      </c>
      <c r="AK347" s="28"/>
      <c r="AL347" s="12">
        <v>1.9705654742778631</v>
      </c>
      <c r="AM347" s="12">
        <v>1.9054262729187612</v>
      </c>
      <c r="AN347" s="28"/>
    </row>
    <row r="348" spans="2:40" x14ac:dyDescent="0.35">
      <c r="B348" s="2">
        <f t="shared" si="15"/>
        <v>43404</v>
      </c>
      <c r="C348" s="1">
        <f>HLOOKUP($C$2,$N$2:$AM$1000,ROWS($C$2:C348),FALSE)</f>
        <v>1.5623599701269919</v>
      </c>
      <c r="D348" s="1">
        <f>HLOOKUP($D$2,$N$2:$AM$1000,ROWS($C$2:C348),FALSE)</f>
        <v>1.7955820777258822</v>
      </c>
      <c r="E348" s="1">
        <f t="shared" si="17"/>
        <v>3.2772394565983687</v>
      </c>
      <c r="F348" s="1">
        <f>VLOOKUP($C$1,TableData!$B$4:$J$12,8,FALSE)</f>
        <v>0.78879172658876118</v>
      </c>
      <c r="G348" s="1">
        <f>VLOOKUP($C$1,TableData!$B$4:$J$12,9,FALSE)-F348</f>
        <v>1.0596467334726134</v>
      </c>
      <c r="H348">
        <v>0</v>
      </c>
      <c r="I348" t="e">
        <f t="shared" si="16"/>
        <v>#N/A</v>
      </c>
      <c r="L348" s="2">
        <v>43404</v>
      </c>
      <c r="M348" s="28"/>
      <c r="N348" s="12">
        <v>2.1264091256912643</v>
      </c>
      <c r="O348" s="12">
        <v>2.3037580246167488</v>
      </c>
      <c r="P348" s="28"/>
      <c r="Q348" s="12">
        <v>2.6163278550069169</v>
      </c>
      <c r="R348" s="12">
        <v>2.5853361189677151</v>
      </c>
      <c r="S348" s="28"/>
      <c r="T348" s="12">
        <v>2.2368697104290014</v>
      </c>
      <c r="U348" s="12">
        <v>2.2859352909374122</v>
      </c>
      <c r="V348" s="28"/>
      <c r="W348" s="12">
        <v>2.4155394511079509</v>
      </c>
      <c r="X348" s="12">
        <v>2.4981111151798361</v>
      </c>
      <c r="Y348" s="28"/>
      <c r="Z348" s="12">
        <v>1.8709073900841755</v>
      </c>
      <c r="AA348" s="12">
        <v>2</v>
      </c>
      <c r="AB348" s="28"/>
      <c r="AC348" s="12">
        <v>1.5623599701269919</v>
      </c>
      <c r="AD348" s="12">
        <v>1.7955820777258822</v>
      </c>
      <c r="AE348" s="28"/>
      <c r="AF348" s="12">
        <v>2</v>
      </c>
      <c r="AG348" s="12">
        <v>2.0783383879071091</v>
      </c>
      <c r="AH348" s="28"/>
      <c r="AI348" s="12">
        <v>2.89</v>
      </c>
      <c r="AJ348" s="12">
        <v>2.6575050545737766</v>
      </c>
      <c r="AK348" s="28"/>
      <c r="AL348" s="12">
        <v>1.9017577643440251</v>
      </c>
      <c r="AM348" s="12">
        <v>1.9054262729187612</v>
      </c>
      <c r="AN348" s="28"/>
    </row>
    <row r="349" spans="2:40" x14ac:dyDescent="0.35">
      <c r="B349" s="2">
        <f t="shared" si="15"/>
        <v>43434</v>
      </c>
      <c r="C349" s="1">
        <f>HLOOKUP($C$2,$N$2:$AM$1000,ROWS($C$2:C349),FALSE)</f>
        <v>1.7603074564154886</v>
      </c>
      <c r="D349" s="1">
        <f>HLOOKUP($D$2,$N$2:$AM$1000,ROWS($C$2:C349),FALSE)</f>
        <v>1.7955820777258822</v>
      </c>
      <c r="E349" s="1">
        <f t="shared" si="17"/>
        <v>3.2772394565983687</v>
      </c>
      <c r="F349" s="1">
        <f>VLOOKUP($C$1,TableData!$B$4:$J$12,8,FALSE)</f>
        <v>0.78879172658876118</v>
      </c>
      <c r="G349" s="1">
        <f>VLOOKUP($C$1,TableData!$B$4:$J$12,9,FALSE)-F349</f>
        <v>1.0596467334726134</v>
      </c>
      <c r="H349">
        <v>0</v>
      </c>
      <c r="I349" t="e">
        <f t="shared" si="16"/>
        <v>#N/A</v>
      </c>
      <c r="L349" s="2">
        <v>43434</v>
      </c>
      <c r="M349" s="28"/>
      <c r="N349" s="12">
        <v>2.2153843729316058</v>
      </c>
      <c r="O349" s="12">
        <v>2.3037580246167488</v>
      </c>
      <c r="P349" s="28"/>
      <c r="Q349" s="12">
        <v>2.7245202523475731</v>
      </c>
      <c r="R349" s="12">
        <v>2.5853361189677151</v>
      </c>
      <c r="S349" s="28"/>
      <c r="T349" s="12">
        <v>2.2947882690548482</v>
      </c>
      <c r="U349" s="12">
        <v>2.2859352909374122</v>
      </c>
      <c r="V349" s="28"/>
      <c r="W349" s="12">
        <v>2.4806020461672018</v>
      </c>
      <c r="X349" s="12">
        <v>2.4981111151798361</v>
      </c>
      <c r="Y349" s="28"/>
      <c r="Z349" s="12">
        <v>2.0102451882429095</v>
      </c>
      <c r="AA349" s="12">
        <v>2</v>
      </c>
      <c r="AB349" s="28"/>
      <c r="AC349" s="12">
        <v>1.7603074564154886</v>
      </c>
      <c r="AD349" s="12">
        <v>1.7955820777258822</v>
      </c>
      <c r="AE349" s="28"/>
      <c r="AF349" s="12">
        <v>2.0499999999999998</v>
      </c>
      <c r="AG349" s="12">
        <v>2.0783383879071091</v>
      </c>
      <c r="AH349" s="28"/>
      <c r="AI349" s="12">
        <v>3.08</v>
      </c>
      <c r="AJ349" s="12">
        <v>2.6575050545737766</v>
      </c>
      <c r="AK349" s="28"/>
      <c r="AL349" s="12">
        <v>2.0648783099777055</v>
      </c>
      <c r="AM349" s="12">
        <v>1.9054262729187612</v>
      </c>
      <c r="AN349" s="28"/>
    </row>
    <row r="350" spans="2:40" x14ac:dyDescent="0.35">
      <c r="B350" s="2">
        <f t="shared" si="15"/>
        <v>43465</v>
      </c>
      <c r="C350" s="1">
        <f>HLOOKUP($C$2,$N$2:$AM$1000,ROWS($C$2:C350),FALSE)</f>
        <v>1.7995344487993226</v>
      </c>
      <c r="D350" s="1">
        <f>HLOOKUP($D$2,$N$2:$AM$1000,ROWS($C$2:C350),FALSE)</f>
        <v>1.7955820777258822</v>
      </c>
      <c r="E350" s="1">
        <f t="shared" si="17"/>
        <v>3.2772394565983687</v>
      </c>
      <c r="F350" s="1">
        <f>VLOOKUP($C$1,TableData!$B$4:$J$12,8,FALSE)</f>
        <v>0.78879172658876118</v>
      </c>
      <c r="G350" s="1">
        <f>VLOOKUP($C$1,TableData!$B$4:$J$12,9,FALSE)-F350</f>
        <v>1.0596467334726134</v>
      </c>
      <c r="H350">
        <v>0</v>
      </c>
      <c r="I350" t="e">
        <f t="shared" si="16"/>
        <v>#N/A</v>
      </c>
      <c r="L350" s="2">
        <v>43465</v>
      </c>
      <c r="M350" s="28"/>
      <c r="N350" s="12">
        <v>2.2485295505299874</v>
      </c>
      <c r="O350" s="12">
        <v>2.3037580246167488</v>
      </c>
      <c r="P350" s="28"/>
      <c r="Q350" s="12">
        <v>2.7208635825272554</v>
      </c>
      <c r="R350" s="12">
        <v>2.5853361189677151</v>
      </c>
      <c r="S350" s="28"/>
      <c r="T350" s="12">
        <v>2.3481146349016102</v>
      </c>
      <c r="U350" s="12">
        <v>2.2859352909374122</v>
      </c>
      <c r="V350" s="28"/>
      <c r="W350" s="12">
        <v>2.4772807386749029</v>
      </c>
      <c r="X350" s="12">
        <v>2.4981111151798361</v>
      </c>
      <c r="Y350" s="28"/>
      <c r="Z350" s="12">
        <v>2.0380799141860972</v>
      </c>
      <c r="AA350" s="12">
        <v>2</v>
      </c>
      <c r="AB350" s="28"/>
      <c r="AC350" s="12">
        <v>1.7995344487993226</v>
      </c>
      <c r="AD350" s="12">
        <v>1.7955820777258822</v>
      </c>
      <c r="AE350" s="28"/>
      <c r="AF350" s="12">
        <v>2.04</v>
      </c>
      <c r="AG350" s="12">
        <v>2.0783383879071091</v>
      </c>
      <c r="AH350" s="28"/>
      <c r="AI350" s="12">
        <v>3.2</v>
      </c>
      <c r="AJ350" s="12">
        <v>2.6575050545737766</v>
      </c>
      <c r="AK350" s="28"/>
      <c r="AL350" s="12">
        <v>2.2077218566421006</v>
      </c>
      <c r="AM350" s="12">
        <v>1.9054262729187612</v>
      </c>
      <c r="AN350" s="28"/>
    </row>
    <row r="351" spans="2:40" x14ac:dyDescent="0.35">
      <c r="B351" s="2">
        <f t="shared" si="15"/>
        <v>43496</v>
      </c>
      <c r="C351" s="1">
        <f>HLOOKUP($C$2,$N$2:$AM$1000,ROWS($C$2:C351),FALSE)</f>
        <v>1.7657743501176437</v>
      </c>
      <c r="D351" s="1">
        <f>HLOOKUP($D$2,$N$2:$AM$1000,ROWS($C$2:C351),FALSE)</f>
        <v>1.7955820777258822</v>
      </c>
      <c r="E351" s="1">
        <f t="shared" si="17"/>
        <v>3.2772394565983687</v>
      </c>
      <c r="F351" s="1">
        <f>VLOOKUP($C$1,TableData!$B$4:$J$12,8,FALSE)</f>
        <v>0.78879172658876118</v>
      </c>
      <c r="G351" s="1">
        <f>VLOOKUP($C$1,TableData!$B$4:$J$12,9,FALSE)-F351</f>
        <v>1.0596467334726134</v>
      </c>
      <c r="H351">
        <v>0</v>
      </c>
      <c r="I351" t="e">
        <f t="shared" si="16"/>
        <v>#N/A</v>
      </c>
      <c r="L351" s="2">
        <v>43496</v>
      </c>
      <c r="M351" s="28"/>
      <c r="N351" s="12">
        <v>2.1794329242488475</v>
      </c>
      <c r="O351" s="12">
        <v>2.3037580246167488</v>
      </c>
      <c r="P351" s="28"/>
      <c r="Q351" s="12">
        <v>2.6150508345352153</v>
      </c>
      <c r="R351" s="12">
        <v>2.5853361189677151</v>
      </c>
      <c r="S351" s="28"/>
      <c r="T351" s="12">
        <v>2.2481475154139563</v>
      </c>
      <c r="U351" s="12">
        <v>2.2859352909374122</v>
      </c>
      <c r="V351" s="28"/>
      <c r="W351" s="12">
        <v>2.4036416369226155</v>
      </c>
      <c r="X351" s="12">
        <v>2.4981111151798361</v>
      </c>
      <c r="Y351" s="28"/>
      <c r="Z351" s="12">
        <v>1.8444266238973439</v>
      </c>
      <c r="AA351" s="12">
        <v>2</v>
      </c>
      <c r="AB351" s="28"/>
      <c r="AC351" s="12">
        <v>1.7657743501176437</v>
      </c>
      <c r="AD351" s="12">
        <v>1.7955820777258822</v>
      </c>
      <c r="AE351" s="28"/>
      <c r="AF351" s="12">
        <v>1.92</v>
      </c>
      <c r="AG351" s="12">
        <v>2.0783383879071091</v>
      </c>
      <c r="AH351" s="28"/>
      <c r="AI351" s="12">
        <v>3.12</v>
      </c>
      <c r="AJ351" s="12">
        <v>2.6575050545737766</v>
      </c>
      <c r="AK351" s="28"/>
      <c r="AL351" s="12">
        <v>2.0107657827686163</v>
      </c>
      <c r="AM351" s="12">
        <v>1.9054262729187612</v>
      </c>
      <c r="AN351" s="28"/>
    </row>
    <row r="352" spans="2:40" x14ac:dyDescent="0.35">
      <c r="B352" s="2">
        <f t="shared" si="15"/>
        <v>43524</v>
      </c>
      <c r="C352" s="1">
        <f>HLOOKUP($C$2,$N$2:$AM$1000,ROWS($C$2:C352),FALSE)</f>
        <v>1.6345048936086126</v>
      </c>
      <c r="D352" s="1">
        <f>HLOOKUP($D$2,$N$2:$AM$1000,ROWS($C$2:C352),FALSE)</f>
        <v>1.7955820777258822</v>
      </c>
      <c r="E352" s="1">
        <f t="shared" si="17"/>
        <v>3.2772394565983687</v>
      </c>
      <c r="F352" s="1">
        <f>VLOOKUP($C$1,TableData!$B$4:$J$12,8,FALSE)</f>
        <v>0.78879172658876118</v>
      </c>
      <c r="G352" s="1">
        <f>VLOOKUP($C$1,TableData!$B$4:$J$12,9,FALSE)-F352</f>
        <v>1.0596467334726134</v>
      </c>
      <c r="H352">
        <v>0</v>
      </c>
      <c r="I352" t="e">
        <f t="shared" si="16"/>
        <v>#N/A</v>
      </c>
      <c r="L352" s="2">
        <v>43524</v>
      </c>
      <c r="M352" s="28"/>
      <c r="N352" s="12">
        <v>2.1410889637129227</v>
      </c>
      <c r="O352" s="12">
        <v>2.3037580246167488</v>
      </c>
      <c r="P352" s="28"/>
      <c r="Q352" s="12">
        <v>2.6955881393513126</v>
      </c>
      <c r="R352" s="12">
        <v>2.5853361189677151</v>
      </c>
      <c r="S352" s="28"/>
      <c r="T352" s="12">
        <v>2.217767605371268</v>
      </c>
      <c r="U352" s="12">
        <v>2.2859352909374122</v>
      </c>
      <c r="V352" s="28"/>
      <c r="W352" s="12">
        <v>2.4136366252844876</v>
      </c>
      <c r="X352" s="12">
        <v>2.4981111151798361</v>
      </c>
      <c r="Y352" s="28"/>
      <c r="Z352" s="12">
        <v>1.7441056147354805</v>
      </c>
      <c r="AA352" s="12">
        <v>2</v>
      </c>
      <c r="AB352" s="28"/>
      <c r="AC352" s="12">
        <v>1.6345048936086126</v>
      </c>
      <c r="AD352" s="12">
        <v>1.7955820777258822</v>
      </c>
      <c r="AE352" s="28"/>
      <c r="AF352" s="12">
        <v>1.95</v>
      </c>
      <c r="AG352" s="12">
        <v>2.0783383879071091</v>
      </c>
      <c r="AH352" s="28"/>
      <c r="AI352" s="12">
        <v>3.07</v>
      </c>
      <c r="AJ352" s="12">
        <v>2.6575050545737766</v>
      </c>
      <c r="AK352" s="28"/>
      <c r="AL352" s="12">
        <v>2.0739571616925101</v>
      </c>
      <c r="AM352" s="12">
        <v>1.9054262729187612</v>
      </c>
      <c r="AN352" s="28"/>
    </row>
    <row r="353" spans="2:40" x14ac:dyDescent="0.35">
      <c r="B353" s="2">
        <f t="shared" si="15"/>
        <v>43555</v>
      </c>
      <c r="C353" s="1">
        <f>HLOOKUP($C$2,$N$2:$AM$1000,ROWS($C$2:C353),FALSE)</f>
        <v>1.4606186382053687</v>
      </c>
      <c r="D353" s="1">
        <f>HLOOKUP($D$2,$N$2:$AM$1000,ROWS($C$2:C353),FALSE)</f>
        <v>1.7955820777258822</v>
      </c>
      <c r="E353" s="1">
        <f t="shared" si="17"/>
        <v>3.2772394565983687</v>
      </c>
      <c r="F353" s="1">
        <f>VLOOKUP($C$1,TableData!$B$4:$J$12,8,FALSE)</f>
        <v>0.78879172658876118</v>
      </c>
      <c r="G353" s="1">
        <f>VLOOKUP($C$1,TableData!$B$4:$J$12,9,FALSE)-F353</f>
        <v>1.0596467334726134</v>
      </c>
      <c r="H353">
        <v>0</v>
      </c>
      <c r="I353" t="e">
        <f t="shared" si="16"/>
        <v>#N/A</v>
      </c>
      <c r="L353" s="2">
        <v>43555</v>
      </c>
      <c r="M353" s="28"/>
      <c r="N353" s="12">
        <v>2.0665623500122798</v>
      </c>
      <c r="O353" s="12">
        <v>2.3037580246167488</v>
      </c>
      <c r="P353" s="28"/>
      <c r="Q353" s="12">
        <v>2.7997817194354235</v>
      </c>
      <c r="R353" s="12">
        <v>2.5853361189677151</v>
      </c>
      <c r="S353" s="28"/>
      <c r="T353" s="12">
        <v>2.3034518833828344</v>
      </c>
      <c r="U353" s="12">
        <v>2.2859352909374122</v>
      </c>
      <c r="V353" s="28"/>
      <c r="W353" s="12">
        <v>2.3994835602483722</v>
      </c>
      <c r="X353" s="12">
        <v>2.4981111151798361</v>
      </c>
      <c r="Y353" s="28"/>
      <c r="Z353" s="12">
        <v>1.6160679951488399</v>
      </c>
      <c r="AA353" s="12">
        <v>2</v>
      </c>
      <c r="AB353" s="28"/>
      <c r="AC353" s="12">
        <v>1.4606186382053687</v>
      </c>
      <c r="AD353" s="12">
        <v>1.7955820777258822</v>
      </c>
      <c r="AE353" s="28"/>
      <c r="AF353" s="12">
        <v>1.98</v>
      </c>
      <c r="AG353" s="12">
        <v>2.0783383879071091</v>
      </c>
      <c r="AH353" s="28"/>
      <c r="AI353" s="12">
        <v>3.25</v>
      </c>
      <c r="AJ353" s="12">
        <v>2.6575050545737766</v>
      </c>
      <c r="AK353" s="28"/>
      <c r="AL353" s="12">
        <v>2.160504570504874</v>
      </c>
      <c r="AM353" s="12">
        <v>1.9054262729187612</v>
      </c>
      <c r="AN353" s="28"/>
    </row>
    <row r="354" spans="2:40" x14ac:dyDescent="0.35">
      <c r="B354" s="2">
        <f t="shared" si="15"/>
        <v>43585</v>
      </c>
      <c r="C354" s="1">
        <f>HLOOKUP($C$2,$N$2:$AM$1000,ROWS($C$2:C354),FALSE)</f>
        <v>1.4656422294331728</v>
      </c>
      <c r="D354" s="1">
        <f>HLOOKUP($D$2,$N$2:$AM$1000,ROWS($C$2:C354),FALSE)</f>
        <v>1.7955820777258822</v>
      </c>
      <c r="E354" s="1">
        <f t="shared" si="17"/>
        <v>3.2772394565983687</v>
      </c>
      <c r="F354" s="1">
        <f>VLOOKUP($C$1,TableData!$B$4:$J$12,8,FALSE)</f>
        <v>0.78879172658876118</v>
      </c>
      <c r="G354" s="1">
        <f>VLOOKUP($C$1,TableData!$B$4:$J$12,9,FALSE)-F354</f>
        <v>1.0596467334726134</v>
      </c>
      <c r="H354">
        <v>0</v>
      </c>
      <c r="I354" t="e">
        <f t="shared" si="16"/>
        <v>#N/A</v>
      </c>
      <c r="L354" s="2">
        <v>43585</v>
      </c>
      <c r="M354" s="28"/>
      <c r="N354" s="12">
        <v>2.0913377235709074</v>
      </c>
      <c r="O354" s="12">
        <v>2.3037580246167488</v>
      </c>
      <c r="P354" s="28"/>
      <c r="Q354" s="12">
        <v>2.7912432309503021</v>
      </c>
      <c r="R354" s="12">
        <v>2.5853361189677151</v>
      </c>
      <c r="S354" s="28"/>
      <c r="T354" s="12">
        <v>2.2942754173813196</v>
      </c>
      <c r="U354" s="12">
        <v>2.2859352909374122</v>
      </c>
      <c r="V354" s="28"/>
      <c r="W354" s="12">
        <v>2.4335443526325662</v>
      </c>
      <c r="X354" s="12">
        <v>2.4981111151798361</v>
      </c>
      <c r="Y354" s="28"/>
      <c r="Z354" s="12">
        <v>1.6367788035668296</v>
      </c>
      <c r="AA354" s="12">
        <v>2</v>
      </c>
      <c r="AB354" s="28"/>
      <c r="AC354" s="12">
        <v>1.4656422294331728</v>
      </c>
      <c r="AD354" s="12">
        <v>1.7955820777258822</v>
      </c>
      <c r="AE354" s="28"/>
      <c r="AF354" s="12">
        <v>2.13</v>
      </c>
      <c r="AG354" s="12">
        <v>2.0783383879071091</v>
      </c>
      <c r="AH354" s="28"/>
      <c r="AI354" s="12">
        <v>3.22</v>
      </c>
      <c r="AJ354" s="12">
        <v>2.6575050545737766</v>
      </c>
      <c r="AK354" s="28"/>
      <c r="AL354" s="12">
        <v>1.9890431665389565</v>
      </c>
      <c r="AM354" s="12">
        <v>1.9054262729187612</v>
      </c>
      <c r="AN354" s="28"/>
    </row>
    <row r="355" spans="2:40" x14ac:dyDescent="0.35">
      <c r="B355" s="2">
        <f t="shared" si="15"/>
        <v>43616</v>
      </c>
      <c r="C355" s="1">
        <f>HLOOKUP($C$2,$N$2:$AM$1000,ROWS($C$2:C355),FALSE)</f>
        <v>1.3793307144755795</v>
      </c>
      <c r="D355" s="1">
        <f>HLOOKUP($D$2,$N$2:$AM$1000,ROWS($C$2:C355),FALSE)</f>
        <v>1.7955820777258822</v>
      </c>
      <c r="E355" s="1">
        <f t="shared" si="17"/>
        <v>3.2772394565983687</v>
      </c>
      <c r="F355" s="1">
        <f>VLOOKUP($C$1,TableData!$B$4:$J$12,8,FALSE)</f>
        <v>0.78879172658876118</v>
      </c>
      <c r="G355" s="1">
        <f>VLOOKUP($C$1,TableData!$B$4:$J$12,9,FALSE)-F355</f>
        <v>1.0596467334726134</v>
      </c>
      <c r="H355">
        <v>0</v>
      </c>
      <c r="I355" t="e">
        <f t="shared" si="16"/>
        <v>#N/A</v>
      </c>
      <c r="L355" s="2">
        <v>43616</v>
      </c>
      <c r="M355" s="28"/>
      <c r="N355" s="12">
        <v>1.9724280075443801</v>
      </c>
      <c r="O355" s="12">
        <v>2.3037580246167488</v>
      </c>
      <c r="P355" s="28"/>
      <c r="Q355" s="12">
        <v>2.7559672154074732</v>
      </c>
      <c r="R355" s="12">
        <v>2.5853361189677151</v>
      </c>
      <c r="S355" s="28"/>
      <c r="T355" s="12">
        <v>2.1787057154411871</v>
      </c>
      <c r="U355" s="12">
        <v>2.2859352909374122</v>
      </c>
      <c r="V355" s="28"/>
      <c r="W355" s="12">
        <v>2.4000747644298048</v>
      </c>
      <c r="X355" s="12">
        <v>2.4981111151798361</v>
      </c>
      <c r="Y355" s="28"/>
      <c r="Z355" s="12">
        <v>1.563175476517964</v>
      </c>
      <c r="AA355" s="12">
        <v>2</v>
      </c>
      <c r="AB355" s="28"/>
      <c r="AC355" s="12">
        <v>1.3793307144755795</v>
      </c>
      <c r="AD355" s="12">
        <v>1.7955820777258822</v>
      </c>
      <c r="AE355" s="28"/>
      <c r="AF355" s="12">
        <v>2.0299999999999998</v>
      </c>
      <c r="AG355" s="12">
        <v>2.0783383879071091</v>
      </c>
      <c r="AH355" s="28"/>
      <c r="AI355" s="12">
        <v>3.04</v>
      </c>
      <c r="AJ355" s="12">
        <v>2.6575050545737766</v>
      </c>
      <c r="AK355" s="28"/>
      <c r="AL355" s="12">
        <v>1.9948863246424826</v>
      </c>
      <c r="AM355" s="12">
        <v>1.9054262729187612</v>
      </c>
      <c r="AN355" s="28"/>
    </row>
    <row r="356" spans="2:40" x14ac:dyDescent="0.35">
      <c r="B356" s="2">
        <f t="shared" si="15"/>
        <v>43646</v>
      </c>
      <c r="C356" s="1">
        <f>HLOOKUP($C$2,$N$2:$AM$1000,ROWS($C$2:C356),FALSE)</f>
        <v>1.4998228555682447</v>
      </c>
      <c r="D356" s="1">
        <f>HLOOKUP($D$2,$N$2:$AM$1000,ROWS($C$2:C356),FALSE)</f>
        <v>1.7955820777258822</v>
      </c>
      <c r="E356" s="1">
        <f t="shared" si="17"/>
        <v>3.2772394565983687</v>
      </c>
      <c r="F356" s="1">
        <f>VLOOKUP($C$1,TableData!$B$4:$J$12,8,FALSE)</f>
        <v>0.78879172658876118</v>
      </c>
      <c r="G356" s="1">
        <f>VLOOKUP($C$1,TableData!$B$4:$J$12,9,FALSE)-F356</f>
        <v>1.0596467334726134</v>
      </c>
      <c r="H356">
        <v>0</v>
      </c>
      <c r="I356" t="e">
        <f t="shared" si="16"/>
        <v>#N/A</v>
      </c>
      <c r="L356" s="2">
        <v>43646</v>
      </c>
      <c r="M356" s="28"/>
      <c r="N356" s="12">
        <v>2.0746001344216447</v>
      </c>
      <c r="O356" s="12">
        <v>2.3037580246167488</v>
      </c>
      <c r="P356" s="28"/>
      <c r="Q356" s="12">
        <v>2.7835420229605612</v>
      </c>
      <c r="R356" s="12">
        <v>2.5853361189677151</v>
      </c>
      <c r="S356" s="28"/>
      <c r="T356" s="12">
        <v>2.1639814239066579</v>
      </c>
      <c r="U356" s="12">
        <v>2.2859352909374122</v>
      </c>
      <c r="V356" s="28"/>
      <c r="W356" s="12">
        <v>2.4382921810964131</v>
      </c>
      <c r="X356" s="12">
        <v>2.4981111151798361</v>
      </c>
      <c r="Y356" s="28"/>
      <c r="Z356" s="12">
        <v>1.6569813098790576</v>
      </c>
      <c r="AA356" s="12">
        <v>2</v>
      </c>
      <c r="AB356" s="28"/>
      <c r="AC356" s="12">
        <v>1.4998228555682447</v>
      </c>
      <c r="AD356" s="12">
        <v>1.7955820777258822</v>
      </c>
      <c r="AE356" s="28"/>
      <c r="AF356" s="12">
        <v>2</v>
      </c>
      <c r="AG356" s="12">
        <v>2.0783383879071091</v>
      </c>
      <c r="AH356" s="28"/>
      <c r="AI356" s="12">
        <v>3.1</v>
      </c>
      <c r="AJ356" s="12">
        <v>2.6575050545737766</v>
      </c>
      <c r="AK356" s="28"/>
      <c r="AL356" s="12">
        <v>2.0614548069424874</v>
      </c>
      <c r="AM356" s="12">
        <v>1.9054262729187612</v>
      </c>
      <c r="AN356" s="28"/>
    </row>
    <row r="357" spans="2:40" x14ac:dyDescent="0.35">
      <c r="B357" s="2">
        <f t="shared" si="15"/>
        <v>43677</v>
      </c>
      <c r="C357" s="1">
        <f>HLOOKUP($C$2,$N$2:$AM$1000,ROWS($C$2:C357),FALSE)</f>
        <v>1.4861703591578346</v>
      </c>
      <c r="D357" s="1">
        <f>HLOOKUP($D$2,$N$2:$AM$1000,ROWS($C$2:C357),FALSE)</f>
        <v>1.7955820777258822</v>
      </c>
      <c r="E357" s="1">
        <f t="shared" si="17"/>
        <v>3.2772394565983687</v>
      </c>
      <c r="F357" s="1">
        <f>VLOOKUP($C$1,TableData!$B$4:$J$12,8,FALSE)</f>
        <v>0.78879172658876118</v>
      </c>
      <c r="G357" s="1">
        <f>VLOOKUP($C$1,TableData!$B$4:$J$12,9,FALSE)-F357</f>
        <v>1.0596467334726134</v>
      </c>
      <c r="H357">
        <v>0</v>
      </c>
      <c r="I357" t="e">
        <f>IF(AND(ISNUMBER(C369),ISNA(C370)),1,#N/A)</f>
        <v>#N/A</v>
      </c>
      <c r="L357" s="2">
        <v>43677</v>
      </c>
      <c r="M357" s="28"/>
      <c r="N357" s="12">
        <v>2.1657049503490233</v>
      </c>
      <c r="O357" s="12">
        <v>2.3037580246167488</v>
      </c>
      <c r="P357" s="28"/>
      <c r="Q357" s="12">
        <v>2.8744786093940933</v>
      </c>
      <c r="R357" s="12">
        <v>2.5853361189677151</v>
      </c>
      <c r="S357" s="28"/>
      <c r="T357" s="12">
        <v>2.2674878826659528</v>
      </c>
      <c r="U357" s="12">
        <v>2.2859352909374122</v>
      </c>
      <c r="V357" s="28"/>
      <c r="W357" s="12">
        <v>2.5265422641118418</v>
      </c>
      <c r="X357" s="12">
        <v>2.4981111151798361</v>
      </c>
      <c r="Y357" s="28"/>
      <c r="Z357" s="12">
        <v>1.6391192674940713</v>
      </c>
      <c r="AA357" s="12">
        <v>2</v>
      </c>
      <c r="AB357" s="28"/>
      <c r="AC357" s="12">
        <v>1.4861703591578346</v>
      </c>
      <c r="AD357" s="12">
        <v>1.7955820777258822</v>
      </c>
      <c r="AE357" s="28"/>
      <c r="AF357" s="12">
        <v>2.0499999999999998</v>
      </c>
      <c r="AG357" s="12">
        <v>2.0783383879071091</v>
      </c>
      <c r="AH357" s="28"/>
      <c r="AI357" s="12">
        <v>3.09</v>
      </c>
      <c r="AJ357" s="12">
        <v>2.6575050545737766</v>
      </c>
      <c r="AK357" s="28"/>
      <c r="AL357" s="12">
        <v>1.9023796497528831</v>
      </c>
      <c r="AM357" s="12">
        <v>1.9054262729187612</v>
      </c>
      <c r="AN357" s="28"/>
    </row>
    <row r="358" spans="2:40" x14ac:dyDescent="0.35">
      <c r="B358" s="2">
        <f t="shared" si="15"/>
        <v>43708</v>
      </c>
      <c r="C358" s="1">
        <f>HLOOKUP($C$2,$N$2:$AM$1000,ROWS($C$2:C358),FALSE)</f>
        <v>1.6152817649140783</v>
      </c>
      <c r="D358" s="1">
        <f>HLOOKUP($D$2,$N$2:$AM$1000,ROWS($C$2:C358),FALSE)</f>
        <v>1.7955820777258822</v>
      </c>
      <c r="E358" s="1">
        <f t="shared" si="17"/>
        <v>3.2772394565983687</v>
      </c>
      <c r="F358" s="1">
        <f>VLOOKUP($C$1,TableData!$B$4:$J$12,8,FALSE)</f>
        <v>0.78879172658876118</v>
      </c>
      <c r="G358" s="1">
        <f>VLOOKUP($C$1,TableData!$B$4:$J$12,9,FALSE)-F358</f>
        <v>1.0596467334726134</v>
      </c>
      <c r="H358">
        <v>0</v>
      </c>
      <c r="I358" t="e">
        <f>IF(AND(ISNUMBER(C370),ISNA(C371)),1,#N/A)</f>
        <v>#N/A</v>
      </c>
      <c r="L358" s="2">
        <v>43708</v>
      </c>
      <c r="M358" s="28"/>
      <c r="N358" s="12">
        <v>2.3211356735985289</v>
      </c>
      <c r="O358" s="12">
        <v>2.3037580246167488</v>
      </c>
      <c r="P358" s="28"/>
      <c r="Q358" s="12">
        <v>2.9020133505458956</v>
      </c>
      <c r="R358" s="12">
        <v>2.5853361189677151</v>
      </c>
      <c r="S358" s="28"/>
      <c r="T358" s="12">
        <v>2.283188676931891</v>
      </c>
      <c r="U358" s="12">
        <v>2.2859352909374122</v>
      </c>
      <c r="V358" s="28"/>
      <c r="W358" s="12">
        <v>2.6690911375416349</v>
      </c>
      <c r="X358" s="12">
        <v>2.4981111151798361</v>
      </c>
      <c r="Y358" s="28"/>
      <c r="Z358" s="12">
        <v>1.7458045796737709</v>
      </c>
      <c r="AA358" s="12">
        <v>2</v>
      </c>
      <c r="AB358" s="28"/>
      <c r="AC358" s="12">
        <v>1.6152817649140783</v>
      </c>
      <c r="AD358" s="12">
        <v>1.7955820777258822</v>
      </c>
      <c r="AE358" s="28"/>
      <c r="AF358" s="12">
        <v>2.0699999999999998</v>
      </c>
      <c r="AG358" s="12">
        <v>2.0783383879071091</v>
      </c>
      <c r="AH358" s="28"/>
      <c r="AI358" s="12">
        <v>3.11</v>
      </c>
      <c r="AJ358" s="12">
        <v>2.6575050545737766</v>
      </c>
      <c r="AK358" s="28"/>
      <c r="AL358" s="12">
        <v>1.8847209975035872</v>
      </c>
      <c r="AM358" s="12">
        <v>1.9054262729187612</v>
      </c>
      <c r="AN358" s="28"/>
    </row>
    <row r="359" spans="2:40" x14ac:dyDescent="0.35">
      <c r="B359" s="2">
        <f t="shared" si="15"/>
        <v>43738</v>
      </c>
      <c r="C359" s="1">
        <f>HLOOKUP($C$2,$N$2:$AM$1000,ROWS($C$2:C359),FALSE)</f>
        <v>1.5512095507382861</v>
      </c>
      <c r="D359" s="1">
        <f>HLOOKUP($D$2,$N$2:$AM$1000,ROWS($C$2:C359),FALSE)</f>
        <v>1.7955820777258822</v>
      </c>
      <c r="E359" s="1">
        <f t="shared" si="17"/>
        <v>3.2772394565983687</v>
      </c>
      <c r="F359" s="1">
        <f>VLOOKUP($C$1,TableData!$B$4:$J$12,8,FALSE)</f>
        <v>0.78879172658876118</v>
      </c>
      <c r="G359" s="1">
        <f>VLOOKUP($C$1,TableData!$B$4:$J$12,9,FALSE)-F359</f>
        <v>1.0596467334726134</v>
      </c>
      <c r="H359">
        <v>0</v>
      </c>
      <c r="I359" t="e">
        <f t="shared" ref="I359:I422" si="18">IF(AND(ISNUMBER(C371),ISNA(C372)),1,#N/A)</f>
        <v>#N/A</v>
      </c>
      <c r="L359" s="2">
        <v>43738</v>
      </c>
      <c r="M359" s="28"/>
      <c r="N359" s="12">
        <v>2.3300099083477743</v>
      </c>
      <c r="O359" s="12">
        <v>2.3037580246167488</v>
      </c>
      <c r="P359" s="28"/>
      <c r="Q359" s="12">
        <v>2.9163046984501895</v>
      </c>
      <c r="R359" s="12">
        <v>2.5853361189677151</v>
      </c>
      <c r="S359" s="28"/>
      <c r="T359" s="12">
        <v>2.2777578988094183</v>
      </c>
      <c r="U359" s="12">
        <v>2.2859352909374122</v>
      </c>
      <c r="V359" s="28"/>
      <c r="W359" s="12">
        <v>2.6574047478683749</v>
      </c>
      <c r="X359" s="12">
        <v>2.4981111151798361</v>
      </c>
      <c r="Y359" s="28"/>
      <c r="Z359" s="12">
        <v>1.6320140893302915</v>
      </c>
      <c r="AA359" s="12">
        <v>2</v>
      </c>
      <c r="AB359" s="28"/>
      <c r="AC359" s="12">
        <v>1.5512095507382861</v>
      </c>
      <c r="AD359" s="12">
        <v>1.7955820777258822</v>
      </c>
      <c r="AE359" s="28"/>
      <c r="AF359" s="12">
        <v>2</v>
      </c>
      <c r="AG359" s="12">
        <v>2.0783383879071091</v>
      </c>
      <c r="AH359" s="28"/>
      <c r="AI359" s="12">
        <v>3.15</v>
      </c>
      <c r="AJ359" s="12">
        <v>2.6575050545737766</v>
      </c>
      <c r="AK359" s="28"/>
      <c r="AL359" s="12">
        <v>1.8864568443482241</v>
      </c>
      <c r="AM359" s="12">
        <v>1.9054262729187612</v>
      </c>
      <c r="AN359" s="28"/>
    </row>
    <row r="360" spans="2:40" x14ac:dyDescent="0.35">
      <c r="B360" s="2">
        <f t="shared" si="15"/>
        <v>43769</v>
      </c>
      <c r="C360" s="1">
        <f>HLOOKUP($C$2,$N$2:$AM$1000,ROWS($C$2:C360),FALSE)</f>
        <v>1.574602427593752</v>
      </c>
      <c r="D360" s="1">
        <f>HLOOKUP($D$2,$N$2:$AM$1000,ROWS($C$2:C360),FALSE)</f>
        <v>1.7955820777258822</v>
      </c>
      <c r="E360" s="1">
        <f t="shared" si="17"/>
        <v>3.2772394565983687</v>
      </c>
      <c r="F360" s="1">
        <f>VLOOKUP($C$1,TableData!$B$4:$J$12,8,FALSE)</f>
        <v>0.78879172658876118</v>
      </c>
      <c r="G360" s="1">
        <f>VLOOKUP($C$1,TableData!$B$4:$J$12,9,FALSE)-F360</f>
        <v>1.0596467334726134</v>
      </c>
      <c r="H360">
        <v>0</v>
      </c>
      <c r="I360" t="e">
        <f t="shared" si="18"/>
        <v>#N/A</v>
      </c>
      <c r="L360" s="2">
        <v>43769</v>
      </c>
      <c r="M360" s="28"/>
      <c r="N360" s="12">
        <v>2.3378148209658001</v>
      </c>
      <c r="O360" s="12">
        <v>2.3037580246167488</v>
      </c>
      <c r="P360" s="28"/>
      <c r="Q360" s="12">
        <v>2.9216914300229657</v>
      </c>
      <c r="R360" s="12">
        <v>2.5853361189677151</v>
      </c>
      <c r="S360" s="28"/>
      <c r="T360" s="12">
        <v>2.3586354031253975</v>
      </c>
      <c r="U360" s="12">
        <v>2.2859352909374122</v>
      </c>
      <c r="V360" s="28"/>
      <c r="W360" s="12">
        <v>2.7740797309863119</v>
      </c>
      <c r="X360" s="12">
        <v>2.4981111151798361</v>
      </c>
      <c r="Y360" s="28"/>
      <c r="Z360" s="12">
        <v>1.6235859562745869</v>
      </c>
      <c r="AA360" s="12">
        <v>2</v>
      </c>
      <c r="AB360" s="28"/>
      <c r="AC360" s="12">
        <v>1.574602427593752</v>
      </c>
      <c r="AD360" s="12">
        <v>1.7955820777258822</v>
      </c>
      <c r="AE360" s="28"/>
      <c r="AF360" s="12">
        <v>2.0099999999999998</v>
      </c>
      <c r="AG360" s="12">
        <v>2.0783383879071091</v>
      </c>
      <c r="AH360" s="28"/>
      <c r="AI360" s="12">
        <v>3.19</v>
      </c>
      <c r="AJ360" s="12">
        <v>2.6575050545737766</v>
      </c>
      <c r="AK360" s="28"/>
      <c r="AL360" s="12">
        <v>1.9768603406155241</v>
      </c>
      <c r="AM360" s="12">
        <v>1.9054262729187612</v>
      </c>
      <c r="AN360" s="28"/>
    </row>
    <row r="361" spans="2:40" x14ac:dyDescent="0.35">
      <c r="B361" s="2">
        <f t="shared" si="15"/>
        <v>43799</v>
      </c>
      <c r="C361" s="1">
        <f>HLOOKUP($C$2,$N$2:$AM$1000,ROWS($C$2:C361),FALSE)</f>
        <v>1.4294799667335045</v>
      </c>
      <c r="D361" s="1">
        <f>HLOOKUP($D$2,$N$2:$AM$1000,ROWS($C$2:C361),FALSE)</f>
        <v>1.7955820777258822</v>
      </c>
      <c r="E361" s="1">
        <f t="shared" si="17"/>
        <v>3.2772394565983687</v>
      </c>
      <c r="F361" s="1">
        <f>VLOOKUP($C$1,TableData!$B$4:$J$12,8,FALSE)</f>
        <v>0.78879172658876118</v>
      </c>
      <c r="G361" s="1">
        <f>VLOOKUP($C$1,TableData!$B$4:$J$12,9,FALSE)-F361</f>
        <v>1.0596467334726134</v>
      </c>
      <c r="H361">
        <v>0</v>
      </c>
      <c r="I361" t="e">
        <f t="shared" si="18"/>
        <v>#N/A</v>
      </c>
      <c r="L361" s="2">
        <v>43799</v>
      </c>
      <c r="M361" s="28"/>
      <c r="N361" s="12">
        <v>2.3546960942649298</v>
      </c>
      <c r="O361" s="12">
        <v>2.3037580246167488</v>
      </c>
      <c r="P361" s="28"/>
      <c r="Q361" s="12">
        <v>2.8847471285346593</v>
      </c>
      <c r="R361" s="12">
        <v>2.5853361189677151</v>
      </c>
      <c r="S361" s="28"/>
      <c r="T361" s="12">
        <v>2.3896392839045211</v>
      </c>
      <c r="U361" s="12">
        <v>2.2859352909374122</v>
      </c>
      <c r="V361" s="28"/>
      <c r="W361" s="12">
        <v>2.7790800512544012</v>
      </c>
      <c r="X361" s="12">
        <v>2.4981111151798361</v>
      </c>
      <c r="Y361" s="28"/>
      <c r="Z361" s="12">
        <v>1.4977183197472987</v>
      </c>
      <c r="AA361" s="12">
        <v>2</v>
      </c>
      <c r="AB361" s="28"/>
      <c r="AC361" s="12">
        <v>1.4294799667335045</v>
      </c>
      <c r="AD361" s="12">
        <v>1.7955820777258822</v>
      </c>
      <c r="AE361" s="28"/>
      <c r="AF361" s="12">
        <v>1.92</v>
      </c>
      <c r="AG361" s="12">
        <v>2.0783383879071091</v>
      </c>
      <c r="AH361" s="28"/>
      <c r="AI361" s="12">
        <v>3.01</v>
      </c>
      <c r="AJ361" s="12">
        <v>2.6575050545737766</v>
      </c>
      <c r="AK361" s="28"/>
      <c r="AL361" s="12">
        <v>1.8795171796695498</v>
      </c>
      <c r="AM361" s="12">
        <v>1.9054262729187612</v>
      </c>
      <c r="AN361" s="28"/>
    </row>
    <row r="362" spans="2:40" x14ac:dyDescent="0.35">
      <c r="B362" s="2">
        <f t="shared" si="15"/>
        <v>43830</v>
      </c>
      <c r="C362" s="1">
        <f>HLOOKUP($C$2,$N$2:$AM$1000,ROWS($C$2:C362),FALSE)</f>
        <v>1.4560023452386606</v>
      </c>
      <c r="D362" s="1">
        <f>HLOOKUP($D$2,$N$2:$AM$1000,ROWS($C$2:C362),FALSE)</f>
        <v>1.7955820777258822</v>
      </c>
      <c r="E362" s="1">
        <f t="shared" si="17"/>
        <v>3.2772394565983687</v>
      </c>
      <c r="F362" s="1">
        <f>VLOOKUP($C$1,TableData!$B$4:$J$12,8,FALSE)</f>
        <v>0.78879172658876118</v>
      </c>
      <c r="G362" s="1">
        <f>VLOOKUP($C$1,TableData!$B$4:$J$12,9,FALSE)-F362</f>
        <v>1.0596467334726134</v>
      </c>
      <c r="H362">
        <v>0</v>
      </c>
      <c r="I362" t="e">
        <f t="shared" si="18"/>
        <v>#N/A</v>
      </c>
      <c r="L362" s="2">
        <v>43830</v>
      </c>
      <c r="M362" s="28"/>
      <c r="N362" s="12">
        <v>2.2905988164406255</v>
      </c>
      <c r="O362" s="12">
        <v>2.3037580246167488</v>
      </c>
      <c r="P362" s="28"/>
      <c r="Q362" s="12">
        <v>2.8525034068155986</v>
      </c>
      <c r="R362" s="12">
        <v>2.5853361189677151</v>
      </c>
      <c r="S362" s="28"/>
      <c r="T362" s="12">
        <v>2.3315884890201088</v>
      </c>
      <c r="U362" s="12">
        <v>2.2859352909374122</v>
      </c>
      <c r="V362" s="28"/>
      <c r="W362" s="12">
        <v>2.7515531567632312</v>
      </c>
      <c r="X362" s="12">
        <v>2.4981111151798361</v>
      </c>
      <c r="Y362" s="28"/>
      <c r="Z362" s="12">
        <v>1.5447510585487212</v>
      </c>
      <c r="AA362" s="12">
        <v>2</v>
      </c>
      <c r="AB362" s="28"/>
      <c r="AC362" s="12">
        <v>1.4560023452386606</v>
      </c>
      <c r="AD362" s="12">
        <v>1.7955820777258822</v>
      </c>
      <c r="AE362" s="28"/>
      <c r="AF362" s="12">
        <v>1.91</v>
      </c>
      <c r="AG362" s="12">
        <v>2.0783383879071091</v>
      </c>
      <c r="AH362" s="28"/>
      <c r="AI362" s="12">
        <v>2.95</v>
      </c>
      <c r="AJ362" s="12">
        <v>2.6575050545737766</v>
      </c>
      <c r="AK362" s="28"/>
      <c r="AL362" s="12">
        <v>1.7225522091579184</v>
      </c>
      <c r="AM362" s="12">
        <v>1.9054262729187612</v>
      </c>
      <c r="AN362" s="28"/>
    </row>
    <row r="363" spans="2:40" x14ac:dyDescent="0.35">
      <c r="B363" s="2">
        <f t="shared" si="15"/>
        <v>43861</v>
      </c>
      <c r="C363" s="1">
        <f>HLOOKUP($C$2,$N$2:$AM$1000,ROWS($C$2:C363),FALSE)</f>
        <v>1.4269272784019682</v>
      </c>
      <c r="D363" s="1">
        <f>HLOOKUP($D$2,$N$2:$AM$1000,ROWS($C$2:C363),FALSE)</f>
        <v>1.7955820777258822</v>
      </c>
      <c r="E363" s="1">
        <f t="shared" si="17"/>
        <v>3.2772394565983687</v>
      </c>
      <c r="F363" s="1">
        <f>VLOOKUP($C$1,TableData!$B$4:$J$12,8,FALSE)</f>
        <v>0.78879172658876118</v>
      </c>
      <c r="G363" s="1">
        <f>VLOOKUP($C$1,TableData!$B$4:$J$12,9,FALSE)-F363</f>
        <v>1.0596467334726134</v>
      </c>
      <c r="H363">
        <v>0</v>
      </c>
      <c r="I363" t="e">
        <f t="shared" si="18"/>
        <v>#N/A</v>
      </c>
      <c r="L363" s="2">
        <v>43861</v>
      </c>
      <c r="M363" s="28"/>
      <c r="N363" s="12">
        <v>2.2817391837892886</v>
      </c>
      <c r="O363" s="12">
        <v>2.3037580246167488</v>
      </c>
      <c r="P363" s="28"/>
      <c r="Q363" s="12">
        <v>2.9123798992030769</v>
      </c>
      <c r="R363" s="12">
        <v>2.5853361189677151</v>
      </c>
      <c r="S363" s="28"/>
      <c r="T363" s="12">
        <v>2.3505673178566777</v>
      </c>
      <c r="U363" s="12">
        <v>2.2859352909374122</v>
      </c>
      <c r="V363" s="28"/>
      <c r="W363" s="12">
        <v>2.7997719821128753</v>
      </c>
      <c r="X363" s="12">
        <v>2.4981111151798361</v>
      </c>
      <c r="Y363" s="28"/>
      <c r="Z363" s="12">
        <v>1.5728589481870614</v>
      </c>
      <c r="AA363" s="12">
        <v>2</v>
      </c>
      <c r="AB363" s="28"/>
      <c r="AC363" s="12">
        <v>1.4269272784019682</v>
      </c>
      <c r="AD363" s="12">
        <v>1.7955820777258822</v>
      </c>
      <c r="AE363" s="28"/>
      <c r="AF363" s="12">
        <v>2.0099999999999998</v>
      </c>
      <c r="AG363" s="12">
        <v>2.0783383879071091</v>
      </c>
      <c r="AH363" s="28"/>
      <c r="AI363" s="12">
        <v>2.91</v>
      </c>
      <c r="AJ363" s="12">
        <v>2.6575050545737766</v>
      </c>
      <c r="AK363" s="28"/>
      <c r="AL363" s="12">
        <v>1.8089245862946373</v>
      </c>
      <c r="AM363" s="12">
        <v>1.9054262729187612</v>
      </c>
      <c r="AN363" s="28"/>
    </row>
    <row r="364" spans="2:40" x14ac:dyDescent="0.35">
      <c r="B364" s="2">
        <f t="shared" si="15"/>
        <v>43890</v>
      </c>
      <c r="C364" s="1">
        <f>HLOOKUP($C$2,$N$2:$AM$1000,ROWS($C$2:C364),FALSE)</f>
        <v>1.5604592682118223</v>
      </c>
      <c r="D364" s="1">
        <f>HLOOKUP($D$2,$N$2:$AM$1000,ROWS($C$2:C364),FALSE)</f>
        <v>1.7955820777258822</v>
      </c>
      <c r="E364" s="1">
        <f t="shared" si="17"/>
        <v>3.2772394565983687</v>
      </c>
      <c r="F364" s="1">
        <f>VLOOKUP($C$1,TableData!$B$4:$J$12,8,FALSE)</f>
        <v>0.78879172658876118</v>
      </c>
      <c r="G364" s="1">
        <f>VLOOKUP($C$1,TableData!$B$4:$J$12,9,FALSE)-F364</f>
        <v>1.0596467334726134</v>
      </c>
      <c r="H364">
        <v>0</v>
      </c>
      <c r="I364" t="e">
        <f t="shared" si="18"/>
        <v>#N/A</v>
      </c>
      <c r="L364" s="2">
        <v>43890</v>
      </c>
      <c r="N364" s="12">
        <v>2.3676613601035346</v>
      </c>
      <c r="O364" s="12">
        <v>2.3037580246167488</v>
      </c>
      <c r="P364" s="28"/>
      <c r="Q364" s="12">
        <v>2.9047628118522795</v>
      </c>
      <c r="R364" s="12">
        <v>2.5853361189677151</v>
      </c>
      <c r="S364" s="28"/>
      <c r="T364" s="12">
        <v>2.3766922351357245</v>
      </c>
      <c r="U364" s="12">
        <v>2.2859352909374122</v>
      </c>
      <c r="V364" s="28"/>
      <c r="W364" s="12">
        <v>2.7863926897677249</v>
      </c>
      <c r="X364" s="12">
        <v>2.4981111151798361</v>
      </c>
      <c r="Y364" s="28"/>
      <c r="Z364" s="12">
        <v>1.6714742188941978</v>
      </c>
      <c r="AA364" s="12">
        <v>2</v>
      </c>
      <c r="AB364" s="28"/>
      <c r="AC364" s="12">
        <v>1.5604592682118223</v>
      </c>
      <c r="AD364" s="12">
        <v>1.7955820777258822</v>
      </c>
      <c r="AE364" s="28"/>
      <c r="AF364" s="12">
        <v>2.0099999999999998</v>
      </c>
      <c r="AG364" s="12">
        <v>2.0783383879071091</v>
      </c>
      <c r="AH364" s="28"/>
      <c r="AI364" s="12">
        <v>3.05</v>
      </c>
      <c r="AJ364" s="12">
        <v>2.6575050545737766</v>
      </c>
      <c r="AK364" s="28"/>
      <c r="AL364" s="12">
        <v>1.9249059379220395</v>
      </c>
      <c r="AM364" s="12">
        <v>1.9054262729187612</v>
      </c>
    </row>
    <row r="365" spans="2:40" x14ac:dyDescent="0.35">
      <c r="B365" s="2">
        <f t="shared" si="15"/>
        <v>43921</v>
      </c>
      <c r="C365" s="1">
        <f>HLOOKUP($C$2,$N$2:$AM$1000,ROWS($C$2:C365),FALSE)</f>
        <v>1.4561499201308781</v>
      </c>
      <c r="D365" s="1">
        <f>HLOOKUP($D$2,$N$2:$AM$1000,ROWS($C$2:C365),FALSE)</f>
        <v>1.7955820777258822</v>
      </c>
      <c r="E365" s="1">
        <f t="shared" si="17"/>
        <v>3.2772394565983687</v>
      </c>
      <c r="F365" s="1">
        <f>VLOOKUP($C$1,TableData!$B$4:$J$12,8,FALSE)</f>
        <v>0.78879172658876118</v>
      </c>
      <c r="G365" s="1">
        <f>VLOOKUP($C$1,TableData!$B$4:$J$12,9,FALSE)-F365</f>
        <v>1.0596467334726134</v>
      </c>
      <c r="H365">
        <v>0</v>
      </c>
      <c r="I365" t="e">
        <f t="shared" si="18"/>
        <v>#N/A</v>
      </c>
      <c r="L365" s="2">
        <v>43921</v>
      </c>
      <c r="N365" s="12">
        <v>2.097741687598198</v>
      </c>
      <c r="O365" s="12">
        <v>2.3037580246167488</v>
      </c>
      <c r="P365" s="28"/>
      <c r="Q365" s="12">
        <v>2.8840098545888759</v>
      </c>
      <c r="R365" s="12">
        <v>2.5853361189677151</v>
      </c>
      <c r="S365" s="28"/>
      <c r="T365" s="12">
        <v>2.3178653304313901</v>
      </c>
      <c r="U365" s="12">
        <v>2.2859352909374122</v>
      </c>
      <c r="V365" s="28"/>
      <c r="W365" s="12">
        <v>2.6090942442000387</v>
      </c>
      <c r="X365" s="12">
        <v>2.4981111151798361</v>
      </c>
      <c r="Y365" s="28"/>
      <c r="Z365" s="12">
        <v>1.4923635234528332</v>
      </c>
      <c r="AA365" s="12">
        <v>2</v>
      </c>
      <c r="AB365" s="28"/>
      <c r="AC365" s="12">
        <v>1.4561499201308781</v>
      </c>
      <c r="AD365" s="12">
        <v>1.7955820777258822</v>
      </c>
      <c r="AE365" s="28"/>
      <c r="AF365" s="12">
        <v>1.92</v>
      </c>
      <c r="AG365" s="12">
        <v>2.0783383879071091</v>
      </c>
      <c r="AH365" s="28"/>
      <c r="AI365" s="12">
        <v>2.89</v>
      </c>
      <c r="AJ365" s="12">
        <v>2.6575050545737766</v>
      </c>
      <c r="AK365" s="28"/>
      <c r="AL365" s="12">
        <v>1.8390219208924419</v>
      </c>
      <c r="AM365" s="12">
        <v>1.9054262729187612</v>
      </c>
    </row>
    <row r="366" spans="2:40" x14ac:dyDescent="0.35">
      <c r="B366" s="2">
        <f t="shared" si="15"/>
        <v>43951</v>
      </c>
      <c r="C366" s="1">
        <f>HLOOKUP($C$2,$N$2:$AM$1000,ROWS($C$2:C366),FALSE)</f>
        <v>1.0712029161603631</v>
      </c>
      <c r="D366" s="1">
        <f>HLOOKUP($D$2,$N$2:$AM$1000,ROWS($C$2:C366),FALSE)</f>
        <v>1.7955820777258822</v>
      </c>
      <c r="E366" s="1">
        <f t="shared" si="17"/>
        <v>3.2772394565983687</v>
      </c>
      <c r="F366" s="1">
        <f>VLOOKUP($C$1,TableData!$B$4:$J$12,8,FALSE)</f>
        <v>0.78879172658876118</v>
      </c>
      <c r="G366" s="1">
        <f>VLOOKUP($C$1,TableData!$B$4:$J$12,9,FALSE)-F366</f>
        <v>1.0596467334726134</v>
      </c>
      <c r="H366">
        <v>0</v>
      </c>
      <c r="I366" t="e">
        <f t="shared" si="18"/>
        <v>#N/A</v>
      </c>
      <c r="L366" s="2">
        <v>43951</v>
      </c>
      <c r="N366" s="12">
        <v>1.4309324152566472</v>
      </c>
      <c r="O366" s="12">
        <v>2.3037580246167488</v>
      </c>
      <c r="P366" s="28"/>
      <c r="Q366" s="12">
        <v>2.8297745633620419</v>
      </c>
      <c r="R366" s="12">
        <v>2.5853361189677151</v>
      </c>
      <c r="S366" s="28"/>
      <c r="T366" s="12">
        <v>2.1574717717544933</v>
      </c>
      <c r="U366" s="12">
        <v>2.2859352909374122</v>
      </c>
      <c r="V366" s="28"/>
      <c r="W366" s="12">
        <v>2.2102702272231989</v>
      </c>
      <c r="X366" s="12">
        <v>2.4981111151798361</v>
      </c>
      <c r="Y366" s="28"/>
      <c r="Z366" s="12">
        <v>0.95966687648285642</v>
      </c>
      <c r="AA366" s="12">
        <v>2</v>
      </c>
      <c r="AB366" s="28"/>
      <c r="AC366" s="12">
        <v>1.0712029161603631</v>
      </c>
      <c r="AD366" s="12">
        <v>1.7955820777258822</v>
      </c>
      <c r="AE366" s="28"/>
      <c r="AF366" s="12">
        <v>1.74</v>
      </c>
      <c r="AG366" s="12">
        <v>2.0783383879071091</v>
      </c>
      <c r="AH366" s="28"/>
      <c r="AI366" s="12">
        <v>2.93</v>
      </c>
      <c r="AJ366" s="12">
        <v>2.6575050545737766</v>
      </c>
      <c r="AK366" s="28"/>
      <c r="AL366" s="12">
        <v>2.0943777335077667</v>
      </c>
      <c r="AM366" s="12">
        <v>1.9054262729187612</v>
      </c>
    </row>
    <row r="367" spans="2:40" x14ac:dyDescent="0.35">
      <c r="B367" s="2">
        <f t="shared" si="15"/>
        <v>43982</v>
      </c>
      <c r="C367" s="1">
        <f>HLOOKUP($C$2,$N$2:$AM$1000,ROWS($C$2:C367),FALSE)</f>
        <v>1.0828186303072806</v>
      </c>
      <c r="D367" s="1">
        <f>HLOOKUP($D$2,$N$2:$AM$1000,ROWS($C$2:C367),FALSE)</f>
        <v>1.7955820777258822</v>
      </c>
      <c r="E367" s="1">
        <f t="shared" si="17"/>
        <v>3.2772394565983687</v>
      </c>
      <c r="F367" s="1">
        <f>VLOOKUP($C$1,TableData!$B$4:$J$12,8,FALSE)</f>
        <v>0.78879172658876118</v>
      </c>
      <c r="G367" s="1">
        <f>VLOOKUP($C$1,TableData!$B$4:$J$12,9,FALSE)-F367</f>
        <v>1.0596467334726134</v>
      </c>
      <c r="H367">
        <v>0</v>
      </c>
      <c r="I367" t="e">
        <f t="shared" si="18"/>
        <v>#N/A</v>
      </c>
      <c r="L367" s="2">
        <v>43982</v>
      </c>
      <c r="N367" s="12">
        <v>1.2184564692601985</v>
      </c>
      <c r="O367" s="12">
        <v>2.3037580246167488</v>
      </c>
      <c r="P367" s="28"/>
      <c r="Q367" s="12">
        <v>2.8581611066394563</v>
      </c>
      <c r="R367" s="12">
        <v>2.5853361189677151</v>
      </c>
      <c r="S367" s="28"/>
      <c r="T367" s="12">
        <v>2.2439175118335486</v>
      </c>
      <c r="U367" s="12">
        <v>2.2859352909374122</v>
      </c>
      <c r="V367" s="28"/>
      <c r="W367" s="12">
        <v>2.0822143449533037</v>
      </c>
      <c r="X367" s="12">
        <v>2.4981111151798361</v>
      </c>
      <c r="Y367" s="28"/>
      <c r="Z367" s="12">
        <v>0.96642191717215553</v>
      </c>
      <c r="AA367" s="12">
        <v>2</v>
      </c>
      <c r="AB367" s="28"/>
      <c r="AC367" s="12">
        <v>1.0828186303072806</v>
      </c>
      <c r="AD367" s="12">
        <v>1.7955820777258822</v>
      </c>
      <c r="AE367" s="28"/>
      <c r="AF367" s="12">
        <v>1.84</v>
      </c>
      <c r="AG367" s="12">
        <v>2.0783383879071091</v>
      </c>
      <c r="AH367" s="28"/>
      <c r="AI367" s="12">
        <v>3.15</v>
      </c>
      <c r="AJ367" s="12">
        <v>2.6575050545737766</v>
      </c>
      <c r="AK367" s="28"/>
      <c r="AL367" s="12">
        <v>2.281883855675078</v>
      </c>
      <c r="AM367" s="12">
        <v>1.9054262729187612</v>
      </c>
    </row>
    <row r="368" spans="2:40" x14ac:dyDescent="0.35">
      <c r="B368" s="2">
        <f t="shared" si="15"/>
        <v>44012</v>
      </c>
      <c r="C368" s="1">
        <f>HLOOKUP($C$2,$N$2:$AM$1000,ROWS($C$2:C368),FALSE)</f>
        <v>1.0578265591064229</v>
      </c>
      <c r="D368" s="1">
        <f>HLOOKUP($D$2,$N$2:$AM$1000,ROWS($C$2:C368),FALSE)</f>
        <v>1.7955820777258822</v>
      </c>
      <c r="E368" s="1">
        <f t="shared" si="17"/>
        <v>3.2772394565983687</v>
      </c>
      <c r="F368" s="1">
        <f>VLOOKUP($C$1,TableData!$B$4:$J$12,8,FALSE)</f>
        <v>0.78879172658876118</v>
      </c>
      <c r="G368" s="1">
        <f>VLOOKUP($C$1,TableData!$B$4:$J$12,9,FALSE)-F368</f>
        <v>1.0596467334726134</v>
      </c>
      <c r="H368">
        <v>0</v>
      </c>
      <c r="I368" t="e">
        <f t="shared" si="18"/>
        <v>#N/A</v>
      </c>
      <c r="L368" s="2">
        <v>44012</v>
      </c>
      <c r="N368" s="12">
        <v>1.183684188491263</v>
      </c>
      <c r="O368" s="12">
        <v>2.3037580246167488</v>
      </c>
      <c r="P368" s="28"/>
      <c r="Q368" s="12">
        <v>2.7637366560243404</v>
      </c>
      <c r="R368" s="12">
        <v>2.5853361189677151</v>
      </c>
      <c r="S368" s="28"/>
      <c r="T368" s="12">
        <v>2.2636240033952593</v>
      </c>
      <c r="U368" s="12">
        <v>2.2859352909374122</v>
      </c>
      <c r="V368" s="28"/>
      <c r="W368" s="12">
        <v>2.0970745589603546</v>
      </c>
      <c r="X368" s="12">
        <v>2.4981111151798361</v>
      </c>
      <c r="Y368" s="28"/>
      <c r="Z368" s="12">
        <v>0.93762070297416233</v>
      </c>
      <c r="AA368" s="12">
        <v>2</v>
      </c>
      <c r="AB368" s="28"/>
      <c r="AC368" s="12">
        <v>1.0578265591064229</v>
      </c>
      <c r="AD368" s="12">
        <v>1.7955820777258822</v>
      </c>
      <c r="AE368" s="28"/>
      <c r="AF368" s="12">
        <v>1.83</v>
      </c>
      <c r="AG368" s="12">
        <v>2.0783383879071091</v>
      </c>
      <c r="AH368" s="28"/>
      <c r="AI368" s="12">
        <v>2.93</v>
      </c>
      <c r="AJ368" s="12">
        <v>2.6575050545737766</v>
      </c>
      <c r="AK368" s="28"/>
      <c r="AL368" s="12">
        <v>2.0825746440536164</v>
      </c>
      <c r="AM368" s="12">
        <v>1.9054262729187612</v>
      </c>
    </row>
    <row r="369" spans="2:39" x14ac:dyDescent="0.35">
      <c r="B369" s="2">
        <f t="shared" si="15"/>
        <v>44043</v>
      </c>
      <c r="C369" s="1">
        <f>HLOOKUP($C$2,$N$2:$AM$1000,ROWS($C$2:C369),FALSE)</f>
        <v>1.2125907990314655</v>
      </c>
      <c r="D369" s="1">
        <f>HLOOKUP($D$2,$N$2:$AM$1000,ROWS($C$2:C369),FALSE)</f>
        <v>1.7955820777258822</v>
      </c>
      <c r="E369" s="1">
        <f t="shared" si="17"/>
        <v>3.2772394565983687</v>
      </c>
      <c r="F369" s="1">
        <f>VLOOKUP($C$1,TableData!$B$4:$J$12,8,FALSE)</f>
        <v>0.78879172658876118</v>
      </c>
      <c r="G369" s="1">
        <f>VLOOKUP($C$1,TableData!$B$4:$J$12,9,FALSE)-F369</f>
        <v>1.0596467334726134</v>
      </c>
      <c r="H369">
        <v>0</v>
      </c>
      <c r="I369" t="e">
        <f t="shared" si="18"/>
        <v>#N/A</v>
      </c>
      <c r="L369" s="2">
        <v>44043</v>
      </c>
      <c r="N369" s="12">
        <v>1.5606958371316093</v>
      </c>
      <c r="O369" s="12">
        <v>2.3037580246167488</v>
      </c>
      <c r="P369" s="28"/>
      <c r="Q369" s="12">
        <v>2.7838168081371739</v>
      </c>
      <c r="R369" s="12">
        <v>2.5853361189677151</v>
      </c>
      <c r="S369" s="28"/>
      <c r="T369" s="12">
        <v>2.3760568623685474</v>
      </c>
      <c r="U369" s="12">
        <v>2.2859352909374122</v>
      </c>
      <c r="V369" s="28"/>
      <c r="W369" s="12">
        <v>2.3694659858364275</v>
      </c>
      <c r="X369" s="12">
        <v>2.4981111151798361</v>
      </c>
      <c r="Y369" s="28"/>
      <c r="Z369" s="12">
        <v>1.1786492795000214</v>
      </c>
      <c r="AA369" s="12">
        <v>2</v>
      </c>
      <c r="AB369" s="28"/>
      <c r="AC369" s="12">
        <v>1.2125907990314655</v>
      </c>
      <c r="AD369" s="12">
        <v>1.7955820777258822</v>
      </c>
      <c r="AE369" s="28"/>
      <c r="AF369" s="12">
        <v>1.86</v>
      </c>
      <c r="AG369" s="12">
        <v>2.0783383879071091</v>
      </c>
      <c r="AH369" s="28"/>
      <c r="AI369" s="12">
        <v>2.89</v>
      </c>
      <c r="AJ369" s="12">
        <v>2.6575050545737766</v>
      </c>
      <c r="AK369" s="28"/>
      <c r="AL369" s="12">
        <v>2.1034471346627952</v>
      </c>
      <c r="AM369" s="12">
        <v>1.9054262729187612</v>
      </c>
    </row>
    <row r="370" spans="2:39" x14ac:dyDescent="0.35">
      <c r="B370" s="2">
        <f t="shared" si="15"/>
        <v>44074</v>
      </c>
      <c r="C370" s="1">
        <f>HLOOKUP($C$2,$N$2:$AM$1000,ROWS($C$2:C370),FALSE)</f>
        <v>1.3709497963408923</v>
      </c>
      <c r="D370" s="1">
        <f>HLOOKUP($D$2,$N$2:$AM$1000,ROWS($C$2:C370),FALSE)</f>
        <v>1.7955820777258822</v>
      </c>
      <c r="E370" s="1">
        <f t="shared" si="17"/>
        <v>3.2772394565983687</v>
      </c>
      <c r="F370" s="1">
        <f>VLOOKUP($C$1,TableData!$B$4:$J$12,8,FALSE)</f>
        <v>0.78879172658876118</v>
      </c>
      <c r="G370" s="1">
        <f>VLOOKUP($C$1,TableData!$B$4:$J$12,9,FALSE)-F370</f>
        <v>1.0596467334726134</v>
      </c>
      <c r="H370">
        <v>0</v>
      </c>
      <c r="I370" t="e">
        <f t="shared" si="18"/>
        <v>#N/A</v>
      </c>
      <c r="L370" s="2">
        <v>44074</v>
      </c>
      <c r="N370" s="12">
        <v>1.722393387828447</v>
      </c>
      <c r="O370" s="12">
        <v>2.3037580246167488</v>
      </c>
      <c r="P370" s="28"/>
      <c r="Q370" s="12">
        <v>2.7822608610717392</v>
      </c>
      <c r="R370" s="12">
        <v>2.5853361189677151</v>
      </c>
      <c r="S370" s="28"/>
      <c r="T370" s="12">
        <v>2.435345597843952</v>
      </c>
      <c r="U370" s="12">
        <v>2.2859352909374122</v>
      </c>
      <c r="V370" s="28"/>
      <c r="W370" s="12">
        <v>2.32067103312108</v>
      </c>
      <c r="X370" s="12">
        <v>2.4981111151798361</v>
      </c>
      <c r="Y370" s="28"/>
      <c r="Z370" s="12">
        <v>1.3853964950817588</v>
      </c>
      <c r="AA370" s="12">
        <v>2</v>
      </c>
      <c r="AB370" s="28"/>
      <c r="AC370" s="12">
        <v>1.3709497963408923</v>
      </c>
      <c r="AD370" s="12">
        <v>1.7955820777258822</v>
      </c>
      <c r="AE370" s="28"/>
      <c r="AF370" s="12">
        <v>1.86</v>
      </c>
      <c r="AG370" s="12">
        <v>2.0783383879071091</v>
      </c>
      <c r="AH370" s="28"/>
      <c r="AI370" s="12">
        <v>2.88</v>
      </c>
      <c r="AJ370" s="12">
        <v>2.6575050545737766</v>
      </c>
      <c r="AK370" s="28"/>
      <c r="AL370" s="12">
        <v>2.1438832037223401</v>
      </c>
      <c r="AM370" s="12">
        <v>1.9054262729187612</v>
      </c>
    </row>
    <row r="371" spans="2:39" x14ac:dyDescent="0.35">
      <c r="B371" s="2">
        <f t="shared" si="15"/>
        <v>44104</v>
      </c>
      <c r="C371" s="1">
        <f>HLOOKUP($C$2,$N$2:$AM$1000,ROWS($C$2:C371),FALSE)</f>
        <v>1.371862794384926</v>
      </c>
      <c r="D371" s="1">
        <f>HLOOKUP($D$2,$N$2:$AM$1000,ROWS($C$2:C371),FALSE)</f>
        <v>1.7955820777258822</v>
      </c>
      <c r="E371" s="1">
        <f t="shared" si="17"/>
        <v>3.2772394565983687</v>
      </c>
      <c r="F371" s="1">
        <f>VLOOKUP($C$1,TableData!$B$4:$J$12,8,FALSE)</f>
        <v>0.78879172658876118</v>
      </c>
      <c r="G371" s="1">
        <f>VLOOKUP($C$1,TableData!$B$4:$J$12,9,FALSE)-F371</f>
        <v>1.0596467334726134</v>
      </c>
      <c r="H371">
        <v>0</v>
      </c>
      <c r="I371" t="e">
        <f t="shared" si="18"/>
        <v>#N/A</v>
      </c>
      <c r="L371" s="2">
        <v>44104</v>
      </c>
      <c r="N371" s="12">
        <v>1.7190644053436843</v>
      </c>
      <c r="O371" s="12">
        <v>2.3037580246167488</v>
      </c>
      <c r="P371" s="28"/>
      <c r="Q371" s="12">
        <v>2.6679181543213915</v>
      </c>
      <c r="R371" s="12">
        <v>2.5853361189677151</v>
      </c>
      <c r="S371" s="28"/>
      <c r="T371" s="12">
        <v>2.3848074078165915</v>
      </c>
      <c r="U371" s="12">
        <v>2.2859352909374122</v>
      </c>
      <c r="V371" s="28"/>
      <c r="W371" s="12">
        <v>2.1390836068635677</v>
      </c>
      <c r="X371" s="12">
        <v>2.4981111151798361</v>
      </c>
      <c r="Y371" s="28"/>
      <c r="Z371" s="12">
        <v>1.4652508351544746</v>
      </c>
      <c r="AA371" s="12">
        <v>2</v>
      </c>
      <c r="AB371" s="28"/>
      <c r="AC371" s="12">
        <v>1.371862794384926</v>
      </c>
      <c r="AD371" s="12">
        <v>1.7955820777258822</v>
      </c>
      <c r="AE371" s="28"/>
      <c r="AF371" s="12">
        <v>1.89</v>
      </c>
      <c r="AG371" s="12">
        <v>2.0783383879071091</v>
      </c>
      <c r="AH371" s="28"/>
      <c r="AI371" s="12">
        <v>2.77</v>
      </c>
      <c r="AJ371" s="12">
        <v>2.6575050545737766</v>
      </c>
      <c r="AK371" s="28"/>
      <c r="AL371" s="12">
        <v>1.9137390894446256</v>
      </c>
      <c r="AM371" s="12">
        <v>1.9054262729187612</v>
      </c>
    </row>
    <row r="372" spans="2:39" x14ac:dyDescent="0.35">
      <c r="B372" s="2">
        <f t="shared" si="15"/>
        <v>44135</v>
      </c>
      <c r="C372" s="1">
        <f>HLOOKUP($C$2,$N$2:$AM$1000,ROWS($C$2:C372),FALSE)</f>
        <v>1.2471042471042582</v>
      </c>
      <c r="D372" s="1">
        <f>HLOOKUP($D$2,$N$2:$AM$1000,ROWS($C$2:C372),FALSE)</f>
        <v>1.7955820777258822</v>
      </c>
      <c r="E372" s="1">
        <f t="shared" si="17"/>
        <v>3.2772394565983687</v>
      </c>
      <c r="F372" s="1">
        <f>VLOOKUP($C$1,TableData!$B$4:$J$12,8,FALSE)</f>
        <v>0.78879172658876118</v>
      </c>
      <c r="G372" s="1">
        <f>VLOOKUP($C$1,TableData!$B$4:$J$12,9,FALSE)-F372</f>
        <v>1.0596467334726134</v>
      </c>
      <c r="H372">
        <v>0</v>
      </c>
      <c r="I372" t="e">
        <f t="shared" si="18"/>
        <v>#N/A</v>
      </c>
      <c r="L372" s="2">
        <v>44135</v>
      </c>
      <c r="N372" s="12">
        <v>1.6364116692455966</v>
      </c>
      <c r="O372" s="12">
        <v>2.3037580246167488</v>
      </c>
      <c r="P372" s="28"/>
      <c r="Q372" s="12">
        <v>2.5968038299499341</v>
      </c>
      <c r="R372" s="12">
        <v>2.5853361189677151</v>
      </c>
      <c r="S372" s="28"/>
      <c r="T372" s="12">
        <v>2.2373391789324959</v>
      </c>
      <c r="U372" s="12">
        <v>2.2859352909374122</v>
      </c>
      <c r="V372" s="28"/>
      <c r="W372" s="12">
        <v>1.9360440049017269</v>
      </c>
      <c r="X372" s="12">
        <v>2.4981111151798361</v>
      </c>
      <c r="Y372" s="28"/>
      <c r="Z372" s="12">
        <v>1.386165263198369</v>
      </c>
      <c r="AA372" s="12">
        <v>2</v>
      </c>
      <c r="AB372" s="28"/>
      <c r="AC372" s="12">
        <v>1.2471042471042582</v>
      </c>
      <c r="AD372" s="12">
        <v>1.7955820777258822</v>
      </c>
      <c r="AE372" s="28"/>
      <c r="AF372" s="12">
        <v>1.8</v>
      </c>
      <c r="AG372" s="12">
        <v>2.0783383879071091</v>
      </c>
      <c r="AH372" s="28"/>
      <c r="AI372" s="12">
        <v>2.66</v>
      </c>
      <c r="AJ372" s="12">
        <v>2.6575050545737766</v>
      </c>
      <c r="AK372" s="28"/>
      <c r="AL372" s="12">
        <v>1.8717847036088944</v>
      </c>
      <c r="AM372" s="12">
        <v>1.9054262729187612</v>
      </c>
    </row>
    <row r="373" spans="2:39" x14ac:dyDescent="0.35">
      <c r="B373" s="2">
        <f t="shared" si="15"/>
        <v>44165</v>
      </c>
      <c r="C373" s="1">
        <f>HLOOKUP($C$2,$N$2:$AM$1000,ROWS($C$2:C373),FALSE)</f>
        <v>1.2472749020894236</v>
      </c>
      <c r="D373" s="1">
        <f>HLOOKUP($D$2,$N$2:$AM$1000,ROWS($C$2:C373),FALSE)</f>
        <v>1.7955820777258822</v>
      </c>
      <c r="E373" s="1">
        <f t="shared" si="17"/>
        <v>3.2772394565983687</v>
      </c>
      <c r="F373" s="1">
        <f>VLOOKUP($C$1,TableData!$B$4:$J$12,8,FALSE)</f>
        <v>0.78879172658876118</v>
      </c>
      <c r="G373" s="1">
        <f>VLOOKUP($C$1,TableData!$B$4:$J$12,9,FALSE)-F373</f>
        <v>1.0596467334726134</v>
      </c>
      <c r="H373">
        <v>0</v>
      </c>
      <c r="I373" t="e">
        <f t="shared" si="18"/>
        <v>#N/A</v>
      </c>
      <c r="L373" s="2">
        <v>44165</v>
      </c>
      <c r="N373" s="12">
        <v>1.6693780408815417</v>
      </c>
      <c r="O373" s="12">
        <v>2.3037580246167488</v>
      </c>
      <c r="P373" s="28"/>
      <c r="Q373" s="12">
        <v>2.4450752105856566</v>
      </c>
      <c r="R373" s="12">
        <v>2.5853361189677151</v>
      </c>
      <c r="S373" s="28"/>
      <c r="T373" s="12">
        <v>2.1373702219504631</v>
      </c>
      <c r="U373" s="12">
        <v>2.2859352909374122</v>
      </c>
      <c r="V373" s="28"/>
      <c r="W373" s="12">
        <v>1.9021023936810266</v>
      </c>
      <c r="X373" s="12">
        <v>2.4981111151798361</v>
      </c>
      <c r="Y373" s="28"/>
      <c r="Z373" s="12">
        <v>1.4275832917034936</v>
      </c>
      <c r="AA373" s="12">
        <v>2</v>
      </c>
      <c r="AB373" s="28"/>
      <c r="AC373" s="12">
        <v>1.2472749020894236</v>
      </c>
      <c r="AD373" s="12">
        <v>1.7955820777258822</v>
      </c>
      <c r="AE373" s="28"/>
      <c r="AF373" s="12">
        <v>1.76</v>
      </c>
      <c r="AG373" s="12">
        <v>2.0783383879071091</v>
      </c>
      <c r="AH373" s="28"/>
      <c r="AI373" s="12">
        <v>2.68</v>
      </c>
      <c r="AJ373" s="12">
        <v>2.6575050545737766</v>
      </c>
      <c r="AK373" s="28"/>
      <c r="AL373" s="12">
        <v>1.8976486371349124</v>
      </c>
      <c r="AM373" s="12">
        <v>1.9054262729187612</v>
      </c>
    </row>
    <row r="374" spans="2:39" x14ac:dyDescent="0.35">
      <c r="B374" s="2">
        <f t="shared" si="15"/>
        <v>44196</v>
      </c>
      <c r="C374" s="1">
        <f>HLOOKUP($C$2,$N$2:$AM$1000,ROWS($C$2:C374),FALSE)</f>
        <v>1.2829280038526347</v>
      </c>
      <c r="D374" s="1">
        <f>HLOOKUP($D$2,$N$2:$AM$1000,ROWS($C$2:C374),FALSE)</f>
        <v>1.7955820777258822</v>
      </c>
      <c r="E374" s="1">
        <f t="shared" si="17"/>
        <v>3.2772394565983687</v>
      </c>
      <c r="F374" s="1">
        <f>VLOOKUP($C$1,TableData!$B$4:$J$12,8,FALSE)</f>
        <v>0.78879172658876118</v>
      </c>
      <c r="G374" s="1">
        <f>VLOOKUP($C$1,TableData!$B$4:$J$12,9,FALSE)-F374</f>
        <v>1.0596467334726134</v>
      </c>
      <c r="H374">
        <v>0</v>
      </c>
      <c r="I374" t="e">
        <f t="shared" si="18"/>
        <v>#N/A</v>
      </c>
      <c r="L374" s="2">
        <v>44196</v>
      </c>
      <c r="N374" s="12">
        <v>1.6243139613563384</v>
      </c>
      <c r="O374" s="12">
        <v>2.3037580246167488</v>
      </c>
      <c r="P374" s="28"/>
      <c r="Q374" s="12">
        <v>2.3545632979132369</v>
      </c>
      <c r="R374" s="12">
        <v>2.5853361189677151</v>
      </c>
      <c r="S374" s="28"/>
      <c r="T374" s="12">
        <v>2.114232706439223</v>
      </c>
      <c r="U374" s="12">
        <v>2.2859352909374122</v>
      </c>
      <c r="V374" s="28"/>
      <c r="W374" s="12">
        <v>1.8113557531359126</v>
      </c>
      <c r="X374" s="12">
        <v>2.4981111151798361</v>
      </c>
      <c r="Y374" s="28"/>
      <c r="Z374" s="12">
        <v>1.5164586568508831</v>
      </c>
      <c r="AA374" s="12">
        <v>2</v>
      </c>
      <c r="AB374" s="28"/>
      <c r="AC374" s="12">
        <v>1.2829280038526347</v>
      </c>
      <c r="AD374" s="12">
        <v>1.7955820777258822</v>
      </c>
      <c r="AE374" s="28"/>
      <c r="AF374" s="12">
        <v>1.76</v>
      </c>
      <c r="AG374" s="12">
        <v>2.0783383879071091</v>
      </c>
      <c r="AH374" s="28"/>
      <c r="AI374" s="12">
        <v>2.71</v>
      </c>
      <c r="AJ374" s="12">
        <v>2.6575050545737766</v>
      </c>
      <c r="AK374" s="28"/>
      <c r="AL374" s="12">
        <v>2.0550161229713773</v>
      </c>
      <c r="AM374" s="12">
        <v>1.9054262729187612</v>
      </c>
    </row>
    <row r="375" spans="2:39" x14ac:dyDescent="0.35">
      <c r="B375" s="2">
        <f t="shared" si="15"/>
        <v>44227</v>
      </c>
      <c r="C375" s="1">
        <f>HLOOKUP($C$2,$N$2:$AM$1000,ROWS($C$2:C375),FALSE)</f>
        <v>1.3097287265244173</v>
      </c>
      <c r="D375" s="1">
        <f>HLOOKUP($D$2,$N$2:$AM$1000,ROWS($C$2:C375),FALSE)</f>
        <v>1.7955820777258822</v>
      </c>
      <c r="E375" s="1">
        <f t="shared" si="17"/>
        <v>3.2772394565983687</v>
      </c>
      <c r="F375" s="1">
        <f>VLOOKUP($C$1,TableData!$B$4:$J$12,8,FALSE)</f>
        <v>0.78879172658876118</v>
      </c>
      <c r="G375" s="1">
        <f>VLOOKUP($C$1,TableData!$B$4:$J$12,9,FALSE)-F375</f>
        <v>1.0596467334726134</v>
      </c>
      <c r="H375">
        <v>0</v>
      </c>
      <c r="I375" t="e">
        <f t="shared" si="18"/>
        <v>#N/A</v>
      </c>
      <c r="L375" s="2">
        <v>44227</v>
      </c>
      <c r="N375" s="12">
        <v>1.3872433599784406</v>
      </c>
      <c r="O375" s="12">
        <v>2.3037580246167488</v>
      </c>
      <c r="P375" s="28"/>
      <c r="Q375" s="12">
        <v>2.1544797869563981</v>
      </c>
      <c r="R375" s="12">
        <v>2.5853361189677151</v>
      </c>
      <c r="S375" s="28"/>
      <c r="T375" s="12">
        <v>1.9663090981946185</v>
      </c>
      <c r="U375" s="12">
        <v>2.2859352909374122</v>
      </c>
      <c r="V375" s="28"/>
      <c r="W375" s="12">
        <v>1.6146437548684611</v>
      </c>
      <c r="X375" s="12">
        <v>2.4981111151798361</v>
      </c>
      <c r="Y375" s="28"/>
      <c r="Z375" s="12">
        <v>1.6805757598958637</v>
      </c>
      <c r="AA375" s="12">
        <v>2</v>
      </c>
      <c r="AB375" s="28"/>
      <c r="AC375" s="12">
        <v>1.3097287265244173</v>
      </c>
      <c r="AD375" s="12">
        <v>1.7955820777258822</v>
      </c>
      <c r="AE375" s="28"/>
      <c r="AF375" s="12">
        <v>1.73</v>
      </c>
      <c r="AG375" s="12">
        <v>2.0783383879071091</v>
      </c>
      <c r="AH375" s="28"/>
      <c r="AI375" s="12">
        <v>2.71</v>
      </c>
      <c r="AJ375" s="12">
        <v>2.6575050545737766</v>
      </c>
      <c r="AK375" s="28"/>
      <c r="AL375" s="12">
        <v>1.8763444888163792</v>
      </c>
      <c r="AM375" s="12">
        <v>1.9054262729187612</v>
      </c>
    </row>
    <row r="376" spans="2:39" x14ac:dyDescent="0.35">
      <c r="B376" s="2">
        <f t="shared" si="15"/>
        <v>44255</v>
      </c>
      <c r="C376" s="1">
        <f>HLOOKUP($C$2,$N$2:$AM$1000,ROWS($C$2:C376),FALSE)</f>
        <v>1.3503008666110095</v>
      </c>
      <c r="D376" s="1">
        <f>HLOOKUP($D$2,$N$2:$AM$1000,ROWS($C$2:C376),FALSE)</f>
        <v>1.7955820777258822</v>
      </c>
      <c r="E376" s="1">
        <f t="shared" si="17"/>
        <v>3.2772394565983687</v>
      </c>
      <c r="F376" s="1">
        <f>VLOOKUP($C$1,TableData!$B$4:$J$12,8,FALSE)</f>
        <v>0.78879172658876118</v>
      </c>
      <c r="G376" s="1">
        <f>VLOOKUP($C$1,TableData!$B$4:$J$12,9,FALSE)-F376</f>
        <v>1.0596467334726134</v>
      </c>
      <c r="H376">
        <v>0</v>
      </c>
      <c r="I376" t="e">
        <f t="shared" si="18"/>
        <v>#N/A</v>
      </c>
      <c r="L376" s="2">
        <v>44255</v>
      </c>
      <c r="N376" s="12">
        <v>1.2738901148221959</v>
      </c>
      <c r="O376" s="12">
        <v>2.3037580246167488</v>
      </c>
      <c r="P376" s="28"/>
      <c r="Q376" s="12">
        <v>2.1461094512723156</v>
      </c>
      <c r="R376" s="12">
        <v>2.5853361189677151</v>
      </c>
      <c r="S376" s="28"/>
      <c r="T376" s="12">
        <v>1.9930424161751725</v>
      </c>
      <c r="U376" s="12">
        <v>2.2859352909374122</v>
      </c>
      <c r="V376" s="28"/>
      <c r="W376" s="12">
        <v>1.604711233943279</v>
      </c>
      <c r="X376" s="12">
        <v>2.4981111151798361</v>
      </c>
      <c r="Y376" s="28"/>
      <c r="Z376" s="12">
        <v>1.7127736807917016</v>
      </c>
      <c r="AA376" s="12">
        <v>2</v>
      </c>
      <c r="AB376" s="28"/>
      <c r="AC376" s="12">
        <v>1.3503008666110095</v>
      </c>
      <c r="AD376" s="12">
        <v>1.7955820777258822</v>
      </c>
      <c r="AE376" s="28"/>
      <c r="AF376" s="12">
        <v>1.74</v>
      </c>
      <c r="AG376" s="12">
        <v>2.0783383879071091</v>
      </c>
      <c r="AH376" s="28"/>
      <c r="AI376" s="12">
        <v>2.61</v>
      </c>
      <c r="AJ376" s="12">
        <v>2.6575050545737766</v>
      </c>
      <c r="AK376" s="28"/>
      <c r="AL376" s="12">
        <v>1.8738332596798466</v>
      </c>
      <c r="AM376" s="12">
        <v>1.9054262729187612</v>
      </c>
    </row>
    <row r="377" spans="2:39" x14ac:dyDescent="0.35">
      <c r="B377" s="2">
        <f t="shared" si="15"/>
        <v>44286</v>
      </c>
      <c r="C377" s="1">
        <f>HLOOKUP($C$2,$N$2:$AM$1000,ROWS($C$2:C377),FALSE)</f>
        <v>1.749181571191305</v>
      </c>
      <c r="D377" s="1">
        <f>HLOOKUP($D$2,$N$2:$AM$1000,ROWS($C$2:C377),FALSE)</f>
        <v>1.7955820777258822</v>
      </c>
      <c r="E377" s="1">
        <f t="shared" si="17"/>
        <v>3.2772394565983687</v>
      </c>
      <c r="F377" s="1">
        <f>VLOOKUP($C$1,TableData!$B$4:$J$12,8,FALSE)</f>
        <v>0.78879172658876118</v>
      </c>
      <c r="G377" s="1">
        <f>VLOOKUP($C$1,TableData!$B$4:$J$12,9,FALSE)-F377</f>
        <v>1.0596467334726134</v>
      </c>
      <c r="H377">
        <v>0</v>
      </c>
      <c r="I377" t="e">
        <f t="shared" si="18"/>
        <v>#N/A</v>
      </c>
      <c r="L377" s="2">
        <v>44286</v>
      </c>
      <c r="N377" s="12">
        <v>1.6472323949463741</v>
      </c>
      <c r="O377" s="12">
        <v>2.3037580246167488</v>
      </c>
      <c r="P377" s="28"/>
      <c r="Q377" s="12">
        <v>2.0820131297453859</v>
      </c>
      <c r="R377" s="12">
        <v>2.5853361189677151</v>
      </c>
      <c r="S377" s="28"/>
      <c r="T377" s="12">
        <v>2.0730361660384888</v>
      </c>
      <c r="U377" s="12">
        <v>2.2859352909374122</v>
      </c>
      <c r="V377" s="28"/>
      <c r="W377" s="12">
        <v>1.7719892135326099</v>
      </c>
      <c r="X377" s="12">
        <v>2.4981111151798361</v>
      </c>
      <c r="Y377" s="28"/>
      <c r="Z377" s="12">
        <v>2.2008489808405418</v>
      </c>
      <c r="AA377" s="12">
        <v>2</v>
      </c>
      <c r="AB377" s="28"/>
      <c r="AC377" s="12">
        <v>1.749181571191305</v>
      </c>
      <c r="AD377" s="12">
        <v>1.7955820777258822</v>
      </c>
      <c r="AE377" s="28"/>
      <c r="AF377" s="12">
        <v>1.82</v>
      </c>
      <c r="AG377" s="12">
        <v>2.0783383879071091</v>
      </c>
      <c r="AH377" s="28"/>
      <c r="AI377" s="12">
        <v>2.79</v>
      </c>
      <c r="AJ377" s="12">
        <v>2.6575050545737766</v>
      </c>
      <c r="AK377" s="28"/>
      <c r="AL377" s="12">
        <v>1.9610592098195798</v>
      </c>
      <c r="AM377" s="12">
        <v>1.9054262729187612</v>
      </c>
    </row>
    <row r="378" spans="2:39" x14ac:dyDescent="0.35">
      <c r="B378" s="2">
        <f t="shared" si="15"/>
        <v>44316</v>
      </c>
      <c r="C378" s="1">
        <f>HLOOKUP($C$2,$N$2:$AM$1000,ROWS($C$2:C378),FALSE)</f>
        <v>2.4486184444636683</v>
      </c>
      <c r="D378" s="1">
        <f>HLOOKUP($D$2,$N$2:$AM$1000,ROWS($C$2:C378),FALSE)</f>
        <v>1.7955820777258822</v>
      </c>
      <c r="E378" s="1">
        <f t="shared" si="17"/>
        <v>3.2772394565983687</v>
      </c>
      <c r="F378" s="1">
        <f>VLOOKUP($C$1,TableData!$B$4:$J$12,8,FALSE)</f>
        <v>0.78879172658876118</v>
      </c>
      <c r="G378" s="1">
        <f>VLOOKUP($C$1,TableData!$B$4:$J$12,9,FALSE)-F378</f>
        <v>1.0596467334726134</v>
      </c>
      <c r="H378">
        <v>0</v>
      </c>
      <c r="I378" t="e">
        <f t="shared" si="18"/>
        <v>#N/A</v>
      </c>
      <c r="L378" s="2">
        <v>44316</v>
      </c>
      <c r="N378" s="12">
        <v>2.9652374824080452</v>
      </c>
      <c r="O378" s="12">
        <v>2.3037580246167488</v>
      </c>
      <c r="P378" s="28"/>
      <c r="Q378" s="12">
        <v>2.1415271673712821</v>
      </c>
      <c r="R378" s="12">
        <v>2.5853361189677151</v>
      </c>
      <c r="S378" s="28"/>
      <c r="T378" s="12">
        <v>2.4343286845949663</v>
      </c>
      <c r="U378" s="12">
        <v>2.2859352909374122</v>
      </c>
      <c r="V378" s="28"/>
      <c r="W378" s="12">
        <v>2.3452480881994919</v>
      </c>
      <c r="X378" s="12">
        <v>2.4981111151798361</v>
      </c>
      <c r="Y378" s="28"/>
      <c r="Z378" s="12">
        <v>3.1585712093308738</v>
      </c>
      <c r="AA378" s="12">
        <v>2</v>
      </c>
      <c r="AB378" s="28"/>
      <c r="AC378" s="12">
        <v>2.4486184444636683</v>
      </c>
      <c r="AD378" s="12">
        <v>1.7955820777258822</v>
      </c>
      <c r="AE378" s="28"/>
      <c r="AF378" s="12">
        <v>1.94</v>
      </c>
      <c r="AG378" s="12">
        <v>2.0783383879071091</v>
      </c>
      <c r="AH378" s="28"/>
      <c r="AI378" s="12">
        <v>2.99</v>
      </c>
      <c r="AJ378" s="12">
        <v>2.6575050545737766</v>
      </c>
      <c r="AK378" s="28"/>
      <c r="AL378" s="12">
        <v>2.1100667004023221</v>
      </c>
      <c r="AM378" s="12">
        <v>1.9054262729187612</v>
      </c>
    </row>
    <row r="379" spans="2:39" x14ac:dyDescent="0.35">
      <c r="B379" s="2">
        <f t="shared" si="15"/>
        <v>44347</v>
      </c>
      <c r="C379" s="1">
        <f>HLOOKUP($C$2,$N$2:$AM$1000,ROWS($C$2:C379),FALSE)</f>
        <v>2.7726805460816406</v>
      </c>
      <c r="D379" s="1">
        <f>HLOOKUP($D$2,$N$2:$AM$1000,ROWS($C$2:C379),FALSE)</f>
        <v>1.7955820777258822</v>
      </c>
      <c r="E379" s="1">
        <f t="shared" si="17"/>
        <v>3.2772394565983687</v>
      </c>
      <c r="F379" s="1">
        <f>VLOOKUP($C$1,TableData!$B$4:$J$12,8,FALSE)</f>
        <v>0.78879172658876118</v>
      </c>
      <c r="G379" s="1">
        <f>VLOOKUP($C$1,TableData!$B$4:$J$12,9,FALSE)-F379</f>
        <v>1.0596467334726134</v>
      </c>
      <c r="H379">
        <v>0</v>
      </c>
      <c r="I379" t="e">
        <f t="shared" si="18"/>
        <v>#N/A</v>
      </c>
      <c r="L379" s="2">
        <v>44347</v>
      </c>
      <c r="N379" s="12">
        <v>3.7846819284735211</v>
      </c>
      <c r="O379" s="12">
        <v>2.3037580246167488</v>
      </c>
      <c r="P379" s="28"/>
      <c r="Q379" s="12">
        <v>2.1806786135733613</v>
      </c>
      <c r="R379" s="12">
        <v>2.5853361189677151</v>
      </c>
      <c r="S379" s="28"/>
      <c r="T379" s="12">
        <v>2.7092606443912537</v>
      </c>
      <c r="U379" s="12">
        <v>2.2859352909374122</v>
      </c>
      <c r="V379" s="28"/>
      <c r="W379" s="12">
        <v>2.6785602578854428</v>
      </c>
      <c r="X379" s="12">
        <v>2.4981111151798361</v>
      </c>
      <c r="Y379" s="28"/>
      <c r="Z379" s="12">
        <v>3.5766982849477547</v>
      </c>
      <c r="AA379" s="12">
        <v>2</v>
      </c>
      <c r="AB379" s="28"/>
      <c r="AC379" s="12">
        <v>2.7726805460816406</v>
      </c>
      <c r="AD379" s="12">
        <v>1.7955820777258822</v>
      </c>
      <c r="AE379" s="28"/>
      <c r="AF379" s="12">
        <v>2.04</v>
      </c>
      <c r="AG379" s="12">
        <v>2.0783383879071091</v>
      </c>
      <c r="AH379" s="28"/>
      <c r="AI379" s="12">
        <v>3.12</v>
      </c>
      <c r="AJ379" s="12">
        <v>2.6575050545737766</v>
      </c>
      <c r="AK379" s="28"/>
      <c r="AL379" s="12">
        <v>2.2134747658888014</v>
      </c>
      <c r="AM379" s="12">
        <v>1.9054262729187612</v>
      </c>
    </row>
    <row r="380" spans="2:39" x14ac:dyDescent="0.35">
      <c r="B380" s="2">
        <f t="shared" si="15"/>
        <v>44377</v>
      </c>
      <c r="C380" s="1">
        <f>HLOOKUP($C$2,$N$2:$AM$1000,ROWS($C$2:C380),FALSE)</f>
        <v>3.0049795158644033</v>
      </c>
      <c r="D380" s="1">
        <f>HLOOKUP($D$2,$N$2:$AM$1000,ROWS($C$2:C380),FALSE)</f>
        <v>1.7955820777258822</v>
      </c>
      <c r="E380" s="1">
        <f t="shared" si="17"/>
        <v>3.2772394565983687</v>
      </c>
      <c r="F380" s="1">
        <f>VLOOKUP($C$1,TableData!$B$4:$J$12,8,FALSE)</f>
        <v>0.78879172658876118</v>
      </c>
      <c r="G380" s="1">
        <f>VLOOKUP($C$1,TableData!$B$4:$J$12,9,FALSE)-F380</f>
        <v>1.0596467334726134</v>
      </c>
      <c r="H380">
        <v>0</v>
      </c>
      <c r="I380" t="e">
        <f t="shared" si="18"/>
        <v>#N/A</v>
      </c>
      <c r="L380" s="2">
        <v>44377</v>
      </c>
      <c r="N380" s="12">
        <v>4.4231875989753977</v>
      </c>
      <c r="O380" s="12">
        <v>2.3037580246167488</v>
      </c>
      <c r="P380" s="28"/>
      <c r="Q380" s="12">
        <v>2.3323291419791392</v>
      </c>
      <c r="R380" s="12">
        <v>2.5853361189677151</v>
      </c>
      <c r="S380" s="28"/>
      <c r="T380" s="12">
        <v>2.9778777654804856</v>
      </c>
      <c r="U380" s="12">
        <v>2.2859352909374122</v>
      </c>
      <c r="V380" s="28"/>
      <c r="W380" s="12">
        <v>2.6967937505640416</v>
      </c>
      <c r="X380" s="12">
        <v>2.4981111151798361</v>
      </c>
      <c r="Y380" s="28"/>
      <c r="Z380" s="12">
        <v>3.8878418842257068</v>
      </c>
      <c r="AA380" s="12">
        <v>2</v>
      </c>
      <c r="AB380" s="28"/>
      <c r="AC380" s="12">
        <v>3.0049795158644033</v>
      </c>
      <c r="AD380" s="12">
        <v>1.7955820777258822</v>
      </c>
      <c r="AE380" s="28"/>
      <c r="AF380" s="12">
        <v>2.1</v>
      </c>
      <c r="AG380" s="12">
        <v>2.0783383879071091</v>
      </c>
      <c r="AH380" s="28"/>
      <c r="AI380" s="12">
        <v>3.37</v>
      </c>
      <c r="AJ380" s="12">
        <v>2.6575050545737766</v>
      </c>
      <c r="AK380" s="28"/>
      <c r="AL380" s="12">
        <v>2.4769561846137278</v>
      </c>
      <c r="AM380" s="12">
        <v>1.9054262729187612</v>
      </c>
    </row>
    <row r="381" spans="2:39" x14ac:dyDescent="0.35">
      <c r="B381" s="2">
        <f t="shared" si="15"/>
        <v>44408</v>
      </c>
      <c r="C381" s="1">
        <f>HLOOKUP($C$2,$N$2:$AM$1000,ROWS($C$2:C381),FALSE)</f>
        <v>3.1788865284875012</v>
      </c>
      <c r="D381" s="1">
        <f>HLOOKUP($D$2,$N$2:$AM$1000,ROWS($C$2:C381),FALSE)</f>
        <v>1.7955820777258822</v>
      </c>
      <c r="E381" s="1">
        <f t="shared" si="17"/>
        <v>3.2772394565983687</v>
      </c>
      <c r="F381" s="1">
        <f>VLOOKUP($C$1,TableData!$B$4:$J$12,8,FALSE)</f>
        <v>0.78879172658876118</v>
      </c>
      <c r="G381" s="1">
        <f>VLOOKUP($C$1,TableData!$B$4:$J$12,9,FALSE)-F381</f>
        <v>1.0596467334726134</v>
      </c>
      <c r="H381">
        <v>0</v>
      </c>
      <c r="I381" t="e">
        <f t="shared" si="18"/>
        <v>#N/A</v>
      </c>
      <c r="L381" s="2">
        <v>44408</v>
      </c>
      <c r="N381" s="12">
        <v>4.2073533316628886</v>
      </c>
      <c r="O381" s="12">
        <v>2.3037580246167488</v>
      </c>
      <c r="P381" s="28"/>
      <c r="Q381" s="12">
        <v>2.3056590487757322</v>
      </c>
      <c r="R381" s="12">
        <v>2.5853361189677151</v>
      </c>
      <c r="S381" s="28"/>
      <c r="T381" s="12">
        <v>3.0670992100036099</v>
      </c>
      <c r="U381" s="12">
        <v>2.2859352909374122</v>
      </c>
      <c r="V381" s="28"/>
      <c r="W381" s="12">
        <v>2.5198821528441773</v>
      </c>
      <c r="X381" s="12">
        <v>2.4981111151798361</v>
      </c>
      <c r="Y381" s="28"/>
      <c r="Z381" s="12">
        <v>3.9675881792182954</v>
      </c>
      <c r="AA381" s="12">
        <v>2</v>
      </c>
      <c r="AB381" s="28"/>
      <c r="AC381" s="12">
        <v>3.1788865284875012</v>
      </c>
      <c r="AD381" s="12">
        <v>1.7955820777258822</v>
      </c>
      <c r="AE381" s="28"/>
      <c r="AF381" s="12">
        <v>2.16</v>
      </c>
      <c r="AG381" s="12">
        <v>2.0783383879071091</v>
      </c>
      <c r="AH381" s="28"/>
      <c r="AI381" s="12">
        <v>3.58</v>
      </c>
      <c r="AJ381" s="12">
        <v>2.6575050545737766</v>
      </c>
      <c r="AK381" s="28"/>
      <c r="AL381" s="12">
        <v>2.7711461328422669</v>
      </c>
      <c r="AM381" s="12">
        <v>1.9054262729187612</v>
      </c>
    </row>
    <row r="382" spans="2:39" x14ac:dyDescent="0.35">
      <c r="B382" s="2">
        <f t="shared" si="15"/>
        <v>44439</v>
      </c>
      <c r="C382" s="1">
        <f>HLOOKUP($C$2,$N$2:$AM$1000,ROWS($C$2:C382),FALSE)</f>
        <v>3.1715278308009909</v>
      </c>
      <c r="D382" s="1">
        <f>HLOOKUP($D$2,$N$2:$AM$1000,ROWS($C$2:C382),FALSE)</f>
        <v>1.7955820777258822</v>
      </c>
      <c r="E382" s="1">
        <f t="shared" si="17"/>
        <v>3.2772394565983687</v>
      </c>
      <c r="F382" s="1">
        <f>VLOOKUP($C$1,TableData!$B$4:$J$12,8,FALSE)</f>
        <v>0.78879172658876118</v>
      </c>
      <c r="G382" s="1">
        <f>VLOOKUP($C$1,TableData!$B$4:$J$12,9,FALSE)-F382</f>
        <v>1.0596467334726134</v>
      </c>
      <c r="H382">
        <v>0</v>
      </c>
      <c r="I382" t="e">
        <f t="shared" si="18"/>
        <v>#N/A</v>
      </c>
      <c r="L382" s="2">
        <v>44439</v>
      </c>
      <c r="N382" s="12">
        <v>3.9486331224713345</v>
      </c>
      <c r="O382" s="12">
        <v>2.3037580246167488</v>
      </c>
      <c r="P382" s="28"/>
      <c r="Q382" s="12">
        <v>2.4298632752975946</v>
      </c>
      <c r="R382" s="12">
        <v>2.5853361189677151</v>
      </c>
      <c r="S382" s="28"/>
      <c r="T382" s="12">
        <v>3.2266094385203781</v>
      </c>
      <c r="U382" s="12">
        <v>2.2859352909374122</v>
      </c>
      <c r="V382" s="28"/>
      <c r="W382" s="12">
        <v>2.5389714544988617</v>
      </c>
      <c r="X382" s="12">
        <v>2.4981111151798361</v>
      </c>
      <c r="Y382" s="28"/>
      <c r="Z382" s="12">
        <v>3.9920178647788296</v>
      </c>
      <c r="AA382" s="12">
        <v>2</v>
      </c>
      <c r="AB382" s="28"/>
      <c r="AC382" s="12">
        <v>3.1715278308009909</v>
      </c>
      <c r="AD382" s="12">
        <v>1.7955820777258822</v>
      </c>
      <c r="AE382" s="28"/>
      <c r="AF382" s="12">
        <v>2.2599999999999998</v>
      </c>
      <c r="AG382" s="12">
        <v>2.0783383879071091</v>
      </c>
      <c r="AH382" s="28"/>
      <c r="AI382" s="12">
        <v>3.96</v>
      </c>
      <c r="AJ382" s="12">
        <v>2.6575050545737766</v>
      </c>
      <c r="AK382" s="28"/>
      <c r="AL382" s="12">
        <v>3.0568980538513313</v>
      </c>
      <c r="AM382" s="12">
        <v>1.9054262729187612</v>
      </c>
    </row>
    <row r="383" spans="2:39" x14ac:dyDescent="0.35">
      <c r="B383" s="2">
        <f t="shared" si="15"/>
        <v>44469</v>
      </c>
      <c r="C383" s="1">
        <f>HLOOKUP($C$2,$N$2:$AM$1000,ROWS($C$2:C383),FALSE)</f>
        <v>3.2492489628534793</v>
      </c>
      <c r="D383" s="1">
        <f>HLOOKUP($D$2,$N$2:$AM$1000,ROWS($C$2:C383),FALSE)</f>
        <v>1.7955820777258822</v>
      </c>
      <c r="E383" s="1">
        <f t="shared" si="17"/>
        <v>3.2772394565983687</v>
      </c>
      <c r="F383" s="1">
        <f>VLOOKUP($C$1,TableData!$B$4:$J$12,8,FALSE)</f>
        <v>0.78879172658876118</v>
      </c>
      <c r="G383" s="1">
        <f>VLOOKUP($C$1,TableData!$B$4:$J$12,9,FALSE)-F383</f>
        <v>1.0596467334726134</v>
      </c>
      <c r="H383">
        <v>0</v>
      </c>
      <c r="I383" t="e">
        <f t="shared" si="18"/>
        <v>#N/A</v>
      </c>
      <c r="L383" s="2">
        <v>44469</v>
      </c>
      <c r="N383" s="12">
        <v>4.0136390848278358</v>
      </c>
      <c r="O383" s="12">
        <v>2.3037580246167488</v>
      </c>
      <c r="P383" s="28"/>
      <c r="Q383" s="12">
        <v>2.7804421951744596</v>
      </c>
      <c r="R383" s="12">
        <v>2.5853361189677151</v>
      </c>
      <c r="S383" s="28"/>
      <c r="T383" s="12">
        <v>3.5714359237027038</v>
      </c>
      <c r="U383" s="12">
        <v>2.2859352909374122</v>
      </c>
      <c r="V383" s="28"/>
      <c r="W383" s="12">
        <v>2.7862345668998145</v>
      </c>
      <c r="X383" s="12">
        <v>2.4981111151798361</v>
      </c>
      <c r="Y383" s="28"/>
      <c r="Z383" s="12">
        <v>4.0438350965415815</v>
      </c>
      <c r="AA383" s="12">
        <v>2</v>
      </c>
      <c r="AB383" s="28"/>
      <c r="AC383" s="12">
        <v>3.2492489628534793</v>
      </c>
      <c r="AD383" s="12">
        <v>1.7955820777258822</v>
      </c>
      <c r="AE383" s="28"/>
      <c r="AF383" s="12">
        <v>2.4900000000000002</v>
      </c>
      <c r="AG383" s="12">
        <v>2.0783383879071091</v>
      </c>
      <c r="AH383" s="28"/>
      <c r="AI383" s="12">
        <v>4.24</v>
      </c>
      <c r="AJ383" s="12">
        <v>2.6575050545737766</v>
      </c>
      <c r="AK383" s="28"/>
      <c r="AL383" s="12">
        <v>3.492293061964876</v>
      </c>
      <c r="AM383" s="12">
        <v>1.9054262729187612</v>
      </c>
    </row>
    <row r="384" spans="2:39" x14ac:dyDescent="0.35">
      <c r="B384" s="2">
        <f t="shared" si="15"/>
        <v>44500</v>
      </c>
      <c r="C384" s="1">
        <f>HLOOKUP($C$2,$N$2:$AM$1000,ROWS($C$2:C384),FALSE)</f>
        <v>3.7314571177973876</v>
      </c>
      <c r="D384" s="1">
        <f>HLOOKUP($D$2,$N$2:$AM$1000,ROWS($C$2:C384),FALSE)</f>
        <v>1.7955820777258822</v>
      </c>
      <c r="E384" s="1">
        <f t="shared" si="17"/>
        <v>3.2772394565983687</v>
      </c>
      <c r="F384" s="1">
        <f>VLOOKUP($C$1,TableData!$B$4:$J$12,8,FALSE)</f>
        <v>0.78879172658876118</v>
      </c>
      <c r="G384" s="1">
        <f>VLOOKUP($C$1,TableData!$B$4:$J$12,9,FALSE)-F384</f>
        <v>1.0596467334726134</v>
      </c>
      <c r="H384">
        <v>0</v>
      </c>
      <c r="I384" t="e">
        <f t="shared" si="18"/>
        <v>#N/A</v>
      </c>
      <c r="L384" s="2">
        <v>44500</v>
      </c>
      <c r="N384" s="12">
        <v>4.5832621627442505</v>
      </c>
      <c r="O384" s="12">
        <v>2.3037580246167488</v>
      </c>
      <c r="P384" s="28"/>
      <c r="Q384" s="12">
        <v>3.1994152861828384</v>
      </c>
      <c r="R384" s="12">
        <v>2.5853361189677151</v>
      </c>
      <c r="S384" s="28"/>
      <c r="T384" s="12">
        <v>4.2213345282343884</v>
      </c>
      <c r="U384" s="12">
        <v>2.2859352909374122</v>
      </c>
      <c r="V384" s="28"/>
      <c r="W384" s="12">
        <v>3.1896944662377802</v>
      </c>
      <c r="X384" s="12">
        <v>2.4981111151798361</v>
      </c>
      <c r="Y384" s="28"/>
      <c r="Z384" s="12">
        <v>4.4695173983123171</v>
      </c>
      <c r="AA384" s="12">
        <v>2</v>
      </c>
      <c r="AB384" s="28"/>
      <c r="AC384" s="12">
        <v>3.7314571177973876</v>
      </c>
      <c r="AD384" s="12">
        <v>1.7955820777258822</v>
      </c>
      <c r="AE384" s="28"/>
      <c r="AF384" s="12">
        <v>2.76</v>
      </c>
      <c r="AG384" s="12">
        <v>2.0783383879071091</v>
      </c>
      <c r="AH384" s="28"/>
      <c r="AI384" s="12">
        <v>4.76</v>
      </c>
      <c r="AJ384" s="12">
        <v>2.6575050545737766</v>
      </c>
      <c r="AK384" s="28"/>
      <c r="AL384" s="12">
        <v>3.9934967683933498</v>
      </c>
      <c r="AM384" s="12">
        <v>1.9054262729187612</v>
      </c>
    </row>
    <row r="385" spans="2:39" x14ac:dyDescent="0.35">
      <c r="B385" s="2">
        <f t="shared" si="15"/>
        <v>44530</v>
      </c>
      <c r="C385" s="1">
        <f>HLOOKUP($C$2,$N$2:$AM$1000,ROWS($C$2:C385),FALSE)</f>
        <v>4.132089673110495</v>
      </c>
      <c r="D385" s="1">
        <f>HLOOKUP($D$2,$N$2:$AM$1000,ROWS($C$2:C385),FALSE)</f>
        <v>1.7955820777258822</v>
      </c>
      <c r="E385" s="1">
        <f>VLOOKUP($C$1,$AP$3:$AQ$11,2,FALSE)</f>
        <v>3.2772394565983687</v>
      </c>
      <c r="F385" s="1">
        <f>VLOOKUP($C$1,TableData!$B$4:$J$12,8,FALSE)</f>
        <v>0.78879172658876118</v>
      </c>
      <c r="G385" s="1">
        <f>VLOOKUP($C$1,TableData!$B$4:$J$12,9,FALSE)-F385</f>
        <v>1.0596467334726134</v>
      </c>
      <c r="H385">
        <v>0</v>
      </c>
      <c r="I385" t="e">
        <f t="shared" si="18"/>
        <v>#N/A</v>
      </c>
      <c r="L385" s="2">
        <v>44530</v>
      </c>
      <c r="N385" s="12">
        <v>4.9744241261422184</v>
      </c>
      <c r="O385" s="12">
        <v>2.3037580246167488</v>
      </c>
      <c r="P385" s="28"/>
      <c r="Q385" s="12">
        <v>3.5305518149863824</v>
      </c>
      <c r="R385" s="12">
        <v>2.5853361189677151</v>
      </c>
      <c r="S385" s="28"/>
      <c r="T385" s="12">
        <v>4.6569398495962977</v>
      </c>
      <c r="U385" s="12">
        <v>2.2859352909374122</v>
      </c>
      <c r="V385" s="28"/>
      <c r="W385" s="12">
        <v>3.3899451341408593</v>
      </c>
      <c r="X385" s="12">
        <v>2.4981111151798361</v>
      </c>
      <c r="Y385" s="28"/>
      <c r="Z385" s="12">
        <v>4.9385288601792032</v>
      </c>
      <c r="AA385" s="12">
        <v>2</v>
      </c>
      <c r="AB385" s="28"/>
      <c r="AC385" s="12">
        <v>4.132089673110495</v>
      </c>
      <c r="AD385" s="12">
        <v>1.7955820777258822</v>
      </c>
      <c r="AE385" s="28"/>
      <c r="AF385" s="12">
        <v>3.03</v>
      </c>
      <c r="AG385" s="12">
        <v>2.0783383879071091</v>
      </c>
      <c r="AH385" s="28"/>
      <c r="AI385" s="12">
        <v>5.1100000000000003</v>
      </c>
      <c r="AJ385" s="12">
        <v>2.6575050545737766</v>
      </c>
      <c r="AK385" s="28"/>
      <c r="AL385" s="12">
        <v>4.1702493660039446</v>
      </c>
      <c r="AM385" s="12">
        <v>1.9054262729187612</v>
      </c>
    </row>
    <row r="386" spans="2:39" x14ac:dyDescent="0.35">
      <c r="B386" s="2">
        <f t="shared" si="15"/>
        <v>44561</v>
      </c>
      <c r="C386" s="1">
        <f>HLOOKUP($C$2,$N$2:$AM$1000,ROWS($C$2:C386),FALSE)</f>
        <v>4.4780661296918378</v>
      </c>
      <c r="D386" s="1">
        <f>HLOOKUP($D$2,$N$2:$AM$1000,ROWS($C$2:C386),FALSE)</f>
        <v>1.7955820777258822</v>
      </c>
      <c r="E386" s="1">
        <f t="shared" si="17"/>
        <v>3.2772394565983687</v>
      </c>
      <c r="F386" s="1">
        <f>VLOOKUP($C$1,TableData!$B$4:$J$12,8,FALSE)</f>
        <v>0.78879172658876118</v>
      </c>
      <c r="G386" s="1">
        <f>VLOOKUP($C$1,TableData!$B$4:$J$12,9,FALSE)-F386</f>
        <v>1.0596467334726134</v>
      </c>
      <c r="H386">
        <v>0</v>
      </c>
      <c r="I386" t="e">
        <f t="shared" si="18"/>
        <v>#N/A</v>
      </c>
      <c r="L386" s="2">
        <v>44561</v>
      </c>
      <c r="N386" s="12">
        <v>5.5041595614427896</v>
      </c>
      <c r="O386" s="12">
        <v>2.3037580246167488</v>
      </c>
      <c r="P386" s="28"/>
      <c r="Q386" s="12">
        <v>3.8226124982038145</v>
      </c>
      <c r="R386" s="12">
        <v>2.5853361189677151</v>
      </c>
      <c r="S386" s="28"/>
      <c r="T386" s="12">
        <v>5.0312867599481281</v>
      </c>
      <c r="U386" s="12">
        <v>2.2859352909374122</v>
      </c>
      <c r="V386" s="28"/>
      <c r="W386" s="12">
        <v>3.6596150574464081</v>
      </c>
      <c r="X386" s="12">
        <v>2.4981111151798361</v>
      </c>
      <c r="Y386" s="28"/>
      <c r="Z386" s="12">
        <v>5.244372261670982</v>
      </c>
      <c r="AA386" s="12">
        <v>2</v>
      </c>
      <c r="AB386" s="28"/>
      <c r="AC386" s="12">
        <v>4.4780661296918378</v>
      </c>
      <c r="AD386" s="12">
        <v>1.7955820777258822</v>
      </c>
      <c r="AE386" s="28"/>
      <c r="AF386" s="12">
        <v>3.26</v>
      </c>
      <c r="AG386" s="12">
        <v>2.0783383879071091</v>
      </c>
      <c r="AH386" s="28"/>
      <c r="AI386" s="12">
        <v>5.39</v>
      </c>
      <c r="AJ386" s="12">
        <v>2.6575050545737766</v>
      </c>
      <c r="AK386" s="28"/>
      <c r="AL386" s="12">
        <v>4.2442918852457669</v>
      </c>
      <c r="AM386" s="12">
        <v>1.9054262729187612</v>
      </c>
    </row>
    <row r="387" spans="2:39" x14ac:dyDescent="0.35">
      <c r="B387" s="2">
        <f t="shared" si="15"/>
        <v>44592</v>
      </c>
      <c r="C387" s="1">
        <f>HLOOKUP($C$2,$N$2:$AM$1000,ROWS($C$2:C387),FALSE)</f>
        <v>4.7915104458345237</v>
      </c>
      <c r="D387" s="1">
        <f>HLOOKUP($D$2,$N$2:$AM$1000,ROWS($C$2:C387),FALSE)</f>
        <v>1.7955820777258822</v>
      </c>
      <c r="E387" s="1">
        <f t="shared" si="17"/>
        <v>3.2772394565983687</v>
      </c>
      <c r="F387" s="1">
        <f>VLOOKUP($C$1,TableData!$B$4:$J$12,8,FALSE)</f>
        <v>0.78879172658876118</v>
      </c>
      <c r="G387" s="1">
        <f>VLOOKUP($C$1,TableData!$B$4:$J$12,9,FALSE)-F387</f>
        <v>1.0596467334726134</v>
      </c>
      <c r="H387">
        <v>0</v>
      </c>
      <c r="I387" t="e">
        <f t="shared" si="18"/>
        <v>#N/A</v>
      </c>
      <c r="L387" s="2">
        <v>44592</v>
      </c>
      <c r="N387" s="12">
        <v>6.0584432873794558</v>
      </c>
      <c r="O387" s="12">
        <v>2.3037580246167488</v>
      </c>
      <c r="P387" s="28"/>
      <c r="Q387" s="12">
        <v>4.2571421594605585</v>
      </c>
      <c r="R387" s="12">
        <v>2.5853361189677151</v>
      </c>
      <c r="S387" s="28"/>
      <c r="T387" s="12">
        <v>5.5590764657506453</v>
      </c>
      <c r="U387" s="12">
        <v>2.2859352909374122</v>
      </c>
      <c r="V387" s="28"/>
      <c r="W387" s="12">
        <v>4.1506742301003152</v>
      </c>
      <c r="X387" s="12">
        <v>2.4981111151798361</v>
      </c>
      <c r="Y387" s="28"/>
      <c r="Z387" s="12">
        <v>5.4064229509431572</v>
      </c>
      <c r="AA387" s="12">
        <v>2</v>
      </c>
      <c r="AB387" s="28"/>
      <c r="AC387" s="12">
        <v>4.7915104458345237</v>
      </c>
      <c r="AD387" s="12">
        <v>1.7955820777258822</v>
      </c>
      <c r="AE387" s="28"/>
      <c r="AF387" s="12">
        <v>3.63</v>
      </c>
      <c r="AG387" s="12">
        <v>2.0783383879071091</v>
      </c>
      <c r="AH387" s="28"/>
      <c r="AI387" s="12">
        <v>5.62</v>
      </c>
      <c r="AJ387" s="12">
        <v>2.6575050545737766</v>
      </c>
      <c r="AK387" s="28"/>
      <c r="AL387" s="12">
        <v>4.720347442256668</v>
      </c>
      <c r="AM387" s="12">
        <v>1.9054262729187612</v>
      </c>
    </row>
    <row r="388" spans="2:39" x14ac:dyDescent="0.35">
      <c r="B388" s="2">
        <f t="shared" ref="B388:B422" si="19">L388</f>
        <v>44620</v>
      </c>
      <c r="C388" s="1">
        <f>HLOOKUP($C$2,$N$2:$AM$1000,ROWS($C$2:C388),FALSE)</f>
        <v>5.0603185425071029</v>
      </c>
      <c r="D388" s="1">
        <f>HLOOKUP($D$2,$N$2:$AM$1000,ROWS($C$2:C388),FALSE)</f>
        <v>1.7955820777258822</v>
      </c>
      <c r="E388" s="1">
        <f t="shared" ref="E388:E434" si="20">VLOOKUP($C$1,$AP$3:$AQ$11,2,FALSE)</f>
        <v>3.2772394565983687</v>
      </c>
      <c r="F388" s="1">
        <f>VLOOKUP($C$1,TableData!$B$4:$J$12,8,FALSE)</f>
        <v>0.78879172658876118</v>
      </c>
      <c r="G388" s="1">
        <f>VLOOKUP($C$1,TableData!$B$4:$J$12,9,FALSE)-F388</f>
        <v>1.0596467334726134</v>
      </c>
      <c r="H388">
        <v>0</v>
      </c>
      <c r="I388" t="e">
        <f t="shared" si="18"/>
        <v>#N/A</v>
      </c>
      <c r="L388" s="2">
        <v>44620</v>
      </c>
      <c r="N388" s="12">
        <v>6.4555204301710578</v>
      </c>
      <c r="O388" s="12">
        <v>2.3037580246167488</v>
      </c>
      <c r="P388" s="28"/>
      <c r="Q388" s="12">
        <v>4.5511217542937521</v>
      </c>
      <c r="R388" s="12">
        <v>2.5853361189677151</v>
      </c>
      <c r="S388" s="28"/>
      <c r="T388" s="12">
        <v>5.90460389823666</v>
      </c>
      <c r="U388" s="12">
        <v>2.2859352909374122</v>
      </c>
      <c r="V388" s="28"/>
      <c r="W388" s="12">
        <v>4.4826567337766354</v>
      </c>
      <c r="X388" s="12">
        <v>2.4981111151798361</v>
      </c>
      <c r="Y388" s="28"/>
      <c r="Z388" s="12">
        <v>5.6491073189515628</v>
      </c>
      <c r="AA388" s="12">
        <v>2</v>
      </c>
      <c r="AB388" s="28"/>
      <c r="AC388" s="12">
        <v>5.0603185425071029</v>
      </c>
      <c r="AD388" s="12">
        <v>1.7955820777258822</v>
      </c>
      <c r="AE388" s="28"/>
      <c r="AF388" s="12">
        <v>3.78</v>
      </c>
      <c r="AG388" s="12">
        <v>2.0783383879071091</v>
      </c>
      <c r="AH388" s="28"/>
      <c r="AI388" s="12">
        <v>6</v>
      </c>
      <c r="AJ388" s="12">
        <v>2.6575050545737766</v>
      </c>
      <c r="AK388" s="28"/>
      <c r="AL388" s="12">
        <v>5.1112587964597038</v>
      </c>
      <c r="AM388" s="12">
        <v>1.9054262729187612</v>
      </c>
    </row>
    <row r="389" spans="2:39" x14ac:dyDescent="0.35">
      <c r="B389" s="2">
        <f t="shared" si="19"/>
        <v>44651</v>
      </c>
      <c r="C389" s="1">
        <f>HLOOKUP($C$2,$N$2:$AM$1000,ROWS($C$2:C389),FALSE)</f>
        <v>5.0931735622965935</v>
      </c>
      <c r="D389" s="1">
        <f>HLOOKUP($D$2,$N$2:$AM$1000,ROWS($C$2:C389),FALSE)</f>
        <v>1.7955820777258822</v>
      </c>
      <c r="E389" s="1">
        <f t="shared" si="20"/>
        <v>3.2772394565983687</v>
      </c>
      <c r="F389" s="1">
        <f>VLOOKUP($C$1,TableData!$B$4:$J$12,8,FALSE)</f>
        <v>0.78879172658876118</v>
      </c>
      <c r="G389" s="1">
        <f>VLOOKUP($C$1,TableData!$B$4:$J$12,9,FALSE)-F389</f>
        <v>1.0596467334726134</v>
      </c>
      <c r="H389">
        <v>0</v>
      </c>
      <c r="I389" t="e">
        <f t="shared" si="18"/>
        <v>#N/A</v>
      </c>
      <c r="L389" s="2">
        <v>44651</v>
      </c>
      <c r="N389" s="12">
        <v>6.4803115088063246</v>
      </c>
      <c r="O389" s="12">
        <v>2.3037580246167488</v>
      </c>
      <c r="P389" s="28"/>
      <c r="Q389" s="12">
        <v>4.8373491132041035</v>
      </c>
      <c r="R389" s="12">
        <v>2.5853361189677151</v>
      </c>
      <c r="S389" s="28"/>
      <c r="T389" s="12">
        <v>6.2015135624241546</v>
      </c>
      <c r="U389" s="12">
        <v>2.2859352909374122</v>
      </c>
      <c r="V389" s="28"/>
      <c r="W389" s="12">
        <v>4.729599631666126</v>
      </c>
      <c r="X389" s="12">
        <v>2.4981111151798361</v>
      </c>
      <c r="Y389" s="28"/>
      <c r="Z389" s="12">
        <v>5.6296656625943076</v>
      </c>
      <c r="AA389" s="12">
        <v>2</v>
      </c>
      <c r="AB389" s="28"/>
      <c r="AC389" s="12">
        <v>5.0931735622965935</v>
      </c>
      <c r="AD389" s="12">
        <v>1.7955820777258822</v>
      </c>
      <c r="AE389" s="28"/>
      <c r="AF389" s="12">
        <v>3.86</v>
      </c>
      <c r="AG389" s="12">
        <v>2.0783383879071091</v>
      </c>
      <c r="AH389" s="28"/>
      <c r="AI389" s="12">
        <v>6.08</v>
      </c>
      <c r="AJ389" s="12">
        <v>2.6575050545737766</v>
      </c>
      <c r="AK389" s="28"/>
      <c r="AL389" s="12">
        <v>5.3865908011430905</v>
      </c>
      <c r="AM389" s="12">
        <v>1.9054262729187612</v>
      </c>
    </row>
    <row r="390" spans="2:39" x14ac:dyDescent="0.35">
      <c r="B390" s="2">
        <f t="shared" si="19"/>
        <v>44681</v>
      </c>
      <c r="C390" s="1">
        <f>HLOOKUP($C$2,$N$2:$AM$1000,ROWS($C$2:C390),FALSE)</f>
        <v>4.8609220543920584</v>
      </c>
      <c r="D390" s="1">
        <f>HLOOKUP($D$2,$N$2:$AM$1000,ROWS($C$2:C390),FALSE)</f>
        <v>1.7955820777258822</v>
      </c>
      <c r="E390" s="1">
        <f t="shared" si="20"/>
        <v>3.2772394565983687</v>
      </c>
      <c r="F390" s="1">
        <f>VLOOKUP($C$1,TableData!$B$4:$J$12,8,FALSE)</f>
        <v>0.78879172658876118</v>
      </c>
      <c r="G390" s="1">
        <f>VLOOKUP($C$1,TableData!$B$4:$J$12,9,FALSE)-F390</f>
        <v>1.0596467334726134</v>
      </c>
      <c r="H390">
        <v>0</v>
      </c>
      <c r="I390" t="e">
        <f t="shared" si="18"/>
        <v>#N/A</v>
      </c>
      <c r="L390" s="2">
        <v>44681</v>
      </c>
      <c r="N390" s="12">
        <v>6.157309612390649</v>
      </c>
      <c r="O390" s="12">
        <v>2.3037580246167488</v>
      </c>
      <c r="P390" s="28"/>
      <c r="Q390" s="12">
        <v>5.149318819904436</v>
      </c>
      <c r="R390" s="12">
        <v>2.5853361189677151</v>
      </c>
      <c r="S390" s="28"/>
      <c r="T390" s="12">
        <v>6.2842513107739029</v>
      </c>
      <c r="U390" s="12">
        <v>2.2859352909374122</v>
      </c>
      <c r="V390" s="28"/>
      <c r="W390" s="12">
        <v>4.9097593993719046</v>
      </c>
      <c r="X390" s="12">
        <v>2.4981111151798361</v>
      </c>
      <c r="Y390" s="28"/>
      <c r="Z390" s="12">
        <v>5.3482598629462474</v>
      </c>
      <c r="AA390" s="12">
        <v>2</v>
      </c>
      <c r="AB390" s="28"/>
      <c r="AC390" s="12">
        <v>4.8609220543920584</v>
      </c>
      <c r="AD390" s="12">
        <v>1.7955820777258822</v>
      </c>
      <c r="AE390" s="28"/>
      <c r="AF390" s="12">
        <v>3.91</v>
      </c>
      <c r="AG390" s="12">
        <v>2.0783383879071091</v>
      </c>
      <c r="AH390" s="28"/>
      <c r="AI390" s="12">
        <v>6.23</v>
      </c>
      <c r="AJ390" s="12">
        <v>2.6575050545737766</v>
      </c>
      <c r="AK390" s="28"/>
      <c r="AL390" s="12">
        <v>5.4751616032815358</v>
      </c>
      <c r="AM390" s="12">
        <v>1.9054262729187612</v>
      </c>
    </row>
    <row r="391" spans="2:39" x14ac:dyDescent="0.35">
      <c r="B391" s="2">
        <f t="shared" si="19"/>
        <v>44712</v>
      </c>
      <c r="C391" s="1">
        <f>HLOOKUP($C$2,$N$2:$AM$1000,ROWS($C$2:C391),FALSE)</f>
        <v>4.8096248586092294</v>
      </c>
      <c r="D391" s="1">
        <f>HLOOKUP($D$2,$N$2:$AM$1000,ROWS($C$2:C391),FALSE)</f>
        <v>1.7955820777258822</v>
      </c>
      <c r="E391" s="1">
        <f t="shared" si="20"/>
        <v>3.2772394565983687</v>
      </c>
      <c r="F391" s="1">
        <f>VLOOKUP($C$1,TableData!$B$4:$J$12,8,FALSE)</f>
        <v>0.78879172658876118</v>
      </c>
      <c r="G391" s="1">
        <f>VLOOKUP($C$1,TableData!$B$4:$J$12,9,FALSE)-F391</f>
        <v>1.0596467334726134</v>
      </c>
      <c r="H391">
        <v>0</v>
      </c>
      <c r="I391" t="e">
        <f t="shared" si="18"/>
        <v>#N/A</v>
      </c>
      <c r="L391" s="2">
        <v>44712</v>
      </c>
      <c r="N391" s="12">
        <v>6.0198143448886743</v>
      </c>
      <c r="O391" s="12">
        <v>2.3037580246167488</v>
      </c>
      <c r="P391" s="28"/>
      <c r="Q391" s="12">
        <v>5.5064295299961152</v>
      </c>
      <c r="R391" s="12">
        <v>2.5853361189677151</v>
      </c>
      <c r="S391" s="28"/>
      <c r="T391" s="12">
        <v>6.557581870060214</v>
      </c>
      <c r="U391" s="12">
        <v>2.2859352909374122</v>
      </c>
      <c r="V391" s="28"/>
      <c r="W391" s="12">
        <v>5.1514984174774181</v>
      </c>
      <c r="X391" s="12">
        <v>2.4981111151798361</v>
      </c>
      <c r="Y391" s="28"/>
      <c r="Z391" s="12">
        <v>5.1857950288151766</v>
      </c>
      <c r="AA391" s="12">
        <v>2</v>
      </c>
      <c r="AB391" s="28"/>
      <c r="AC391" s="12">
        <v>4.8096248586092294</v>
      </c>
      <c r="AD391" s="12">
        <v>1.7955820777258822</v>
      </c>
      <c r="AE391" s="28"/>
      <c r="AF391" s="12">
        <v>4.0999999999999996</v>
      </c>
      <c r="AG391" s="12">
        <v>2.0783383879071091</v>
      </c>
      <c r="AH391" s="28"/>
      <c r="AI391" s="12">
        <v>6.32</v>
      </c>
      <c r="AJ391" s="12">
        <v>2.6575050545737766</v>
      </c>
      <c r="AK391" s="28"/>
      <c r="AL391" s="12">
        <v>5.7127042155138463</v>
      </c>
      <c r="AM391" s="12">
        <v>1.9054262729187612</v>
      </c>
    </row>
    <row r="392" spans="2:39" x14ac:dyDescent="0.35">
      <c r="B392" s="2">
        <f t="shared" si="19"/>
        <v>44742</v>
      </c>
      <c r="C392" s="1">
        <f>HLOOKUP($C$2,$N$2:$AM$1000,ROWS($C$2:C392),FALSE)</f>
        <v>5.0820145493158941</v>
      </c>
      <c r="D392" s="1">
        <f>HLOOKUP($D$2,$N$2:$AM$1000,ROWS($C$2:C392),FALSE)</f>
        <v>1.7955820777258822</v>
      </c>
      <c r="E392" s="1">
        <f t="shared" si="20"/>
        <v>3.2772394565983687</v>
      </c>
      <c r="F392" s="1">
        <f>VLOOKUP($C$1,TableData!$B$4:$J$12,8,FALSE)</f>
        <v>0.78879172658876118</v>
      </c>
      <c r="G392" s="1">
        <f>VLOOKUP($C$1,TableData!$B$4:$J$12,9,FALSE)-F392</f>
        <v>1.0596467334726134</v>
      </c>
      <c r="H392">
        <v>0</v>
      </c>
      <c r="I392" t="e">
        <f t="shared" si="18"/>
        <v>#N/A</v>
      </c>
      <c r="L392" s="2">
        <v>44742</v>
      </c>
      <c r="N392" s="12">
        <v>5.9079709518457646</v>
      </c>
      <c r="O392" s="12">
        <v>2.3037580246167488</v>
      </c>
      <c r="P392" s="28"/>
      <c r="Q392" s="12">
        <v>5.8830317500429219</v>
      </c>
      <c r="R392" s="12">
        <v>2.5853361189677151</v>
      </c>
      <c r="S392" s="28"/>
      <c r="T392" s="12">
        <v>6.885518767883525</v>
      </c>
      <c r="U392" s="12">
        <v>2.2859352909374122</v>
      </c>
      <c r="V392" s="28"/>
      <c r="W392" s="12">
        <v>5.5711391219807505</v>
      </c>
      <c r="X392" s="12">
        <v>2.4981111151798361</v>
      </c>
      <c r="Y392" s="28"/>
      <c r="Z392" s="12">
        <v>5.3234495142502558</v>
      </c>
      <c r="AA392" s="12">
        <v>2</v>
      </c>
      <c r="AB392" s="28"/>
      <c r="AC392" s="12">
        <v>5.0820145493158941</v>
      </c>
      <c r="AD392" s="12">
        <v>1.7955820777258822</v>
      </c>
      <c r="AE392" s="28"/>
      <c r="AF392" s="12">
        <v>4.4800000000000004</v>
      </c>
      <c r="AG392" s="12">
        <v>2.0783383879071091</v>
      </c>
      <c r="AH392" s="28"/>
      <c r="AI392" s="12">
        <v>6.58</v>
      </c>
      <c r="AJ392" s="12">
        <v>2.6575050545737766</v>
      </c>
      <c r="AK392" s="28"/>
      <c r="AL392" s="12">
        <v>6.1512610410660962</v>
      </c>
      <c r="AM392" s="12">
        <v>1.9054262729187612</v>
      </c>
    </row>
    <row r="393" spans="2:39" x14ac:dyDescent="0.35">
      <c r="B393" s="2">
        <f t="shared" si="19"/>
        <v>44773</v>
      </c>
      <c r="C393" s="1">
        <f>HLOOKUP($C$2,$N$2:$AM$1000,ROWS($C$2:C393),FALSE)</f>
        <v>4.9070707820151549</v>
      </c>
      <c r="D393" s="1">
        <f>HLOOKUP($D$2,$N$2:$AM$1000,ROWS($C$2:C393),FALSE)</f>
        <v>1.7955820777258822</v>
      </c>
      <c r="E393" s="1">
        <f t="shared" si="20"/>
        <v>3.2772394565983687</v>
      </c>
      <c r="F393" s="1">
        <f>VLOOKUP($C$1,TableData!$B$4:$J$12,8,FALSE)</f>
        <v>0.78879172658876118</v>
      </c>
      <c r="G393" s="1">
        <f>VLOOKUP($C$1,TableData!$B$4:$J$12,9,FALSE)-F393</f>
        <v>1.0596467334726134</v>
      </c>
      <c r="H393">
        <v>0</v>
      </c>
      <c r="I393" t="e">
        <f t="shared" si="18"/>
        <v>#N/A</v>
      </c>
      <c r="L393" s="2">
        <v>44773</v>
      </c>
      <c r="N393" s="12">
        <v>5.900466194610221</v>
      </c>
      <c r="O393" s="12">
        <v>2.3037580246167488</v>
      </c>
      <c r="P393" s="28"/>
      <c r="Q393" s="12">
        <v>6.2118479646747549</v>
      </c>
      <c r="R393" s="12">
        <v>2.5853361189677151</v>
      </c>
      <c r="S393" s="28"/>
      <c r="T393" s="12">
        <v>6.904439792531325</v>
      </c>
      <c r="U393" s="12">
        <v>2.2859352909374122</v>
      </c>
      <c r="V393" s="28"/>
      <c r="W393" s="12">
        <v>5.735916495540283</v>
      </c>
      <c r="X393" s="12">
        <v>2.4981111151798361</v>
      </c>
      <c r="Y393" s="28"/>
      <c r="Z393" s="12">
        <v>5.1126881957052506</v>
      </c>
      <c r="AA393" s="12">
        <v>2</v>
      </c>
      <c r="AB393" s="28"/>
      <c r="AC393" s="12">
        <v>4.9070707820151549</v>
      </c>
      <c r="AD393" s="12">
        <v>1.7955820777258822</v>
      </c>
      <c r="AE393" s="28"/>
      <c r="AF393" s="12">
        <v>4.51</v>
      </c>
      <c r="AG393" s="12">
        <v>2.0783383879071091</v>
      </c>
      <c r="AH393" s="28"/>
      <c r="AI393" s="12">
        <v>6.91</v>
      </c>
      <c r="AJ393" s="12">
        <v>2.6575050545737766</v>
      </c>
      <c r="AK393" s="28"/>
      <c r="AL393" s="12">
        <v>6.3311322037322162</v>
      </c>
      <c r="AM393" s="12">
        <v>1.9054262729187612</v>
      </c>
    </row>
    <row r="394" spans="2:39" x14ac:dyDescent="0.35">
      <c r="B394" s="2">
        <f t="shared" si="19"/>
        <v>44804</v>
      </c>
      <c r="C394" s="1">
        <f>HLOOKUP($C$2,$N$2:$AM$1000,ROWS($C$2:C394),FALSE)</f>
        <v>5.1517590356987775</v>
      </c>
      <c r="D394" s="1">
        <f>HLOOKUP($D$2,$N$2:$AM$1000,ROWS($C$2:C394),FALSE)</f>
        <v>1.7955820777258822</v>
      </c>
      <c r="E394" s="1">
        <f t="shared" si="20"/>
        <v>3.2772394565983687</v>
      </c>
      <c r="F394" s="1">
        <f>VLOOKUP($C$1,TableData!$B$4:$J$12,8,FALSE)</f>
        <v>0.78879172658876118</v>
      </c>
      <c r="G394" s="1">
        <f>VLOOKUP($C$1,TableData!$B$4:$J$12,9,FALSE)-F394</f>
        <v>1.0596467334726134</v>
      </c>
      <c r="H394">
        <v>0</v>
      </c>
      <c r="I394" t="e">
        <f t="shared" si="18"/>
        <v>#N/A</v>
      </c>
      <c r="L394" s="2">
        <v>44804</v>
      </c>
      <c r="N394" s="12">
        <v>6.2937915067324823</v>
      </c>
      <c r="O394" s="12">
        <v>2.3037580246167488</v>
      </c>
      <c r="P394" s="28"/>
      <c r="Q394" s="12">
        <v>6.5182630213706627</v>
      </c>
      <c r="R394" s="12">
        <v>2.5853361189677151</v>
      </c>
      <c r="S394" s="28"/>
      <c r="T394" s="12">
        <v>7.1099822830734016</v>
      </c>
      <c r="U394" s="12">
        <v>2.2859352909374122</v>
      </c>
      <c r="V394" s="28"/>
      <c r="W394" s="12">
        <v>6.0967053226241408</v>
      </c>
      <c r="X394" s="12">
        <v>2.4981111151798361</v>
      </c>
      <c r="Y394" s="28"/>
      <c r="Z394" s="12">
        <v>5.3565554296575391</v>
      </c>
      <c r="AA394" s="12">
        <v>2</v>
      </c>
      <c r="AB394" s="28"/>
      <c r="AC394" s="12">
        <v>5.1517590356987775</v>
      </c>
      <c r="AD394" s="12">
        <v>1.7955820777258822</v>
      </c>
      <c r="AE394" s="28"/>
      <c r="AF394" s="12">
        <v>4.74</v>
      </c>
      <c r="AG394" s="12">
        <v>2.0783383879071091</v>
      </c>
      <c r="AH394" s="28"/>
      <c r="AI394" s="12">
        <v>7.1</v>
      </c>
      <c r="AJ394" s="12">
        <v>2.6575050545737766</v>
      </c>
      <c r="AK394" s="28"/>
      <c r="AL394" s="12">
        <v>6.5271290166274305</v>
      </c>
      <c r="AM394" s="12">
        <v>1.9054262729187612</v>
      </c>
    </row>
    <row r="395" spans="2:39" x14ac:dyDescent="0.35">
      <c r="B395" s="2">
        <f t="shared" si="19"/>
        <v>44834</v>
      </c>
      <c r="C395" s="1">
        <f>HLOOKUP($C$2,$N$2:$AM$1000,ROWS($C$2:C395),FALSE)</f>
        <v>5.4266501634922859</v>
      </c>
      <c r="D395" s="1">
        <f>HLOOKUP($D$2,$N$2:$AM$1000,ROWS($C$2:C395),FALSE)</f>
        <v>1.7955820777258822</v>
      </c>
      <c r="E395" s="1">
        <f t="shared" si="20"/>
        <v>3.2772394565983687</v>
      </c>
      <c r="F395" s="1">
        <f>VLOOKUP($C$1,TableData!$B$4:$J$12,8,FALSE)</f>
        <v>0.78879172658876118</v>
      </c>
      <c r="G395" s="1">
        <f>VLOOKUP($C$1,TableData!$B$4:$J$12,9,FALSE)-F395</f>
        <v>1.0596467334726134</v>
      </c>
      <c r="H395">
        <v>0</v>
      </c>
      <c r="I395" t="e">
        <f t="shared" si="18"/>
        <v>#N/A</v>
      </c>
      <c r="L395" s="2">
        <v>44834</v>
      </c>
      <c r="N395" s="12">
        <v>6.6328956446821685</v>
      </c>
      <c r="O395" s="12">
        <v>2.3037580246167488</v>
      </c>
      <c r="P395" s="28"/>
      <c r="Q395" s="12">
        <v>6.6918598626403591</v>
      </c>
      <c r="R395" s="12">
        <v>2.5853361189677151</v>
      </c>
      <c r="S395" s="28"/>
      <c r="T395" s="12">
        <v>7.1982296332056217</v>
      </c>
      <c r="U395" s="12">
        <v>2.2859352909374122</v>
      </c>
      <c r="V395" s="28"/>
      <c r="W395" s="12">
        <v>6.4804995287248479</v>
      </c>
      <c r="X395" s="12">
        <v>2.4981111151798361</v>
      </c>
      <c r="Y395" s="28"/>
      <c r="Z395" s="12">
        <v>5.6065732237796428</v>
      </c>
      <c r="AA395" s="12">
        <v>2</v>
      </c>
      <c r="AB395" s="28"/>
      <c r="AC395" s="12">
        <v>5.4266501634922859</v>
      </c>
      <c r="AD395" s="12">
        <v>1.7955820777258822</v>
      </c>
      <c r="AE395" s="28"/>
      <c r="AF395" s="12">
        <v>4.9677818978838495</v>
      </c>
      <c r="AG395" s="12">
        <v>2.0783383879071091</v>
      </c>
      <c r="AH395" s="28"/>
      <c r="AI395" s="12">
        <v>7.41</v>
      </c>
      <c r="AJ395" s="12">
        <v>2.6575050545737766</v>
      </c>
      <c r="AK395" s="28"/>
      <c r="AL395" s="12">
        <v>6.7855257085351903</v>
      </c>
      <c r="AM395" s="12">
        <v>1.9054262729187612</v>
      </c>
    </row>
    <row r="396" spans="2:39" x14ac:dyDescent="0.35">
      <c r="B396" s="2">
        <f t="shared" si="19"/>
        <v>44865</v>
      </c>
      <c r="C396" s="1">
        <f>HLOOKUP($C$2,$N$2:$AM$1000,ROWS($C$2:C396),FALSE)</f>
        <v>5.270849034060654</v>
      </c>
      <c r="D396" s="1">
        <f>HLOOKUP($D$2,$N$2:$AM$1000,ROWS($C$2:C396),FALSE)</f>
        <v>1.7955820777258822</v>
      </c>
      <c r="E396" s="1">
        <f t="shared" si="20"/>
        <v>3.2772394565983687</v>
      </c>
      <c r="F396" s="1">
        <f>VLOOKUP($C$1,TableData!$B$4:$J$12,8,FALSE)</f>
        <v>0.78879172658876118</v>
      </c>
      <c r="G396" s="1">
        <f>VLOOKUP($C$1,TableData!$B$4:$J$12,9,FALSE)-F396</f>
        <v>1.0596467334726134</v>
      </c>
      <c r="H396">
        <v>0</v>
      </c>
      <c r="I396" t="e">
        <f t="shared" si="18"/>
        <v>#N/A</v>
      </c>
      <c r="L396" s="2">
        <v>44865</v>
      </c>
      <c r="N396" s="12">
        <v>6.295779498595766</v>
      </c>
      <c r="O396" s="12">
        <v>2.3037580246167488</v>
      </c>
      <c r="P396" s="28"/>
      <c r="Q396" s="12">
        <v>6.743969695132157</v>
      </c>
      <c r="R396" s="12">
        <v>2.5853361189677151</v>
      </c>
      <c r="S396" s="28"/>
      <c r="T396" s="12">
        <v>6.8509320512412542</v>
      </c>
      <c r="U396" s="12">
        <v>2.2859352909374122</v>
      </c>
      <c r="V396" s="28"/>
      <c r="W396" s="12">
        <v>6.4695934651443077</v>
      </c>
      <c r="X396" s="12">
        <v>2.4981111151798361</v>
      </c>
      <c r="Y396" s="28"/>
      <c r="Z396" s="12">
        <v>5.4599578886227018</v>
      </c>
      <c r="AA396" s="12">
        <v>2</v>
      </c>
      <c r="AB396" s="28"/>
      <c r="AC396" s="12">
        <v>5.270849034060654</v>
      </c>
      <c r="AD396" s="12">
        <v>1.7955820777258822</v>
      </c>
      <c r="AE396" s="28"/>
      <c r="AF396" s="12">
        <v>4.9878177496623044</v>
      </c>
      <c r="AG396" s="12">
        <v>2.0783383879071091</v>
      </c>
      <c r="AH396" s="28"/>
      <c r="AI396" s="12">
        <v>7.45</v>
      </c>
      <c r="AJ396" s="12">
        <v>2.6575050545737766</v>
      </c>
      <c r="AK396" s="28"/>
      <c r="AL396" s="12">
        <v>6.6271814309640593</v>
      </c>
      <c r="AM396" s="12">
        <v>1.9054262729187612</v>
      </c>
    </row>
    <row r="397" spans="2:39" x14ac:dyDescent="0.35">
      <c r="B397" s="2">
        <f t="shared" si="19"/>
        <v>44895</v>
      </c>
      <c r="C397" s="1">
        <f>HLOOKUP($C$2,$N$2:$AM$1000,ROWS($C$2:C397),FALSE)</f>
        <v>5.0129922412531336</v>
      </c>
      <c r="D397" s="1">
        <f>HLOOKUP($D$2,$N$2:$AM$1000,ROWS($C$2:C397),FALSE)</f>
        <v>1.7955820777258822</v>
      </c>
      <c r="E397" s="1">
        <f t="shared" si="20"/>
        <v>3.2772394565983687</v>
      </c>
      <c r="F397" s="1">
        <f>VLOOKUP($C$1,TableData!$B$4:$J$12,8,FALSE)</f>
        <v>0.78879172658876118</v>
      </c>
      <c r="G397" s="1">
        <f>VLOOKUP($C$1,TableData!$B$4:$J$12,9,FALSE)-F397</f>
        <v>1.0596467334726134</v>
      </c>
      <c r="H397">
        <v>0</v>
      </c>
      <c r="I397" t="e">
        <f t="shared" si="18"/>
        <v>#N/A</v>
      </c>
      <c r="L397" s="2">
        <v>44895</v>
      </c>
      <c r="N397" s="12">
        <v>5.9648355215569993</v>
      </c>
      <c r="O397" s="12">
        <v>2.3037580246167488</v>
      </c>
      <c r="P397" s="28"/>
      <c r="Q397" s="12">
        <v>6.8042696331242825</v>
      </c>
      <c r="R397" s="12">
        <v>2.5853361189677151</v>
      </c>
      <c r="S397" s="28"/>
      <c r="T397" s="12">
        <v>6.6198232358511744</v>
      </c>
      <c r="U397" s="12">
        <v>2.2859352909374122</v>
      </c>
      <c r="V397" s="28"/>
      <c r="W397" s="12">
        <v>6.5714950702103314</v>
      </c>
      <c r="X397" s="12">
        <v>2.4981111151798361</v>
      </c>
      <c r="Y397" s="28"/>
      <c r="Z397" s="12">
        <v>5.2007365152718865</v>
      </c>
      <c r="AA397" s="12">
        <v>2</v>
      </c>
      <c r="AB397" s="28"/>
      <c r="AC397" s="12">
        <v>5.0129922412531336</v>
      </c>
      <c r="AD397" s="12">
        <v>1.7955820777258822</v>
      </c>
      <c r="AE397" s="28"/>
      <c r="AF397" s="12">
        <v>4.9592301634064917</v>
      </c>
      <c r="AG397" s="12">
        <v>2.0783383879071091</v>
      </c>
      <c r="AH397" s="28"/>
      <c r="AI397" s="12">
        <v>7.71</v>
      </c>
      <c r="AJ397" s="12">
        <v>2.6575050545737766</v>
      </c>
      <c r="AK397" s="28"/>
      <c r="AL397" s="12">
        <v>6.7754684194601795</v>
      </c>
      <c r="AM397" s="12">
        <v>1.9054262729187612</v>
      </c>
    </row>
    <row r="398" spans="2:39" x14ac:dyDescent="0.35">
      <c r="B398" s="2">
        <f t="shared" si="19"/>
        <v>44926</v>
      </c>
      <c r="C398" s="1">
        <f>HLOOKUP($C$2,$N$2:$AM$1000,ROWS($C$2:C398),FALSE)</f>
        <v>4.8586459869295329</v>
      </c>
      <c r="D398" s="1">
        <f>HLOOKUP($D$2,$N$2:$AM$1000,ROWS($C$2:C398),FALSE)</f>
        <v>1.7955820777258822</v>
      </c>
      <c r="E398" s="1">
        <f t="shared" si="20"/>
        <v>3.2772394565983687</v>
      </c>
      <c r="F398" s="1">
        <f>VLOOKUP($C$1,TableData!$B$4:$J$12,8,FALSE)</f>
        <v>0.78879172658876118</v>
      </c>
      <c r="G398" s="1">
        <f>VLOOKUP($C$1,TableData!$B$4:$J$12,9,FALSE)-F398</f>
        <v>1.0596467334726134</v>
      </c>
      <c r="H398">
        <v>0</v>
      </c>
      <c r="I398" t="e">
        <f t="shared" si="18"/>
        <v>#N/A</v>
      </c>
      <c r="L398" s="2">
        <v>44926</v>
      </c>
      <c r="N398" s="12">
        <v>5.6840134492200711</v>
      </c>
      <c r="O398" s="12">
        <v>2.3037580246167488</v>
      </c>
      <c r="P398" s="28"/>
      <c r="Q398" s="12">
        <v>6.8543732459412698</v>
      </c>
      <c r="R398" s="12">
        <v>2.5853361189677151</v>
      </c>
      <c r="S398" s="28"/>
      <c r="T398" s="12">
        <v>6.540278624330842</v>
      </c>
      <c r="U398" s="12">
        <v>2.2859352909374122</v>
      </c>
      <c r="V398" s="28"/>
      <c r="W398" s="12">
        <v>6.6593702862677295</v>
      </c>
      <c r="X398" s="12">
        <v>2.4981111151798361</v>
      </c>
      <c r="Y398" s="28"/>
      <c r="Z398" s="12">
        <v>4.9516409768702419</v>
      </c>
      <c r="AA398" s="12">
        <v>2</v>
      </c>
      <c r="AB398" s="28"/>
      <c r="AC398" s="12">
        <v>4.8586459869295329</v>
      </c>
      <c r="AD398" s="12">
        <v>1.7955820777258822</v>
      </c>
      <c r="AE398" s="28"/>
      <c r="AF398" s="12">
        <v>4.9098943160830855</v>
      </c>
      <c r="AG398" s="12">
        <v>2.0783383879071091</v>
      </c>
      <c r="AH398" s="28"/>
      <c r="AI398" s="12">
        <v>7.73</v>
      </c>
      <c r="AJ398" s="12">
        <v>2.6575050545737766</v>
      </c>
      <c r="AK398" s="28"/>
      <c r="AL398" s="12">
        <v>6.8944779973489059</v>
      </c>
      <c r="AM398" s="12">
        <v>1.9054262729187612</v>
      </c>
    </row>
    <row r="399" spans="2:39" x14ac:dyDescent="0.35">
      <c r="B399" s="2">
        <f t="shared" si="19"/>
        <v>44957</v>
      </c>
      <c r="C399" s="1">
        <f>HLOOKUP($C$2,$N$2:$AM$1000,ROWS($C$2:C399),FALSE)</f>
        <v>4.8187969311872303</v>
      </c>
      <c r="D399" s="1">
        <f>HLOOKUP($D$2,$N$2:$AM$1000,ROWS($C$2:C399),FALSE)</f>
        <v>1.7955820777258822</v>
      </c>
      <c r="E399" s="1">
        <f t="shared" si="20"/>
        <v>3.2772394565983687</v>
      </c>
      <c r="F399" s="1">
        <f>VLOOKUP($C$1,TableData!$B$4:$J$12,8,FALSE)</f>
        <v>0.78879172658876118</v>
      </c>
      <c r="G399" s="1">
        <f>VLOOKUP($C$1,TableData!$B$4:$J$12,9,FALSE)-F399</f>
        <v>1.0596467334726134</v>
      </c>
      <c r="H399">
        <v>0</v>
      </c>
      <c r="I399" t="e">
        <f t="shared" si="18"/>
        <v>#N/A</v>
      </c>
      <c r="L399" s="2">
        <v>44957</v>
      </c>
      <c r="N399" s="12">
        <v>5.5390709172626229</v>
      </c>
      <c r="O399" s="12">
        <v>2.3037580246167488</v>
      </c>
      <c r="Q399" s="12">
        <v>6.8809389214237626</v>
      </c>
      <c r="R399" s="12">
        <v>2.5853361189677151</v>
      </c>
      <c r="T399" s="12">
        <v>6.4787673479953956</v>
      </c>
      <c r="U399" s="12">
        <v>2.2859352909374122</v>
      </c>
      <c r="W399" s="12">
        <v>6.60346524853479</v>
      </c>
      <c r="X399" s="12">
        <v>2.4981111151798361</v>
      </c>
      <c r="Z399" s="12">
        <v>4.9451726970746845</v>
      </c>
      <c r="AA399" s="12">
        <v>2</v>
      </c>
      <c r="AC399" s="12">
        <v>4.8187969311872303</v>
      </c>
      <c r="AD399" s="12">
        <v>1.7955820777258822</v>
      </c>
      <c r="AF399" s="12">
        <v>4.8514817058794346</v>
      </c>
      <c r="AG399" s="12">
        <v>2.0783383879071091</v>
      </c>
      <c r="AI399" s="12">
        <v>8.14</v>
      </c>
      <c r="AJ399" s="12">
        <v>2.6575050545737766</v>
      </c>
      <c r="AL399" s="12">
        <v>7.0449545858448444</v>
      </c>
      <c r="AM399" s="12">
        <v>1.9054262729187612</v>
      </c>
    </row>
    <row r="400" spans="2:39" x14ac:dyDescent="0.35">
      <c r="B400" s="2">
        <f t="shared" si="19"/>
        <v>44985</v>
      </c>
      <c r="C400" s="1">
        <f>HLOOKUP($C$2,$N$2:$AM$1000,ROWS($C$2:C400),FALSE)</f>
        <v>4.7417755745831736</v>
      </c>
      <c r="D400" s="1">
        <f>HLOOKUP($D$2,$N$2:$AM$1000,ROWS($C$2:C400),FALSE)</f>
        <v>1.7955820777258822</v>
      </c>
      <c r="E400" s="1">
        <f t="shared" si="20"/>
        <v>3.2772394565983687</v>
      </c>
      <c r="F400" s="1">
        <f>VLOOKUP($C$1,TableData!$B$4:$J$12,8,FALSE)</f>
        <v>0.78879172658876118</v>
      </c>
      <c r="G400" s="1">
        <f>VLOOKUP($C$1,TableData!$B$4:$J$12,9,FALSE)-F400</f>
        <v>1.0596467334726134</v>
      </c>
      <c r="H400">
        <v>0</v>
      </c>
      <c r="I400" t="e">
        <f t="shared" si="18"/>
        <v>#N/A</v>
      </c>
      <c r="L400" s="2">
        <v>44985</v>
      </c>
      <c r="N400" s="12">
        <v>5.4954623667850866</v>
      </c>
      <c r="O400" s="12">
        <v>2.3037580246167488</v>
      </c>
      <c r="Q400" s="12">
        <v>6.9508455367613964</v>
      </c>
      <c r="R400" s="12">
        <v>2.5853361189677151</v>
      </c>
      <c r="T400" s="12">
        <v>6.3339468189311798</v>
      </c>
      <c r="U400" s="12">
        <v>2.2859352909374122</v>
      </c>
      <c r="W400" s="12">
        <v>6.6418608182762018</v>
      </c>
      <c r="X400" s="12">
        <v>2.4981111151798361</v>
      </c>
      <c r="Z400" s="12">
        <v>4.8634569569391495</v>
      </c>
      <c r="AA400" s="12">
        <v>2</v>
      </c>
      <c r="AC400" s="12">
        <v>4.7417755745831736</v>
      </c>
      <c r="AD400" s="12">
        <v>1.7955820777258822</v>
      </c>
      <c r="AF400" s="12">
        <v>4.8381439412840344</v>
      </c>
      <c r="AG400" s="12">
        <v>2.0783383879071091</v>
      </c>
      <c r="AI400" s="12">
        <v>8.0500000000000007</v>
      </c>
      <c r="AJ400" s="12">
        <v>2.6575050545737766</v>
      </c>
      <c r="AL400" s="12">
        <v>6.9467902876711376</v>
      </c>
      <c r="AM400" s="12">
        <v>1.9054262729187612</v>
      </c>
    </row>
    <row r="401" spans="2:39" x14ac:dyDescent="0.35">
      <c r="B401" s="2">
        <f t="shared" si="19"/>
        <v>45016</v>
      </c>
      <c r="C401" s="1">
        <f>HLOOKUP($C$2,$N$2:$AM$1000,ROWS($C$2:C401),FALSE)</f>
        <v>4.6919188745141005</v>
      </c>
      <c r="D401" s="1">
        <f>HLOOKUP($D$2,$N$2:$AM$1000,ROWS($C$2:C401),FALSE)</f>
        <v>1.7955820777258822</v>
      </c>
      <c r="E401" s="1">
        <f t="shared" si="20"/>
        <v>3.2772394565983687</v>
      </c>
      <c r="F401" s="1">
        <f>VLOOKUP($C$1,TableData!$B$4:$J$12,8,FALSE)</f>
        <v>0.78879172658876118</v>
      </c>
      <c r="G401" s="1">
        <f>VLOOKUP($C$1,TableData!$B$4:$J$12,9,FALSE)-F401</f>
        <v>1.0596467334726134</v>
      </c>
      <c r="H401">
        <v>0</v>
      </c>
      <c r="I401" t="e">
        <f t="shared" si="18"/>
        <v>#N/A</v>
      </c>
      <c r="L401" s="2">
        <v>45016</v>
      </c>
      <c r="N401" s="12">
        <v>5.5628208854015426</v>
      </c>
      <c r="O401" s="12">
        <v>2.3037580246167488</v>
      </c>
      <c r="Q401" s="12">
        <v>6.8748830092489221</v>
      </c>
      <c r="R401" s="12">
        <v>2.5853361189677151</v>
      </c>
      <c r="T401" s="12">
        <v>6.011833248156262</v>
      </c>
      <c r="U401" s="12">
        <v>2.2859352909374122</v>
      </c>
      <c r="W401" s="12">
        <v>6.5374548281042166</v>
      </c>
      <c r="X401" s="12">
        <v>2.4981111151798361</v>
      </c>
      <c r="Z401" s="12">
        <v>4.7716886889369148</v>
      </c>
      <c r="AA401" s="12">
        <v>2</v>
      </c>
      <c r="AC401" s="12">
        <v>4.6919188745141005</v>
      </c>
      <c r="AD401" s="12">
        <v>1.7955820777258822</v>
      </c>
      <c r="AF401" s="12">
        <v>4.8760898811695874</v>
      </c>
      <c r="AG401" s="12">
        <v>2.0783383879071091</v>
      </c>
      <c r="AI401" s="12">
        <v>8.07</v>
      </c>
      <c r="AJ401" s="12">
        <v>2.6575050545737766</v>
      </c>
      <c r="AL401" s="12">
        <v>6.6705991686270449</v>
      </c>
      <c r="AM401" s="12">
        <v>1.9054262729187612</v>
      </c>
    </row>
    <row r="402" spans="2:39" x14ac:dyDescent="0.35">
      <c r="B402" s="2">
        <f t="shared" si="19"/>
        <v>45046</v>
      </c>
      <c r="C402" s="1">
        <f>HLOOKUP($C$2,$N$2:$AM$1000,ROWS($C$2:C402),FALSE)</f>
        <v>4.6982569538321473</v>
      </c>
      <c r="D402" s="1">
        <f>HLOOKUP($D$2,$N$2:$AM$1000,ROWS($C$2:C402),FALSE)</f>
        <v>1.7955820777258822</v>
      </c>
      <c r="E402" s="1">
        <f t="shared" si="20"/>
        <v>3.2772394565983687</v>
      </c>
      <c r="F402" s="1">
        <f>VLOOKUP($C$1,TableData!$B$4:$J$12,8,FALSE)</f>
        <v>0.78879172658876118</v>
      </c>
      <c r="G402" s="1">
        <f>VLOOKUP($C$1,TableData!$B$4:$J$12,9,FALSE)-F402</f>
        <v>1.0596467334726134</v>
      </c>
      <c r="H402">
        <v>0</v>
      </c>
      <c r="I402" t="e">
        <f t="shared" si="18"/>
        <v>#N/A</v>
      </c>
      <c r="L402" s="2">
        <v>45046</v>
      </c>
      <c r="N402" s="12">
        <v>5.5137464971047434</v>
      </c>
      <c r="O402" s="12">
        <v>2.3037580246167488</v>
      </c>
      <c r="Q402" s="12">
        <v>6.7942095494729848</v>
      </c>
      <c r="R402" s="12">
        <v>2.5853361189677151</v>
      </c>
      <c r="T402" s="12">
        <v>5.9352372811619203</v>
      </c>
      <c r="U402" s="12">
        <v>2.2859352909374122</v>
      </c>
      <c r="W402" s="12">
        <v>6.4108405524624379</v>
      </c>
      <c r="X402" s="12">
        <v>2.4981111151798361</v>
      </c>
      <c r="Z402" s="12">
        <v>4.7784220792402632</v>
      </c>
      <c r="AA402" s="12">
        <v>2</v>
      </c>
      <c r="AC402" s="12">
        <v>4.6982569538321473</v>
      </c>
      <c r="AD402" s="12">
        <v>1.7955820777258822</v>
      </c>
      <c r="AF402" s="12">
        <v>4.9468739155899444</v>
      </c>
      <c r="AG402" s="12">
        <v>2.0783383879071091</v>
      </c>
      <c r="AI402" s="12">
        <v>7.92</v>
      </c>
      <c r="AJ402" s="12">
        <v>2.6575050545737766</v>
      </c>
      <c r="AL402" s="12">
        <v>6.4918561197265765</v>
      </c>
      <c r="AM402" s="12">
        <v>1.9054262729187612</v>
      </c>
    </row>
    <row r="403" spans="2:39" x14ac:dyDescent="0.35">
      <c r="B403" s="2">
        <f t="shared" si="19"/>
        <v>45077</v>
      </c>
      <c r="C403" s="1">
        <f>HLOOKUP($C$2,$N$2:$AM$1000,ROWS($C$2:C403),FALSE)</f>
        <v>4.6263757826576102</v>
      </c>
      <c r="D403" s="1">
        <f>HLOOKUP($D$2,$N$2:$AM$1000,ROWS($C$2:C403),FALSE)</f>
        <v>1.7955820777258822</v>
      </c>
      <c r="E403" s="1">
        <f t="shared" si="20"/>
        <v>3.2772394565983687</v>
      </c>
      <c r="F403" s="1">
        <f>VLOOKUP($C$1,TableData!$B$4:$J$12,8,FALSE)</f>
        <v>0.78879172658876118</v>
      </c>
      <c r="G403" s="1">
        <f>VLOOKUP($C$1,TableData!$B$4:$J$12,9,FALSE)-F403</f>
        <v>1.0596467334726134</v>
      </c>
      <c r="H403">
        <v>0</v>
      </c>
      <c r="I403" t="e">
        <f t="shared" si="18"/>
        <v>#N/A</v>
      </c>
      <c r="L403" s="2">
        <v>45077</v>
      </c>
      <c r="N403" s="12">
        <v>5.3362735798985872</v>
      </c>
      <c r="O403" s="12">
        <v>2.3037580246167488</v>
      </c>
      <c r="Q403" s="12">
        <v>6.5550784782491434</v>
      </c>
      <c r="R403" s="12">
        <v>2.5853361189677151</v>
      </c>
      <c r="T403" s="12">
        <v>5.4565053568728095</v>
      </c>
      <c r="U403" s="12">
        <v>2.2859352909374122</v>
      </c>
      <c r="W403" s="12">
        <v>6.126244798370406</v>
      </c>
      <c r="X403" s="12">
        <v>2.4981111151798361</v>
      </c>
      <c r="Z403" s="12">
        <v>4.7085103202033407</v>
      </c>
      <c r="AA403" s="12">
        <v>2</v>
      </c>
      <c r="AC403" s="12">
        <v>4.6263757826576102</v>
      </c>
      <c r="AD403" s="12">
        <v>1.7955820777258822</v>
      </c>
      <c r="AF403" s="12">
        <v>4.7778384225219073</v>
      </c>
      <c r="AG403" s="12">
        <v>2.0783383879071091</v>
      </c>
      <c r="AI403" s="12">
        <v>7.86</v>
      </c>
      <c r="AJ403" s="12">
        <v>2.6575050545737766</v>
      </c>
      <c r="AL403" s="12">
        <v>6.1763149027544761</v>
      </c>
      <c r="AM403" s="12">
        <v>1.9054262729187612</v>
      </c>
    </row>
    <row r="404" spans="2:39" x14ac:dyDescent="0.35">
      <c r="B404" s="2">
        <f t="shared" si="19"/>
        <v>45107</v>
      </c>
      <c r="C404" s="1">
        <f>HLOOKUP($C$2,$N$2:$AM$1000,ROWS($C$2:C404),FALSE)</f>
        <v>4.09608651331832</v>
      </c>
      <c r="D404" s="1">
        <f>HLOOKUP($D$2,$N$2:$AM$1000,ROWS($C$2:C404),FALSE)</f>
        <v>1.7955820777258822</v>
      </c>
      <c r="E404" s="1">
        <f t="shared" si="20"/>
        <v>3.2772394565983687</v>
      </c>
      <c r="F404" s="1">
        <f>VLOOKUP($C$1,TableData!$B$4:$J$12,8,FALSE)</f>
        <v>0.78879172658876118</v>
      </c>
      <c r="G404" s="1">
        <f>VLOOKUP($C$1,TableData!$B$4:$J$12,9,FALSE)-F404</f>
        <v>1.0596467334726134</v>
      </c>
      <c r="H404">
        <v>0</v>
      </c>
      <c r="I404" t="e">
        <f t="shared" si="18"/>
        <v>#N/A</v>
      </c>
      <c r="L404" s="2">
        <v>45107</v>
      </c>
      <c r="N404" s="12">
        <v>4.8576744249325898</v>
      </c>
      <c r="O404" s="12">
        <v>2.3037580246167488</v>
      </c>
      <c r="Q404" s="12">
        <v>6.2641118574855659</v>
      </c>
      <c r="R404" s="12">
        <v>2.5853361189677151</v>
      </c>
      <c r="T404" s="12">
        <v>4.9438094438180036</v>
      </c>
      <c r="U404" s="12">
        <v>2.2859352909374122</v>
      </c>
      <c r="W404" s="12">
        <v>5.7214271728682986</v>
      </c>
      <c r="X404" s="12">
        <v>2.4981111151798361</v>
      </c>
      <c r="Z404" s="12">
        <v>4.3663006225082235</v>
      </c>
      <c r="AA404" s="12">
        <v>2</v>
      </c>
      <c r="AC404" s="12">
        <v>4.09608651331832</v>
      </c>
      <c r="AD404" s="12">
        <v>1.7955820777258822</v>
      </c>
      <c r="AF404" s="12">
        <v>4.3909433677179255</v>
      </c>
      <c r="AG404" s="12">
        <v>2.0783383879071091</v>
      </c>
      <c r="AI404" s="12">
        <v>7.72</v>
      </c>
      <c r="AJ404" s="12">
        <v>2.6575050545737766</v>
      </c>
      <c r="AL404" s="12">
        <v>5.7213595028323665</v>
      </c>
      <c r="AM404" s="12">
        <v>1.9054262729187612</v>
      </c>
    </row>
    <row r="405" spans="2:39" x14ac:dyDescent="0.35">
      <c r="B405" s="2">
        <f t="shared" si="19"/>
        <v>45138</v>
      </c>
      <c r="C405" s="1">
        <f>HLOOKUP($C$2,$N$2:$AM$1000,ROWS($C$2:C405),FALSE)</f>
        <v>4.0109622950095458</v>
      </c>
      <c r="D405" s="1">
        <f>HLOOKUP($D$2,$N$2:$AM$1000,ROWS($C$2:C405),FALSE)</f>
        <v>1.7955820777258822</v>
      </c>
      <c r="E405" s="1">
        <f t="shared" si="20"/>
        <v>3.2772394565983687</v>
      </c>
      <c r="F405" s="1">
        <f>VLOOKUP($C$1,TableData!$B$4:$J$12,8,FALSE)</f>
        <v>0.78879172658876118</v>
      </c>
      <c r="G405" s="1">
        <f>VLOOKUP($C$1,TableData!$B$4:$J$12,9,FALSE)-F405</f>
        <v>1.0596467334726134</v>
      </c>
      <c r="H405">
        <v>0</v>
      </c>
      <c r="I405" t="e">
        <f t="shared" si="18"/>
        <v>#N/A</v>
      </c>
      <c r="L405" s="2">
        <v>45138</v>
      </c>
      <c r="N405" s="12">
        <v>4.7034702453571997</v>
      </c>
      <c r="O405" s="12">
        <v>2.3037580246167488</v>
      </c>
      <c r="Q405" s="12">
        <v>5.9444198936356774</v>
      </c>
      <c r="R405" s="12">
        <v>2.5853361189677151</v>
      </c>
      <c r="T405" s="12">
        <v>4.7177211935576002</v>
      </c>
      <c r="U405" s="12">
        <v>2.2859352909374122</v>
      </c>
      <c r="W405" s="12">
        <v>5.5076221476857201</v>
      </c>
      <c r="X405" s="12">
        <v>2.4981111151798361</v>
      </c>
      <c r="Z405" s="12">
        <v>4.2725797728502046</v>
      </c>
      <c r="AA405" s="12">
        <v>2</v>
      </c>
      <c r="AC405" s="12">
        <v>4.0109622950095458</v>
      </c>
      <c r="AD405" s="12">
        <v>1.7955820777258822</v>
      </c>
      <c r="AF405" s="12">
        <v>4.2172066052326374</v>
      </c>
      <c r="AG405" s="12">
        <v>2.0783383879071091</v>
      </c>
      <c r="AI405" s="12">
        <v>7.34</v>
      </c>
      <c r="AJ405" s="12">
        <v>2.6575050545737766</v>
      </c>
      <c r="AL405" s="12">
        <v>5.3974675083674315</v>
      </c>
      <c r="AM405" s="12">
        <v>1.9054262729187612</v>
      </c>
    </row>
    <row r="406" spans="2:39" x14ac:dyDescent="0.35">
      <c r="B406" s="2">
        <f t="shared" si="19"/>
        <v>45169</v>
      </c>
      <c r="C406" s="1">
        <f>HLOOKUP($C$2,$N$2:$AM$1000,ROWS($C$2:C406),FALSE)</f>
        <v>3.605236302213477</v>
      </c>
      <c r="D406" s="1">
        <f>HLOOKUP($D$2,$N$2:$AM$1000,ROWS($C$2:C406),FALSE)</f>
        <v>1.7955820777258822</v>
      </c>
      <c r="E406" s="1">
        <f t="shared" si="20"/>
        <v>3.2772394565983687</v>
      </c>
      <c r="F406" s="1">
        <f>VLOOKUP($C$1,TableData!$B$4:$J$12,8,FALSE)</f>
        <v>0.78879172658876118</v>
      </c>
      <c r="G406" s="1">
        <f>VLOOKUP($C$1,TableData!$B$4:$J$12,9,FALSE)-F406</f>
        <v>1.0596467334726134</v>
      </c>
      <c r="H406">
        <v>0</v>
      </c>
      <c r="I406" t="e">
        <f t="shared" si="18"/>
        <v>#N/A</v>
      </c>
      <c r="L406" s="2">
        <v>45169</v>
      </c>
      <c r="N406" s="12">
        <v>4.4048526208603445</v>
      </c>
      <c r="O406" s="12">
        <v>2.3037580246167488</v>
      </c>
      <c r="Q406" s="12">
        <v>5.6477686166398477</v>
      </c>
      <c r="R406" s="12">
        <v>2.5853361189677151</v>
      </c>
      <c r="T406" s="12">
        <v>4.3988096190899162</v>
      </c>
      <c r="U406" s="12">
        <v>2.2859352909374122</v>
      </c>
      <c r="W406" s="12">
        <v>5.2494815970191011</v>
      </c>
      <c r="X406" s="12">
        <v>2.4981111151798361</v>
      </c>
      <c r="Z406" s="12">
        <v>3.7815053166577295</v>
      </c>
      <c r="AA406" s="12">
        <v>2</v>
      </c>
      <c r="AC406" s="12">
        <v>3.605236302213477</v>
      </c>
      <c r="AD406" s="12">
        <v>1.7955820777258822</v>
      </c>
      <c r="AF406" s="12">
        <v>3.9120782451973701</v>
      </c>
      <c r="AG406" s="12">
        <v>2.0783383879071091</v>
      </c>
      <c r="AI406" s="12">
        <v>6.91</v>
      </c>
      <c r="AJ406" s="12">
        <v>2.6575050545737766</v>
      </c>
      <c r="AL406" s="12">
        <v>4.966926197644999</v>
      </c>
      <c r="AM406" s="12">
        <v>1.9054262729187612</v>
      </c>
    </row>
    <row r="407" spans="2:39" x14ac:dyDescent="0.35">
      <c r="B407" s="2">
        <f t="shared" si="19"/>
        <v>45199</v>
      </c>
      <c r="C407" s="1">
        <f>HLOOKUP($C$2,$N$2:$AM$1000,ROWS($C$2:C407),FALSE)</f>
        <v>3.5001796087158699</v>
      </c>
      <c r="D407" s="1">
        <f>HLOOKUP($D$2,$N$2:$AM$1000,ROWS($C$2:C407),FALSE)</f>
        <v>1.7955820777258822</v>
      </c>
      <c r="E407" s="1">
        <f t="shared" si="20"/>
        <v>3.2772394565983687</v>
      </c>
      <c r="F407" s="1">
        <f>VLOOKUP($C$1,TableData!$B$4:$J$12,8,FALSE)</f>
        <v>0.78879172658876118</v>
      </c>
      <c r="G407" s="1">
        <f>VLOOKUP($C$1,TableData!$B$4:$J$12,9,FALSE)-F407</f>
        <v>1.0596467334726134</v>
      </c>
      <c r="H407">
        <v>0</v>
      </c>
      <c r="I407" t="e">
        <f t="shared" si="18"/>
        <v>#N/A</v>
      </c>
      <c r="L407" s="2">
        <v>45199</v>
      </c>
      <c r="N407" s="12">
        <v>4.1353622926032729</v>
      </c>
      <c r="O407" s="12">
        <v>2.3037580246167488</v>
      </c>
      <c r="Q407" s="12">
        <v>5.430838051996667</v>
      </c>
      <c r="R407" s="12">
        <v>2.5853361189677151</v>
      </c>
      <c r="T407" s="12">
        <v>4.1885411195724531</v>
      </c>
      <c r="U407" s="12">
        <v>2.2859352909374122</v>
      </c>
      <c r="W407" s="12">
        <v>5.0180122120393023</v>
      </c>
      <c r="X407" s="12">
        <v>2.4981111151798361</v>
      </c>
      <c r="Z407" s="12">
        <v>3.6570096282543929</v>
      </c>
      <c r="AA407" s="12">
        <v>2</v>
      </c>
      <c r="AC407" s="12">
        <v>3.5001796087158699</v>
      </c>
      <c r="AD407" s="12">
        <v>1.7955820777258822</v>
      </c>
      <c r="AF407" s="12">
        <v>3.8428229070572639</v>
      </c>
      <c r="AG407" s="12">
        <v>2.0783383879071091</v>
      </c>
      <c r="AI407" s="12">
        <v>6.76</v>
      </c>
      <c r="AJ407" s="12">
        <v>2.6575050545737766</v>
      </c>
      <c r="AL407" s="12">
        <v>4.8993238177081082</v>
      </c>
      <c r="AM407" s="12">
        <v>1.9054262729187612</v>
      </c>
    </row>
    <row r="408" spans="2:39" x14ac:dyDescent="0.35">
      <c r="B408" s="2">
        <f t="shared" si="19"/>
        <v>45230</v>
      </c>
      <c r="C408" s="1">
        <f>HLOOKUP($C$2,$N$2:$AM$1000,ROWS($C$2:C408),FALSE)</f>
        <v>3.363860975545907</v>
      </c>
      <c r="D408" s="1">
        <f>HLOOKUP($D$2,$N$2:$AM$1000,ROWS($C$2:C408),FALSE)</f>
        <v>1.7955820777258822</v>
      </c>
      <c r="E408" s="1">
        <f t="shared" si="20"/>
        <v>3.2772394565983687</v>
      </c>
      <c r="F408" s="1">
        <f>VLOOKUP($C$1,TableData!$B$4:$J$12,8,FALSE)</f>
        <v>0.78879172658876118</v>
      </c>
      <c r="G408" s="1">
        <f>VLOOKUP($C$1,TableData!$B$4:$J$12,9,FALSE)-F408</f>
        <v>1.0596467334726134</v>
      </c>
      <c r="H408">
        <v>0</v>
      </c>
      <c r="I408" t="e">
        <f t="shared" si="18"/>
        <v>#N/A</v>
      </c>
      <c r="L408" s="2">
        <v>45230</v>
      </c>
      <c r="N408" s="12">
        <v>4.0256395696453895</v>
      </c>
      <c r="O408" s="12">
        <v>2.3037580246167488</v>
      </c>
      <c r="Q408" s="12">
        <v>5.1508919362754479</v>
      </c>
      <c r="R408" s="12">
        <v>2.5853361189677151</v>
      </c>
      <c r="T408" s="12">
        <v>3.9988555774854495</v>
      </c>
      <c r="U408" s="12">
        <v>2.2859352909374122</v>
      </c>
      <c r="W408" s="12">
        <v>4.9013886069163348</v>
      </c>
      <c r="X408" s="12">
        <v>2.4981111151798361</v>
      </c>
      <c r="Z408" s="12">
        <v>3.4423407917383742</v>
      </c>
      <c r="AA408" s="12">
        <v>2</v>
      </c>
      <c r="AC408" s="12">
        <v>3.363860975545907</v>
      </c>
      <c r="AD408" s="12">
        <v>1.7955820777258822</v>
      </c>
      <c r="AF408" s="12">
        <v>3.6317913972802263</v>
      </c>
      <c r="AG408" s="12">
        <v>2.0783383879071091</v>
      </c>
      <c r="AI408" s="12">
        <v>6.33</v>
      </c>
      <c r="AJ408" s="12">
        <v>2.6575050545737766</v>
      </c>
      <c r="AL408" s="12">
        <v>4.6048353067408483</v>
      </c>
      <c r="AM408" s="12">
        <v>1.9054262729187612</v>
      </c>
    </row>
    <row r="409" spans="2:39" x14ac:dyDescent="0.35">
      <c r="B409" s="2">
        <f t="shared" si="19"/>
        <v>45260</v>
      </c>
      <c r="C409" s="1">
        <f>HLOOKUP($C$2,$N$2:$AM$1000,ROWS($C$2:C409),FALSE)</f>
        <v>3.2759747331736033</v>
      </c>
      <c r="D409" s="1">
        <f>HLOOKUP($D$2,$N$2:$AM$1000,ROWS($C$2:C409),FALSE)</f>
        <v>1.7955820777258822</v>
      </c>
      <c r="E409" s="1">
        <f t="shared" si="20"/>
        <v>3.2772394565983687</v>
      </c>
      <c r="F409" s="1">
        <f>VLOOKUP($C$1,TableData!$B$4:$J$12,8,FALSE)</f>
        <v>0.78879172658876118</v>
      </c>
      <c r="G409" s="1">
        <f>VLOOKUP($C$1,TableData!$B$4:$J$12,9,FALSE)-F409</f>
        <v>1.0596467334726134</v>
      </c>
      <c r="H409">
        <v>0</v>
      </c>
      <c r="I409" t="e">
        <f t="shared" si="18"/>
        <v>#N/A</v>
      </c>
      <c r="L409" s="2">
        <v>45260</v>
      </c>
      <c r="N409" s="12">
        <v>4.0147711077664905</v>
      </c>
      <c r="O409" s="12">
        <v>2.3037580246167488</v>
      </c>
      <c r="Q409" s="12">
        <v>5.0997330108664141</v>
      </c>
      <c r="R409" s="12">
        <v>2.5853361189677151</v>
      </c>
      <c r="T409" s="12">
        <v>3.8850812498172793</v>
      </c>
      <c r="U409" s="12">
        <v>2.2859352909374122</v>
      </c>
      <c r="W409" s="12">
        <v>4.7098137447933563</v>
      </c>
      <c r="X409" s="12">
        <v>2.4981111151798361</v>
      </c>
      <c r="Z409" s="12">
        <v>3.2216826535339971</v>
      </c>
      <c r="AA409" s="12">
        <v>2</v>
      </c>
      <c r="AC409" s="12">
        <v>3.2759747331736033</v>
      </c>
      <c r="AD409" s="12">
        <v>1.7955820777258822</v>
      </c>
      <c r="AF409" s="12">
        <v>3.4699439064802995</v>
      </c>
      <c r="AG409" s="12">
        <v>2.0783383879071091</v>
      </c>
      <c r="AI409" s="12">
        <v>5.92</v>
      </c>
      <c r="AJ409" s="12">
        <v>2.6575050545737766</v>
      </c>
      <c r="AL409" s="12">
        <v>4.2743321134905159</v>
      </c>
      <c r="AM409" s="12">
        <v>1.9054262729187612</v>
      </c>
    </row>
    <row r="410" spans="2:39" x14ac:dyDescent="0.35">
      <c r="B410" s="2">
        <f t="shared" si="19"/>
        <v>45291</v>
      </c>
      <c r="C410" s="1">
        <f>HLOOKUP($C$2,$N$2:$AM$1000,ROWS($C$2:C410),FALSE)</f>
        <v>3.0198604215131875</v>
      </c>
      <c r="D410" s="1">
        <f>HLOOKUP($D$2,$N$2:$AM$1000,ROWS($C$2:C410),FALSE)</f>
        <v>1.7955820777258822</v>
      </c>
      <c r="E410" s="1">
        <f t="shared" si="20"/>
        <v>3.2772394565983687</v>
      </c>
      <c r="F410" s="1">
        <f>VLOOKUP($C$1,TableData!$B$4:$J$12,8,FALSE)</f>
        <v>0.78879172658876118</v>
      </c>
      <c r="G410" s="1">
        <f>VLOOKUP($C$1,TableData!$B$4:$J$12,9,FALSE)-F410</f>
        <v>1.0596467334726134</v>
      </c>
      <c r="H410">
        <v>0</v>
      </c>
      <c r="I410" t="e">
        <f t="shared" si="18"/>
        <v>#N/A</v>
      </c>
      <c r="L410" s="2">
        <v>45291</v>
      </c>
      <c r="N410" s="12">
        <v>3.9136391835001616</v>
      </c>
      <c r="O410" s="12">
        <v>2.3037580246167488</v>
      </c>
      <c r="Q410" s="12">
        <v>4.9882105421206857</v>
      </c>
      <c r="R410" s="12">
        <v>2.5853361189677151</v>
      </c>
      <c r="T410" s="12">
        <v>3.6928106644536163</v>
      </c>
      <c r="U410" s="12">
        <v>2.2859352909374122</v>
      </c>
      <c r="W410" s="12">
        <v>4.579277933008985</v>
      </c>
      <c r="X410" s="12">
        <v>2.4981111151798361</v>
      </c>
      <c r="Z410" s="12">
        <v>3.0356394846850154</v>
      </c>
      <c r="AA410" s="12">
        <v>2</v>
      </c>
      <c r="AC410" s="12">
        <v>3.0198604215131875</v>
      </c>
      <c r="AD410" s="12">
        <v>1.7955820777258822</v>
      </c>
      <c r="AF410" s="12">
        <v>3.288780877029418</v>
      </c>
      <c r="AG410" s="12">
        <v>2.0783383879071091</v>
      </c>
      <c r="AI410" s="12">
        <v>5.61</v>
      </c>
      <c r="AJ410" s="12">
        <v>2.6575050545737766</v>
      </c>
      <c r="AL410" s="12">
        <v>3.9663201183263292</v>
      </c>
      <c r="AM410" s="12">
        <v>1.9054262729187612</v>
      </c>
    </row>
    <row r="411" spans="2:39" x14ac:dyDescent="0.35">
      <c r="B411" s="2">
        <f t="shared" si="19"/>
        <v>45322</v>
      </c>
      <c r="C411" s="1">
        <f>HLOOKUP($C$2,$N$2:$AM$1000,ROWS($C$2:C411),FALSE)</f>
        <v>2.9640255441968133</v>
      </c>
      <c r="D411" s="1">
        <f>HLOOKUP($D$2,$N$2:$AM$1000,ROWS($C$2:C411),FALSE)</f>
        <v>1.7955820777258822</v>
      </c>
      <c r="E411" s="1">
        <f t="shared" si="20"/>
        <v>3.2772394565983687</v>
      </c>
      <c r="F411" s="1">
        <f>VLOOKUP($C$1,TableData!$B$4:$J$12,8,FALSE)</f>
        <v>0.78879172658876118</v>
      </c>
      <c r="G411" s="1">
        <f>VLOOKUP($C$1,TableData!$B$4:$J$12,9,FALSE)-F411</f>
        <v>1.0596467334726134</v>
      </c>
      <c r="H411">
        <v>0</v>
      </c>
      <c r="I411" t="e">
        <f t="shared" si="18"/>
        <v>#N/A</v>
      </c>
      <c r="L411" s="2">
        <v>45322</v>
      </c>
      <c r="N411" s="12">
        <v>3.8667261344301762</v>
      </c>
      <c r="O411" s="12">
        <v>2.3037580246167488</v>
      </c>
      <c r="Q411" s="12">
        <v>4.905816846480171</v>
      </c>
      <c r="R411" s="12">
        <v>2.5853361189677151</v>
      </c>
      <c r="T411" s="12">
        <v>3.5969429501398364</v>
      </c>
      <c r="U411" s="12">
        <v>2.2859352909374122</v>
      </c>
      <c r="W411" s="12">
        <v>4.6055113097408285</v>
      </c>
      <c r="X411" s="12">
        <v>2.4981111151798361</v>
      </c>
      <c r="Z411" s="12">
        <v>3.0648537344928117</v>
      </c>
      <c r="AA411" s="12">
        <v>2</v>
      </c>
      <c r="AC411" s="12">
        <v>2.9640255441968133</v>
      </c>
      <c r="AD411" s="12">
        <v>1.7955820777258822</v>
      </c>
      <c r="AF411" s="12">
        <v>3.2627307233901393</v>
      </c>
      <c r="AG411" s="12">
        <v>2.0783383879071091</v>
      </c>
      <c r="AI411" s="12">
        <v>5.36</v>
      </c>
      <c r="AJ411" s="12">
        <v>2.6575050545737766</v>
      </c>
      <c r="AL411" s="12">
        <v>3.925998760301836</v>
      </c>
      <c r="AM411" s="12">
        <v>1.9054262729187612</v>
      </c>
    </row>
    <row r="412" spans="2:39" x14ac:dyDescent="0.35">
      <c r="B412" s="2">
        <f t="shared" si="19"/>
        <v>45351</v>
      </c>
      <c r="C412" s="1">
        <f>HLOOKUP($C$2,$N$2:$AM$1000,ROWS($C$2:C412),FALSE)</f>
        <v>2.759635490616219</v>
      </c>
      <c r="D412" s="1">
        <f>HLOOKUP($D$2,$N$2:$AM$1000,ROWS($C$2:C412),FALSE)</f>
        <v>1.7955820777258822</v>
      </c>
      <c r="E412" s="1">
        <f t="shared" si="20"/>
        <v>3.2772394565983687</v>
      </c>
      <c r="F412" s="1">
        <f>VLOOKUP($C$1,TableData!$B$4:$J$12,8,FALSE)</f>
        <v>0.78879172658876118</v>
      </c>
      <c r="G412" s="1">
        <f>VLOOKUP($C$1,TableData!$B$4:$J$12,9,FALSE)-F412</f>
        <v>1.0596467334726134</v>
      </c>
      <c r="H412">
        <v>0</v>
      </c>
      <c r="I412">
        <f t="shared" si="18"/>
        <v>1</v>
      </c>
      <c r="L412" s="2">
        <v>45351</v>
      </c>
      <c r="N412" s="12">
        <v>3.7678766972380373</v>
      </c>
      <c r="O412" s="12">
        <v>2.3037580246167488</v>
      </c>
      <c r="Q412" s="12">
        <v>4.6701014704044308</v>
      </c>
      <c r="R412" s="12">
        <v>2.5853361189677151</v>
      </c>
      <c r="T412" s="12">
        <v>3.4919438759295929</v>
      </c>
      <c r="U412" s="12">
        <v>2.2859352909374122</v>
      </c>
      <c r="W412" s="12">
        <v>4.3831217246971477</v>
      </c>
      <c r="X412" s="12">
        <v>2.4981111151798361</v>
      </c>
      <c r="Z412" s="12">
        <v>2.9288844807270342</v>
      </c>
      <c r="AA412" s="12">
        <v>2</v>
      </c>
      <c r="AC412" s="12">
        <v>2.759635490616219</v>
      </c>
      <c r="AD412" s="12">
        <v>1.7955820777258822</v>
      </c>
      <c r="AF412" s="12">
        <v>3.1328354435396166</v>
      </c>
      <c r="AG412" s="12">
        <v>2.0783383879071091</v>
      </c>
      <c r="AI412" s="12">
        <v>5.2</v>
      </c>
      <c r="AJ412" s="12">
        <v>2.6575050545737766</v>
      </c>
      <c r="AL412" s="12">
        <v>3.7899948489152706</v>
      </c>
      <c r="AM412" s="12">
        <v>1.9054262729187612</v>
      </c>
    </row>
    <row r="413" spans="2:39" x14ac:dyDescent="0.35">
      <c r="B413" s="2">
        <f t="shared" si="19"/>
        <v>45382</v>
      </c>
      <c r="C413" s="1">
        <f>HLOOKUP($C$2,$N$2:$AM$1000,ROWS($C$2:C413),FALSE)</f>
        <v>2.7150562992565019</v>
      </c>
      <c r="D413" s="1">
        <f>HLOOKUP($D$2,$N$2:$AM$1000,ROWS($C$2:C413),FALSE)</f>
        <v>1.7955820777258822</v>
      </c>
      <c r="E413" s="1">
        <f t="shared" si="20"/>
        <v>3.2772394565983687</v>
      </c>
      <c r="F413" s="1">
        <f>VLOOKUP($C$1,TableData!$B$4:$J$12,8,FALSE)</f>
        <v>0.78879172658876118</v>
      </c>
      <c r="G413" s="1">
        <f>VLOOKUP($C$1,TableData!$B$4:$J$12,9,FALSE)-F413</f>
        <v>1.0596467334726134</v>
      </c>
      <c r="H413">
        <v>0</v>
      </c>
      <c r="I413" t="e">
        <f t="shared" si="18"/>
        <v>#N/A</v>
      </c>
      <c r="L413" s="2">
        <v>45382</v>
      </c>
      <c r="N413" s="12">
        <v>3.8145272562212451</v>
      </c>
      <c r="O413" s="12">
        <v>2.3037580246167488</v>
      </c>
      <c r="Q413" s="12">
        <v>4.6726361233817792</v>
      </c>
      <c r="R413" s="12">
        <v>2.5853361189677151</v>
      </c>
      <c r="T413" s="12">
        <v>3.575848526126002</v>
      </c>
      <c r="U413" s="12">
        <v>2.2859352909374122</v>
      </c>
      <c r="W413" s="12">
        <v>4.4539307123490079</v>
      </c>
      <c r="X413" s="12">
        <v>2.4981111151798361</v>
      </c>
      <c r="Z413" s="12">
        <v>2.9796118474438416</v>
      </c>
      <c r="AA413" s="12">
        <v>2</v>
      </c>
      <c r="AC413" s="12">
        <v>2.7150562992565019</v>
      </c>
      <c r="AD413" s="12">
        <v>1.7955820777258822</v>
      </c>
      <c r="AF413" s="12">
        <v>3.0855443819036932</v>
      </c>
      <c r="AG413" s="12">
        <v>2.0783383879071091</v>
      </c>
      <c r="AI413" s="12">
        <v>5.12</v>
      </c>
      <c r="AJ413" s="12">
        <v>2.6575050545737766</v>
      </c>
      <c r="AL413" s="12">
        <v>3.9255256211465186</v>
      </c>
      <c r="AM413" s="12">
        <v>1.9054262729187612</v>
      </c>
    </row>
    <row r="414" spans="2:39" x14ac:dyDescent="0.35">
      <c r="B414" s="2">
        <f t="shared" si="19"/>
        <v>45412</v>
      </c>
      <c r="C414" s="1">
        <f>HLOOKUP($C$2,$N$2:$AM$1000,ROWS($C$2:C414),FALSE)</f>
        <v>2.6096845633566845</v>
      </c>
      <c r="D414" s="1">
        <f>HLOOKUP($D$2,$N$2:$AM$1000,ROWS($C$2:C414),FALSE)</f>
        <v>1.7955820777258822</v>
      </c>
      <c r="E414" s="1">
        <f t="shared" si="20"/>
        <v>3.2772394565983687</v>
      </c>
      <c r="F414" s="1">
        <f>VLOOKUP($C$1,TableData!$B$4:$J$12,8,FALSE)</f>
        <v>0.78879172658876118</v>
      </c>
      <c r="G414" s="1">
        <f>VLOOKUP($C$1,TableData!$B$4:$J$12,9,FALSE)-F414</f>
        <v>1.0596467334726134</v>
      </c>
      <c r="H414">
        <v>0</v>
      </c>
      <c r="I414" t="e">
        <f t="shared" si="18"/>
        <v>#N/A</v>
      </c>
      <c r="L414" s="2">
        <v>45412</v>
      </c>
      <c r="N414" s="12">
        <v>3.623609253156701</v>
      </c>
      <c r="O414" s="12">
        <v>2.3037580246167488</v>
      </c>
      <c r="Q414" s="12">
        <v>4.5546985928725192</v>
      </c>
      <c r="R414" s="12">
        <v>2.5853361189677151</v>
      </c>
      <c r="T414" s="12">
        <v>3.4759224480137796</v>
      </c>
      <c r="U414" s="12">
        <v>2.2859352909374122</v>
      </c>
      <c r="W414" s="12">
        <v>4.356311519309819</v>
      </c>
      <c r="X414" s="12">
        <v>2.4981111151798361</v>
      </c>
      <c r="Z414" s="12">
        <v>2.8850608600429206</v>
      </c>
      <c r="AA414" s="12">
        <v>2</v>
      </c>
      <c r="AC414" s="12">
        <v>2.6096845633566845</v>
      </c>
      <c r="AD414" s="12">
        <v>1.7955820777258822</v>
      </c>
      <c r="AF414" s="12">
        <v>2.9643638965056951</v>
      </c>
      <c r="AG414" s="12">
        <v>2.0783383879071091</v>
      </c>
      <c r="AI414" s="12">
        <v>5.0199999999999996</v>
      </c>
      <c r="AJ414" s="12">
        <v>2.6575050545737766</v>
      </c>
      <c r="AL414" s="12">
        <v>3.8591432547241959</v>
      </c>
      <c r="AM414" s="12">
        <v>1.9054262729187612</v>
      </c>
    </row>
    <row r="415" spans="2:39" x14ac:dyDescent="0.35">
      <c r="B415" s="2">
        <f t="shared" si="19"/>
        <v>45443</v>
      </c>
      <c r="C415" s="1">
        <f>HLOOKUP($C$2,$N$2:$AM$1000,ROWS($C$2:C415),FALSE)</f>
        <v>2.3784152423170113</v>
      </c>
      <c r="D415" s="1">
        <f>HLOOKUP($D$2,$N$2:$AM$1000,ROWS($C$2:C415),FALSE)</f>
        <v>1.7955820777258822</v>
      </c>
      <c r="E415" s="1">
        <f t="shared" si="20"/>
        <v>3.2772394565983687</v>
      </c>
      <c r="F415" s="1">
        <f>VLOOKUP($C$1,TableData!$B$4:$J$12,8,FALSE)</f>
        <v>0.78879172658876118</v>
      </c>
      <c r="G415" s="1">
        <f>VLOOKUP($C$1,TableData!$B$4:$J$12,9,FALSE)-F415</f>
        <v>1.0596467334726134</v>
      </c>
      <c r="H415">
        <v>0</v>
      </c>
      <c r="I415" t="e">
        <f t="shared" si="18"/>
        <v>#N/A</v>
      </c>
      <c r="L415" s="2">
        <v>45443</v>
      </c>
      <c r="N415" s="12">
        <v>3.390513713213883</v>
      </c>
      <c r="O415" s="12">
        <v>2.3037580246167488</v>
      </c>
      <c r="Q415" s="12">
        <v>4.3869026881052431</v>
      </c>
      <c r="R415" s="12">
        <v>2.5853361189677151</v>
      </c>
      <c r="T415" s="12">
        <v>3.3569515153674345</v>
      </c>
      <c r="U415" s="12">
        <v>2.2859352909374122</v>
      </c>
      <c r="W415" s="12">
        <v>4.2493096043354273</v>
      </c>
      <c r="X415" s="12">
        <v>2.4981111151798361</v>
      </c>
      <c r="Z415" s="12">
        <v>2.6674953595995143</v>
      </c>
      <c r="AA415" s="12">
        <v>2</v>
      </c>
      <c r="AC415" s="12">
        <v>2.3784152423170113</v>
      </c>
      <c r="AD415" s="12">
        <v>1.7955820777258822</v>
      </c>
      <c r="AF415" s="12">
        <v>2.8617549421513289</v>
      </c>
      <c r="AG415" s="12">
        <v>2.0783383879071091</v>
      </c>
      <c r="AI415" s="12">
        <v>5.03</v>
      </c>
      <c r="AJ415" s="12">
        <v>2.6575050545737766</v>
      </c>
      <c r="AL415" s="12">
        <v>3.6082605446937674</v>
      </c>
      <c r="AM415" s="12">
        <v>1.9054262729187612</v>
      </c>
    </row>
    <row r="416" spans="2:39" x14ac:dyDescent="0.35">
      <c r="B416" s="2">
        <f t="shared" si="19"/>
        <v>45473</v>
      </c>
      <c r="C416" s="1">
        <f>HLOOKUP($C$2,$N$2:$AM$1000,ROWS($C$2:C416),FALSE)</f>
        <v>2.4541026601723193</v>
      </c>
      <c r="D416" s="1">
        <f>HLOOKUP($D$2,$N$2:$AM$1000,ROWS($C$2:C416),FALSE)</f>
        <v>1.7955820777258822</v>
      </c>
      <c r="E416" s="1">
        <f t="shared" si="20"/>
        <v>3.2772394565983687</v>
      </c>
      <c r="F416" s="1">
        <f>VLOOKUP($C$1,TableData!$B$4:$J$12,8,FALSE)</f>
        <v>0.78879172658876118</v>
      </c>
      <c r="G416" s="1">
        <f>VLOOKUP($C$1,TableData!$B$4:$J$12,9,FALSE)-F416</f>
        <v>1.0596467334726134</v>
      </c>
      <c r="H416">
        <v>0</v>
      </c>
      <c r="I416" t="e">
        <f t="shared" si="18"/>
        <v>#N/A</v>
      </c>
      <c r="L416" s="2">
        <v>45473</v>
      </c>
      <c r="N416" s="12">
        <v>3.2605557736034907</v>
      </c>
      <c r="O416" s="12">
        <v>2.3037580246167488</v>
      </c>
      <c r="Q416" s="12">
        <v>4.202089837984313</v>
      </c>
      <c r="R416" s="12">
        <v>2.5853361189677151</v>
      </c>
      <c r="T416" s="12">
        <v>3.2912252161797273</v>
      </c>
      <c r="U416" s="12">
        <v>2.2859352909374122</v>
      </c>
      <c r="W416" s="12">
        <v>4.1937811301922867</v>
      </c>
      <c r="X416" s="12">
        <v>2.4981111151798361</v>
      </c>
      <c r="Z416" s="12">
        <v>2.6304766691798376</v>
      </c>
      <c r="AA416" s="12">
        <v>2</v>
      </c>
      <c r="AC416" s="12">
        <v>2.4541026601723193</v>
      </c>
      <c r="AD416" s="12">
        <v>1.7955820777258822</v>
      </c>
      <c r="AF416" s="12">
        <v>2.8332615873115419</v>
      </c>
      <c r="AG416" s="12">
        <v>2.0783383879071091</v>
      </c>
      <c r="AI416" s="12">
        <v>4.75</v>
      </c>
      <c r="AJ416" s="12">
        <v>2.6575050545737766</v>
      </c>
      <c r="AL416" s="12">
        <v>3.5409012006446043</v>
      </c>
      <c r="AM416" s="12">
        <v>1.9054262729187612</v>
      </c>
    </row>
    <row r="417" spans="2:39" x14ac:dyDescent="0.35">
      <c r="B417" s="2">
        <f t="shared" si="19"/>
        <v>45504</v>
      </c>
      <c r="C417" s="1">
        <f>HLOOKUP($C$2,$N$2:$AM$1000,ROWS($C$2:C417),FALSE)</f>
        <v>2.4266480807806134</v>
      </c>
      <c r="D417" s="1">
        <f>HLOOKUP($D$2,$N$2:$AM$1000,ROWS($C$2:C417),FALSE)</f>
        <v>1.7955820777258822</v>
      </c>
      <c r="E417" s="1">
        <f t="shared" si="20"/>
        <v>3.2772394565983687</v>
      </c>
      <c r="F417" s="1">
        <f>VLOOKUP($C$1,TableData!$B$4:$J$12,8,FALSE)</f>
        <v>0.78879172658876118</v>
      </c>
      <c r="G417" s="1">
        <f>VLOOKUP($C$1,TableData!$B$4:$J$12,9,FALSE)-F417</f>
        <v>1.0596467334726134</v>
      </c>
      <c r="H417">
        <v>0</v>
      </c>
      <c r="I417" t="e">
        <f t="shared" si="18"/>
        <v>#N/A</v>
      </c>
      <c r="L417" s="2">
        <v>45504</v>
      </c>
      <c r="N417" s="12">
        <v>3.2282600603963596</v>
      </c>
      <c r="O417" s="12">
        <v>2.3037580246167488</v>
      </c>
      <c r="Q417" s="12">
        <v>4.152132973217193</v>
      </c>
      <c r="R417" s="12">
        <v>2.5853361189677151</v>
      </c>
      <c r="T417" s="12">
        <v>3.2569451495848556</v>
      </c>
      <c r="U417" s="12">
        <v>2.2859352909374122</v>
      </c>
      <c r="W417" s="12">
        <v>4.1467757979834818</v>
      </c>
      <c r="X417" s="12">
        <v>2.4981111151798361</v>
      </c>
      <c r="Z417" s="12">
        <v>2.6653058492838611</v>
      </c>
      <c r="AA417" s="12">
        <v>2</v>
      </c>
      <c r="AC417" s="12">
        <v>2.4266480807806134</v>
      </c>
      <c r="AD417" s="12">
        <v>1.7955820777258822</v>
      </c>
      <c r="AF417" s="12">
        <v>2.7888589869841107</v>
      </c>
      <c r="AG417" s="12">
        <v>2.0783383879071091</v>
      </c>
      <c r="AI417" s="12">
        <v>4.53</v>
      </c>
      <c r="AJ417" s="12">
        <v>2.6575050545737766</v>
      </c>
      <c r="AL417" s="12">
        <v>3.6179387604318669</v>
      </c>
      <c r="AM417" s="12">
        <v>1.9054262729187612</v>
      </c>
    </row>
    <row r="418" spans="2:39" x14ac:dyDescent="0.35">
      <c r="B418" s="2">
        <f t="shared" si="19"/>
        <v>45535</v>
      </c>
      <c r="C418" s="1">
        <f>HLOOKUP($C$2,$N$2:$AM$1000,ROWS($C$2:C418),FALSE)</f>
        <v>2.5007217702902373</v>
      </c>
      <c r="D418" s="1">
        <f>HLOOKUP($D$2,$N$2:$AM$1000,ROWS($C$2:C418),FALSE)</f>
        <v>1.7955820777258822</v>
      </c>
      <c r="E418" s="1">
        <f t="shared" si="20"/>
        <v>3.2772394565983687</v>
      </c>
      <c r="F418" s="1">
        <f>VLOOKUP($C$1,TableData!$B$4:$J$12,8,FALSE)</f>
        <v>0.78879172658876118</v>
      </c>
      <c r="G418" s="1">
        <f>VLOOKUP($C$1,TableData!$B$4:$J$12,9,FALSE)-F418</f>
        <v>1.0596467334726134</v>
      </c>
      <c r="H418">
        <v>0</v>
      </c>
      <c r="I418" t="e">
        <f t="shared" si="18"/>
        <v>#N/A</v>
      </c>
      <c r="L418" s="2">
        <v>45535</v>
      </c>
      <c r="N418" s="12">
        <v>3.2918235662659834</v>
      </c>
      <c r="O418" s="12">
        <v>2.3037580246167488</v>
      </c>
      <c r="Q418" s="12">
        <v>4.1098758413157688</v>
      </c>
      <c r="R418" s="12">
        <v>2.5853361189677151</v>
      </c>
      <c r="T418" s="12">
        <v>3.1734268793220277</v>
      </c>
      <c r="U418" s="12">
        <v>2.2859352909374122</v>
      </c>
      <c r="W418" s="12">
        <v>4.0791012952570815</v>
      </c>
      <c r="X418" s="12">
        <v>2.4981111151798361</v>
      </c>
      <c r="Z418" s="12">
        <v>2.7311170168312637</v>
      </c>
      <c r="AA418" s="12">
        <v>2</v>
      </c>
      <c r="AC418" s="12">
        <v>2.5007217702902373</v>
      </c>
      <c r="AD418" s="12">
        <v>1.7955820777258822</v>
      </c>
      <c r="AF418" s="12">
        <v>2.7303262973328302</v>
      </c>
      <c r="AG418" s="12">
        <v>2.0783383879071091</v>
      </c>
      <c r="AI418" s="12">
        <v>4.59</v>
      </c>
      <c r="AJ418" s="12">
        <v>2.6575050545737766</v>
      </c>
      <c r="AL418" s="12">
        <v>3.6251276137764665</v>
      </c>
      <c r="AM418" s="12">
        <v>1.9054262729187612</v>
      </c>
    </row>
    <row r="419" spans="2:39" x14ac:dyDescent="0.35">
      <c r="B419" s="2">
        <f t="shared" si="19"/>
        <v>45565</v>
      </c>
      <c r="C419" s="1">
        <f>HLOOKUP($C$2,$N$2:$AM$1000,ROWS($C$2:C419),FALSE)</f>
        <v>2.4193275319134511</v>
      </c>
      <c r="D419" s="1">
        <f>HLOOKUP($D$2,$N$2:$AM$1000,ROWS($C$2:C419),FALSE)</f>
        <v>1.7955820777258822</v>
      </c>
      <c r="E419" s="1">
        <f t="shared" si="20"/>
        <v>3.2772394565983687</v>
      </c>
      <c r="F419" s="1">
        <f>VLOOKUP($C$1,TableData!$B$4:$J$12,8,FALSE)</f>
        <v>0.78879172658876118</v>
      </c>
      <c r="G419" s="1">
        <f>VLOOKUP($C$1,TableData!$B$4:$J$12,9,FALSE)-F419</f>
        <v>1.0596467334726134</v>
      </c>
      <c r="H419">
        <v>0</v>
      </c>
      <c r="I419" t="e">
        <f t="shared" si="18"/>
        <v>#N/A</v>
      </c>
      <c r="L419" s="2">
        <v>45565</v>
      </c>
      <c r="N419" s="12">
        <v>3.2899142349396282</v>
      </c>
      <c r="O419" s="12">
        <v>2.3037580246167488</v>
      </c>
      <c r="Q419" s="12">
        <v>4.052394079684829</v>
      </c>
      <c r="R419" s="12">
        <v>2.5853361189677151</v>
      </c>
      <c r="T419" s="12">
        <v>3.1282988634779629</v>
      </c>
      <c r="U419" s="12">
        <v>2.2859352909374122</v>
      </c>
      <c r="W419" s="12">
        <v>3.9777467888055584</v>
      </c>
      <c r="X419" s="12">
        <v>2.4981111151798361</v>
      </c>
      <c r="Z419" s="12">
        <v>2.6607797400865829</v>
      </c>
      <c r="AA419" s="12">
        <v>2</v>
      </c>
      <c r="AC419" s="12">
        <v>2.4193275319134511</v>
      </c>
      <c r="AD419" s="12">
        <v>1.7955820777258822</v>
      </c>
      <c r="AF419" s="12">
        <v>2.6613065671010405</v>
      </c>
      <c r="AG419" s="12">
        <v>2.0783383879071091</v>
      </c>
      <c r="AI419" s="12">
        <v>4.34</v>
      </c>
      <c r="AJ419" s="12">
        <v>2.6575050545737766</v>
      </c>
      <c r="AL419" s="12">
        <v>3.3384682199277975</v>
      </c>
      <c r="AM419" s="12">
        <v>1.9054262729187612</v>
      </c>
    </row>
    <row r="420" spans="2:39" x14ac:dyDescent="0.35">
      <c r="B420" s="2">
        <f t="shared" si="19"/>
        <v>45596</v>
      </c>
      <c r="C420" s="1">
        <f>HLOOKUP($C$2,$N$2:$AM$1000,ROWS($C$2:C420),FALSE)</f>
        <v>2.4367788908221666</v>
      </c>
      <c r="D420" s="1">
        <f>HLOOKUP($D$2,$N$2:$AM$1000,ROWS($C$2:C420),FALSE)</f>
        <v>1.7955820777258822</v>
      </c>
      <c r="E420" s="1">
        <f t="shared" si="20"/>
        <v>3.2772394565983687</v>
      </c>
      <c r="F420" s="1">
        <f>VLOOKUP($C$1,TableData!$B$4:$J$12,8,FALSE)</f>
        <v>0.78879172658876118</v>
      </c>
      <c r="G420" s="1">
        <f>VLOOKUP($C$1,TableData!$B$4:$J$12,9,FALSE)-F420</f>
        <v>1.0596467334726134</v>
      </c>
      <c r="H420">
        <v>0</v>
      </c>
      <c r="I420" t="e">
        <f t="shared" si="18"/>
        <v>#N/A</v>
      </c>
      <c r="L420" s="2">
        <v>45596</v>
      </c>
      <c r="N420" s="12">
        <v>3.2928430834240574</v>
      </c>
      <c r="O420" s="12">
        <v>2.3037580246167488</v>
      </c>
      <c r="Q420" s="12">
        <v>4.0134339415379916</v>
      </c>
      <c r="R420" s="12">
        <v>2.5853361189677151</v>
      </c>
      <c r="T420" s="12">
        <v>3.1554877976583295</v>
      </c>
      <c r="U420" s="12">
        <v>2.2859352909374122</v>
      </c>
      <c r="W420" s="12">
        <v>3.9235926220706263</v>
      </c>
      <c r="X420" s="12">
        <v>2.4981111151798361</v>
      </c>
      <c r="Z420" s="12">
        <v>2.8244592346089448</v>
      </c>
      <c r="AA420" s="12">
        <v>2</v>
      </c>
      <c r="AC420" s="12">
        <v>2.4367788908221666</v>
      </c>
      <c r="AD420" s="12">
        <v>1.7955820777258822</v>
      </c>
      <c r="AF420" s="12">
        <v>2.740355129076244</v>
      </c>
      <c r="AG420" s="12">
        <v>2.0783383879071091</v>
      </c>
      <c r="AI420" s="12">
        <v>4.4800000000000004</v>
      </c>
      <c r="AJ420" s="12">
        <v>2.6575050545737766</v>
      </c>
      <c r="AL420" s="12">
        <v>3.3958430334419201</v>
      </c>
      <c r="AM420" s="12">
        <v>1.9054262729187612</v>
      </c>
    </row>
    <row r="421" spans="2:39" x14ac:dyDescent="0.35">
      <c r="B421" s="2">
        <f t="shared" si="19"/>
        <v>45626</v>
      </c>
      <c r="C421" s="1">
        <f>HLOOKUP($C$2,$N$2:$AM$1000,ROWS($C$2:C421),FALSE)</f>
        <v>2.4364111865693872</v>
      </c>
      <c r="D421" s="1">
        <f>HLOOKUP($D$2,$N$2:$AM$1000,ROWS($C$2:C421),FALSE)</f>
        <v>1.7955820777258822</v>
      </c>
      <c r="E421" s="1">
        <f t="shared" si="20"/>
        <v>3.2772394565983687</v>
      </c>
      <c r="F421" s="1">
        <f>VLOOKUP($C$1,TableData!$B$4:$J$12,8,FALSE)</f>
        <v>0.78879172658876118</v>
      </c>
      <c r="G421" s="1">
        <f>VLOOKUP($C$1,TableData!$B$4:$J$12,9,FALSE)-F421</f>
        <v>1.0596467334726134</v>
      </c>
      <c r="H421">
        <v>0</v>
      </c>
      <c r="I421" t="e">
        <f t="shared" si="18"/>
        <v>#N/A</v>
      </c>
      <c r="L421" s="2">
        <v>45626</v>
      </c>
      <c r="N421" s="12">
        <v>3.2800530135447259</v>
      </c>
      <c r="O421" s="12">
        <v>2.3037580246167488</v>
      </c>
      <c r="Q421" s="12">
        <v>3.8218633984228312</v>
      </c>
      <c r="R421" s="12">
        <v>2.5853361189677151</v>
      </c>
      <c r="T421" s="12">
        <v>3.1804215137322345</v>
      </c>
      <c r="U421" s="12">
        <v>2.2859352909374122</v>
      </c>
      <c r="W421" s="12">
        <v>3.8355028966347682</v>
      </c>
      <c r="X421" s="12">
        <v>2.4981111151798361</v>
      </c>
      <c r="Z421" s="12">
        <v>2.8318745895984154</v>
      </c>
      <c r="AA421" s="12">
        <v>2</v>
      </c>
      <c r="AC421" s="12">
        <v>2.4364111865693872</v>
      </c>
      <c r="AD421" s="12">
        <v>1.7955820777258822</v>
      </c>
      <c r="AF421" s="12">
        <v>2.7604904357199755</v>
      </c>
      <c r="AG421" s="12">
        <v>2.0783383879071091</v>
      </c>
      <c r="AI421" s="12">
        <v>4.32</v>
      </c>
      <c r="AJ421" s="12">
        <v>2.6575050545737766</v>
      </c>
      <c r="AL421" s="12">
        <v>3.3549522309885882</v>
      </c>
      <c r="AM421" s="12">
        <v>1.9054262729187612</v>
      </c>
    </row>
    <row r="422" spans="2:39" x14ac:dyDescent="0.35">
      <c r="B422" s="2">
        <f t="shared" si="19"/>
        <v>45657</v>
      </c>
      <c r="C422" s="1">
        <f>HLOOKUP($C$2,$N$2:$AM$1000,ROWS($C$2:C422),FALSE)</f>
        <v>2.446011644464674</v>
      </c>
      <c r="D422" s="1">
        <f>HLOOKUP($D$2,$N$2:$AM$1000,ROWS($C$2:C422),FALSE)</f>
        <v>1.7955820777258822</v>
      </c>
      <c r="E422" s="1">
        <f t="shared" si="20"/>
        <v>3.2772394565983687</v>
      </c>
      <c r="F422" s="1">
        <f>VLOOKUP($C$1,TableData!$B$4:$J$12,8,FALSE)</f>
        <v>0.78879172658876118</v>
      </c>
      <c r="G422" s="1">
        <f>VLOOKUP($C$1,TableData!$B$4:$J$12,9,FALSE)-F422</f>
        <v>1.0596467334726134</v>
      </c>
      <c r="H422">
        <v>0</v>
      </c>
      <c r="I422" t="e">
        <f t="shared" si="18"/>
        <v>#N/A</v>
      </c>
      <c r="L422" s="2">
        <v>45657</v>
      </c>
      <c r="N422" s="12">
        <v>3.2136130000319341</v>
      </c>
      <c r="O422" s="12">
        <v>2.3037580246167488</v>
      </c>
      <c r="Q422" s="12">
        <v>3.7423568851605582</v>
      </c>
      <c r="R422" s="12">
        <v>2.5853361189677151</v>
      </c>
      <c r="T422" s="12">
        <v>3.1558977340610417</v>
      </c>
      <c r="U422" s="12">
        <v>2.2859352909374122</v>
      </c>
      <c r="W422" s="12">
        <v>3.7099894046153103</v>
      </c>
      <c r="X422" s="12">
        <v>2.4981111151798361</v>
      </c>
      <c r="Z422" s="12">
        <v>2.8640647816274623</v>
      </c>
      <c r="AA422" s="12">
        <v>2</v>
      </c>
      <c r="AC422" s="12">
        <v>2.446011644464674</v>
      </c>
      <c r="AD422" s="12">
        <v>1.7955820777258822</v>
      </c>
      <c r="AF422" s="12">
        <v>2.8364969020659103</v>
      </c>
      <c r="AG422" s="12">
        <v>2.0783383879071091</v>
      </c>
      <c r="AI422" s="12">
        <v>4.26</v>
      </c>
      <c r="AJ422" s="12">
        <v>2.6575050545737766</v>
      </c>
      <c r="AL422" s="12">
        <v>3.3252613011194398</v>
      </c>
      <c r="AM422" s="12">
        <v>1.9054262729187612</v>
      </c>
    </row>
    <row r="423" spans="2:39" x14ac:dyDescent="0.35">
      <c r="B423" s="2">
        <f t="shared" ref="B423" si="21">L423</f>
        <v>45688</v>
      </c>
      <c r="C423" s="1">
        <f>HLOOKUP($C$2,$N$2:$AM$1000,ROWS($C$2:C423),FALSE)</f>
        <v>2.2828176011951529</v>
      </c>
      <c r="D423" s="1">
        <f>HLOOKUP($D$2,$N$2:$AM$1000,ROWS($C$2:C423),FALSE)</f>
        <v>1.7955820777258822</v>
      </c>
      <c r="E423" s="1">
        <f t="shared" si="20"/>
        <v>3.2772394565983687</v>
      </c>
      <c r="F423" s="1">
        <f>VLOOKUP($C$1,TableData!$B$4:$J$12,8,FALSE)</f>
        <v>0.78879172658876118</v>
      </c>
      <c r="G423" s="1">
        <f>VLOOKUP($C$1,TableData!$B$4:$J$12,9,FALSE)-F423</f>
        <v>1.0596467334726134</v>
      </c>
      <c r="H423">
        <v>0</v>
      </c>
      <c r="I423" t="e">
        <f t="shared" ref="I423" si="22">IF(AND(ISNUMBER(C435),ISNA(C436)),1,#N/A)</f>
        <v>#N/A</v>
      </c>
      <c r="L423" s="2">
        <v>45688</v>
      </c>
      <c r="N423" s="12">
        <v>3.2920999144371965</v>
      </c>
      <c r="O423" s="12">
        <v>2.3037580246167488</v>
      </c>
      <c r="Q423" s="12">
        <v>3.594447045728133</v>
      </c>
      <c r="R423" s="12">
        <v>2.5853361189677151</v>
      </c>
      <c r="T423" s="12">
        <v>3.1301968932977875</v>
      </c>
      <c r="U423" s="12">
        <v>2.2859352909374122</v>
      </c>
      <c r="W423" s="12">
        <v>3.5816902578178933</v>
      </c>
      <c r="X423" s="12">
        <v>2.4981111151798361</v>
      </c>
      <c r="Z423" s="12">
        <v>2.659996037249801</v>
      </c>
      <c r="AA423" s="12">
        <v>2</v>
      </c>
      <c r="AC423" s="12">
        <v>2.2828176011951529</v>
      </c>
      <c r="AD423" s="12">
        <v>1.7955820777258822</v>
      </c>
      <c r="AF423" s="12">
        <v>2.5847129953491921</v>
      </c>
      <c r="AG423" s="12">
        <v>2.0783383879071091</v>
      </c>
      <c r="AI423" s="12">
        <v>4.25</v>
      </c>
      <c r="AJ423" s="12">
        <v>2.6575050545737766</v>
      </c>
      <c r="AL423" s="12">
        <v>3.1542555050931003</v>
      </c>
      <c r="AM423" s="12">
        <v>1.9054262729187612</v>
      </c>
    </row>
    <row r="424" spans="2:39" x14ac:dyDescent="0.35">
      <c r="B424" s="2">
        <f t="shared" ref="B424:B434" si="23">L424</f>
        <v>45716</v>
      </c>
      <c r="C424" s="1">
        <f>HLOOKUP($C$2,$N$2:$AM$1000,ROWS($C$2:C424),FALSE)</f>
        <v>2.434306385971996</v>
      </c>
      <c r="D424" s="1">
        <f>HLOOKUP($D$2,$N$2:$AM$1000,ROWS($C$2:C424),FALSE)</f>
        <v>1.7955820777258822</v>
      </c>
      <c r="E424" s="1">
        <f t="shared" si="20"/>
        <v>3.2772394565983687</v>
      </c>
      <c r="F424" s="1">
        <f>VLOOKUP($C$1,TableData!$B$4:$J$12,8,FALSE)</f>
        <v>0.78879172658876118</v>
      </c>
      <c r="G424" s="1">
        <f>VLOOKUP($C$1,TableData!$B$4:$J$12,9,FALSE)-F424</f>
        <v>1.0596467334726134</v>
      </c>
      <c r="H424">
        <v>0</v>
      </c>
      <c r="I424" t="e">
        <f t="shared" ref="I424" si="24">IF(AND(ISNUMBER(C436),ISNA(C437)),1,#N/A)</f>
        <v>#N/A</v>
      </c>
      <c r="L424" s="2">
        <v>45716</v>
      </c>
      <c r="N424" s="12">
        <v>3.1436675064568931</v>
      </c>
      <c r="O424" s="12">
        <v>2.3037580246167488</v>
      </c>
      <c r="Q424" s="12">
        <v>3.5292054674516571</v>
      </c>
      <c r="R424" s="12">
        <v>2.5853361189677151</v>
      </c>
      <c r="T424" s="12">
        <v>3.0775295444978479</v>
      </c>
      <c r="U424" s="12">
        <v>2.2859352909374122</v>
      </c>
      <c r="W424" s="12">
        <v>3.5083600093766876</v>
      </c>
      <c r="X424" s="12">
        <v>2.4981111151798361</v>
      </c>
      <c r="Z424" s="12">
        <v>2.7887133703404343</v>
      </c>
      <c r="AA424" s="12">
        <v>2</v>
      </c>
      <c r="AC424" s="12">
        <v>2.434306385971996</v>
      </c>
      <c r="AD424" s="12">
        <v>1.7955820777258822</v>
      </c>
      <c r="AF424" s="12">
        <v>2.568954651983546</v>
      </c>
      <c r="AG424" s="12">
        <v>2.0783383879071091</v>
      </c>
      <c r="AI424" s="12">
        <v>4.09</v>
      </c>
      <c r="AJ424" s="12">
        <v>2.6575050545737766</v>
      </c>
      <c r="AL424" s="12">
        <v>3.1333660127007525</v>
      </c>
      <c r="AM424" s="12">
        <v>1.9054262729187612</v>
      </c>
    </row>
    <row r="425" spans="2:39" x14ac:dyDescent="0.35">
      <c r="B425" s="2">
        <f t="shared" si="23"/>
        <v>45747</v>
      </c>
      <c r="C425" s="1" t="e">
        <f>HLOOKUP($C$2,$N$2:$AM$1000,ROWS($C$2:C425),FALSE)</f>
        <v>#N/A</v>
      </c>
      <c r="D425" s="1">
        <f>HLOOKUP($D$2,$N$2:$AM$1000,ROWS($C$2:C425),FALSE)</f>
        <v>1.7955820777258822</v>
      </c>
      <c r="E425" s="1">
        <f t="shared" si="20"/>
        <v>3.2772394565983687</v>
      </c>
      <c r="F425" s="1">
        <f>VLOOKUP($C$1,TableData!$B$4:$J$12,8,FALSE)</f>
        <v>0.78879172658876118</v>
      </c>
      <c r="G425" s="1">
        <f>VLOOKUP($C$1,TableData!$B$4:$J$12,9,FALSE)-F425</f>
        <v>1.0596467334726134</v>
      </c>
      <c r="H425">
        <v>0</v>
      </c>
      <c r="I425" t="e">
        <f t="shared" ref="I425:I434" si="25">IF(AND(ISNUMBER(C437),ISNA(C438)),1,#N/A)</f>
        <v>#N/A</v>
      </c>
      <c r="L425" s="2">
        <v>45747</v>
      </c>
      <c r="N425" s="12">
        <v>2.808733370795724</v>
      </c>
      <c r="O425" s="12">
        <v>2.3037580246167488</v>
      </c>
      <c r="Q425" s="12">
        <v>3.4841147306541309</v>
      </c>
      <c r="R425" s="12">
        <v>2.5853361189677151</v>
      </c>
      <c r="T425" s="12">
        <v>2.9936987271682813</v>
      </c>
      <c r="U425" s="12">
        <v>2.2859352909374122</v>
      </c>
      <c r="W425" s="12" t="e">
        <v>#N/A</v>
      </c>
      <c r="X425" s="12">
        <v>2.4981111151798361</v>
      </c>
      <c r="Z425" s="12" t="e">
        <v>#N/A</v>
      </c>
      <c r="AA425" s="12">
        <v>2</v>
      </c>
      <c r="AC425" s="12" t="e">
        <v>#N/A</v>
      </c>
      <c r="AD425" s="12">
        <v>1.7955820777258822</v>
      </c>
      <c r="AF425" s="12" t="e">
        <v>#N/A</v>
      </c>
      <c r="AG425" s="12">
        <v>2.0783383879071091</v>
      </c>
      <c r="AI425" s="12" t="e">
        <v>#N/A</v>
      </c>
      <c r="AJ425" s="12">
        <v>2.6575050545737766</v>
      </c>
      <c r="AL425" s="12" t="e">
        <v>#N/A</v>
      </c>
      <c r="AM425" s="12">
        <v>1.9054262729187612</v>
      </c>
    </row>
    <row r="426" spans="2:39" x14ac:dyDescent="0.35">
      <c r="B426" s="2">
        <f t="shared" si="23"/>
        <v>45777</v>
      </c>
      <c r="C426" s="1" t="e">
        <f>HLOOKUP($C$2,$N$2:$AM$1000,ROWS($C$2:C426),FALSE)</f>
        <v>#N/A</v>
      </c>
      <c r="D426" s="1">
        <f>HLOOKUP($D$2,$N$2:$AM$1000,ROWS($C$2:C426),FALSE)</f>
        <v>1.7955820777258822</v>
      </c>
      <c r="E426" s="1">
        <f t="shared" si="20"/>
        <v>3.2772394565983687</v>
      </c>
      <c r="F426" s="1">
        <f>VLOOKUP($C$1,TableData!$B$4:$J$12,8,FALSE)</f>
        <v>0.78879172658876118</v>
      </c>
      <c r="G426" s="1">
        <f>VLOOKUP($C$1,TableData!$B$4:$J$12,9,FALSE)-F426</f>
        <v>1.0596467334726134</v>
      </c>
      <c r="H426">
        <v>0</v>
      </c>
      <c r="I426" t="e">
        <f t="shared" si="25"/>
        <v>#N/A</v>
      </c>
      <c r="L426" s="2">
        <v>45777</v>
      </c>
      <c r="N426" s="12" t="e">
        <v>#N/A</v>
      </c>
      <c r="O426" s="12">
        <v>2.3037580246167488</v>
      </c>
      <c r="Q426" s="12" t="e">
        <v>#N/A</v>
      </c>
      <c r="R426" s="12">
        <v>2.5853361189677151</v>
      </c>
      <c r="T426" s="12" t="e">
        <v>#N/A</v>
      </c>
      <c r="U426" s="12">
        <v>2.2859352909374122</v>
      </c>
      <c r="W426" s="12" t="e">
        <v>#N/A</v>
      </c>
      <c r="X426" s="12">
        <v>2.4981111151798361</v>
      </c>
      <c r="Z426" s="12" t="e">
        <v>#N/A</v>
      </c>
      <c r="AA426" s="12">
        <v>2</v>
      </c>
      <c r="AC426" s="12" t="e">
        <v>#N/A</v>
      </c>
      <c r="AD426" s="12">
        <v>1.7955820777258822</v>
      </c>
      <c r="AF426" s="12" t="e">
        <v>#N/A</v>
      </c>
      <c r="AG426" s="12">
        <v>2.0783383879071091</v>
      </c>
      <c r="AI426" s="12" t="e">
        <v>#N/A</v>
      </c>
      <c r="AJ426" s="12">
        <v>2.6575050545737766</v>
      </c>
      <c r="AL426" s="12" t="e">
        <v>#N/A</v>
      </c>
      <c r="AM426" s="12">
        <v>1.9054262729187612</v>
      </c>
    </row>
    <row r="427" spans="2:39" x14ac:dyDescent="0.35">
      <c r="B427" s="2">
        <f t="shared" si="23"/>
        <v>45808</v>
      </c>
      <c r="C427" s="1" t="e">
        <f>HLOOKUP($C$2,$N$2:$AM$1000,ROWS($C$2:C427),FALSE)</f>
        <v>#N/A</v>
      </c>
      <c r="D427" s="1">
        <f>HLOOKUP($D$2,$N$2:$AM$1000,ROWS($C$2:C427),FALSE)</f>
        <v>1.7955820777258822</v>
      </c>
      <c r="E427" s="1">
        <f t="shared" si="20"/>
        <v>3.2772394565983687</v>
      </c>
      <c r="F427" s="1">
        <f>VLOOKUP($C$1,TableData!$B$4:$J$12,8,FALSE)</f>
        <v>0.78879172658876118</v>
      </c>
      <c r="G427" s="1">
        <f>VLOOKUP($C$1,TableData!$B$4:$J$12,9,FALSE)-F427</f>
        <v>1.0596467334726134</v>
      </c>
      <c r="H427">
        <v>0</v>
      </c>
      <c r="I427" t="e">
        <f t="shared" si="25"/>
        <v>#N/A</v>
      </c>
      <c r="L427" s="2">
        <v>45808</v>
      </c>
      <c r="N427" s="12" t="e">
        <v>#N/A</v>
      </c>
      <c r="O427" s="12">
        <v>2.3037580246167488</v>
      </c>
      <c r="Q427" s="12" t="e">
        <v>#N/A</v>
      </c>
      <c r="R427" s="12">
        <v>2.5853361189677151</v>
      </c>
      <c r="T427" s="12" t="e">
        <v>#N/A</v>
      </c>
      <c r="U427" s="12">
        <v>2.2859352909374122</v>
      </c>
      <c r="W427" s="12" t="e">
        <v>#N/A</v>
      </c>
      <c r="X427" s="12">
        <v>2.4981111151798361</v>
      </c>
      <c r="Z427" s="12" t="e">
        <v>#N/A</v>
      </c>
      <c r="AA427" s="12">
        <v>2</v>
      </c>
      <c r="AC427" s="12" t="e">
        <v>#N/A</v>
      </c>
      <c r="AD427" s="12">
        <v>1.7955820777258822</v>
      </c>
      <c r="AF427" s="12" t="e">
        <v>#N/A</v>
      </c>
      <c r="AG427" s="12">
        <v>2.0783383879071091</v>
      </c>
      <c r="AI427" s="12" t="e">
        <v>#N/A</v>
      </c>
      <c r="AJ427" s="12">
        <v>2.6575050545737766</v>
      </c>
      <c r="AL427" s="12" t="e">
        <v>#N/A</v>
      </c>
      <c r="AM427" s="12">
        <v>1.9054262729187612</v>
      </c>
    </row>
    <row r="428" spans="2:39" x14ac:dyDescent="0.35">
      <c r="B428" s="2">
        <f t="shared" si="23"/>
        <v>45838</v>
      </c>
      <c r="C428" s="1" t="e">
        <f>HLOOKUP($C$2,$N$2:$AM$1000,ROWS($C$2:C428),FALSE)</f>
        <v>#N/A</v>
      </c>
      <c r="D428" s="1">
        <f>HLOOKUP($D$2,$N$2:$AM$1000,ROWS($C$2:C428),FALSE)</f>
        <v>1.7955820777258822</v>
      </c>
      <c r="E428" s="1">
        <f t="shared" si="20"/>
        <v>3.2772394565983687</v>
      </c>
      <c r="F428" s="1">
        <f>VLOOKUP($C$1,TableData!$B$4:$J$12,8,FALSE)</f>
        <v>0.78879172658876118</v>
      </c>
      <c r="G428" s="1">
        <f>VLOOKUP($C$1,TableData!$B$4:$J$12,9,FALSE)-F428</f>
        <v>1.0596467334726134</v>
      </c>
      <c r="H428">
        <v>0</v>
      </c>
      <c r="I428" t="e">
        <f t="shared" si="25"/>
        <v>#N/A</v>
      </c>
      <c r="L428" s="2">
        <v>45838</v>
      </c>
      <c r="N428" s="12" t="e">
        <v>#N/A</v>
      </c>
      <c r="O428" s="12">
        <v>2.3037580246167488</v>
      </c>
      <c r="Q428" s="12" t="e">
        <v>#N/A</v>
      </c>
      <c r="R428" s="12">
        <v>2.5853361189677151</v>
      </c>
      <c r="T428" s="12" t="e">
        <v>#N/A</v>
      </c>
      <c r="U428" s="12">
        <v>2.2859352909374122</v>
      </c>
      <c r="W428" s="12" t="e">
        <v>#N/A</v>
      </c>
      <c r="X428" s="12">
        <v>2.4981111151798361</v>
      </c>
      <c r="Z428" s="12" t="e">
        <v>#N/A</v>
      </c>
      <c r="AA428" s="12">
        <v>2</v>
      </c>
      <c r="AC428" s="12" t="e">
        <v>#N/A</v>
      </c>
      <c r="AD428" s="12">
        <v>1.7955820777258822</v>
      </c>
      <c r="AF428" s="12" t="e">
        <v>#N/A</v>
      </c>
      <c r="AG428" s="12">
        <v>2.0783383879071091</v>
      </c>
      <c r="AI428" s="12" t="e">
        <v>#N/A</v>
      </c>
      <c r="AJ428" s="12">
        <v>2.6575050545737766</v>
      </c>
      <c r="AL428" s="12" t="e">
        <v>#N/A</v>
      </c>
      <c r="AM428" s="12">
        <v>1.9054262729187612</v>
      </c>
    </row>
    <row r="429" spans="2:39" x14ac:dyDescent="0.35">
      <c r="B429" s="2">
        <f t="shared" si="23"/>
        <v>45869</v>
      </c>
      <c r="C429" s="1" t="e">
        <f>HLOOKUP($C$2,$N$2:$AM$1000,ROWS($C$2:C429),FALSE)</f>
        <v>#N/A</v>
      </c>
      <c r="D429" s="1">
        <f>HLOOKUP($D$2,$N$2:$AM$1000,ROWS($C$2:C429),FALSE)</f>
        <v>1.7955820777258822</v>
      </c>
      <c r="E429" s="1">
        <f t="shared" si="20"/>
        <v>3.2772394565983687</v>
      </c>
      <c r="F429" s="1">
        <f>VLOOKUP($C$1,TableData!$B$4:$J$12,8,FALSE)</f>
        <v>0.78879172658876118</v>
      </c>
      <c r="G429" s="1">
        <f>VLOOKUP($C$1,TableData!$B$4:$J$12,9,FALSE)-F429</f>
        <v>1.0596467334726134</v>
      </c>
      <c r="H429">
        <v>0</v>
      </c>
      <c r="I429" t="e">
        <f t="shared" si="25"/>
        <v>#N/A</v>
      </c>
      <c r="L429" s="2">
        <v>45869</v>
      </c>
      <c r="N429" s="12" t="e">
        <v>#N/A</v>
      </c>
      <c r="O429" s="12">
        <v>2.3037580246167488</v>
      </c>
      <c r="Q429" s="12" t="e">
        <v>#N/A</v>
      </c>
      <c r="R429" s="12">
        <v>2.5853361189677151</v>
      </c>
      <c r="T429" s="12" t="e">
        <v>#N/A</v>
      </c>
      <c r="U429" s="12">
        <v>2.2859352909374122</v>
      </c>
      <c r="W429" s="12" t="e">
        <v>#N/A</v>
      </c>
      <c r="X429" s="12">
        <v>2.4981111151798361</v>
      </c>
      <c r="Z429" s="12" t="e">
        <v>#N/A</v>
      </c>
      <c r="AA429" s="12">
        <v>2</v>
      </c>
      <c r="AC429" s="12" t="e">
        <v>#N/A</v>
      </c>
      <c r="AD429" s="12">
        <v>1.7955820777258822</v>
      </c>
      <c r="AF429" s="12" t="e">
        <v>#N/A</v>
      </c>
      <c r="AG429" s="12">
        <v>2.0783383879071091</v>
      </c>
      <c r="AI429" s="12" t="e">
        <v>#N/A</v>
      </c>
      <c r="AJ429" s="12">
        <v>2.6575050545737766</v>
      </c>
      <c r="AL429" s="12" t="e">
        <v>#N/A</v>
      </c>
      <c r="AM429" s="12">
        <v>1.9054262729187612</v>
      </c>
    </row>
    <row r="430" spans="2:39" x14ac:dyDescent="0.35">
      <c r="B430" s="2">
        <f t="shared" si="23"/>
        <v>45900</v>
      </c>
      <c r="C430" s="1" t="e">
        <f>HLOOKUP($C$2,$N$2:$AM$1000,ROWS($C$2:C430),FALSE)</f>
        <v>#N/A</v>
      </c>
      <c r="D430" s="1">
        <f>HLOOKUP($D$2,$N$2:$AM$1000,ROWS($C$2:C430),FALSE)</f>
        <v>1.7955820777258822</v>
      </c>
      <c r="E430" s="1">
        <f t="shared" si="20"/>
        <v>3.2772394565983687</v>
      </c>
      <c r="F430" s="1">
        <f>VLOOKUP($C$1,TableData!$B$4:$J$12,8,FALSE)</f>
        <v>0.78879172658876118</v>
      </c>
      <c r="G430" s="1">
        <f>VLOOKUP($C$1,TableData!$B$4:$J$12,9,FALSE)-F430</f>
        <v>1.0596467334726134</v>
      </c>
      <c r="H430">
        <v>0</v>
      </c>
      <c r="I430" t="e">
        <f t="shared" si="25"/>
        <v>#N/A</v>
      </c>
      <c r="L430" s="2">
        <v>45900</v>
      </c>
      <c r="N430" s="12" t="e">
        <v>#N/A</v>
      </c>
      <c r="O430" s="12">
        <v>2.3037580246167488</v>
      </c>
      <c r="Q430" s="12" t="e">
        <v>#N/A</v>
      </c>
      <c r="R430" s="12">
        <v>2.5853361189677151</v>
      </c>
      <c r="T430" s="12" t="e">
        <v>#N/A</v>
      </c>
      <c r="U430" s="12">
        <v>2.2859352909374122</v>
      </c>
      <c r="W430" s="12" t="e">
        <v>#N/A</v>
      </c>
      <c r="X430" s="12">
        <v>2.4981111151798361</v>
      </c>
      <c r="Z430" s="12" t="e">
        <v>#N/A</v>
      </c>
      <c r="AA430" s="12">
        <v>2</v>
      </c>
      <c r="AC430" s="12" t="e">
        <v>#N/A</v>
      </c>
      <c r="AD430" s="12">
        <v>1.7955820777258822</v>
      </c>
      <c r="AF430" s="12" t="e">
        <v>#N/A</v>
      </c>
      <c r="AG430" s="12">
        <v>2.0783383879071091</v>
      </c>
      <c r="AI430" s="12" t="e">
        <v>#N/A</v>
      </c>
      <c r="AJ430" s="12">
        <v>2.6575050545737766</v>
      </c>
      <c r="AL430" s="12" t="e">
        <v>#N/A</v>
      </c>
      <c r="AM430" s="12">
        <v>1.9054262729187612</v>
      </c>
    </row>
    <row r="431" spans="2:39" x14ac:dyDescent="0.35">
      <c r="B431" s="2">
        <f t="shared" si="23"/>
        <v>45930</v>
      </c>
      <c r="C431" s="1" t="e">
        <f>HLOOKUP($C$2,$N$2:$AM$1000,ROWS($C$2:C431),FALSE)</f>
        <v>#N/A</v>
      </c>
      <c r="D431" s="1">
        <f>HLOOKUP($D$2,$N$2:$AM$1000,ROWS($C$2:C431),FALSE)</f>
        <v>1.7955820777258822</v>
      </c>
      <c r="E431" s="1">
        <f t="shared" si="20"/>
        <v>3.2772394565983687</v>
      </c>
      <c r="F431" s="1">
        <f>VLOOKUP($C$1,TableData!$B$4:$J$12,8,FALSE)</f>
        <v>0.78879172658876118</v>
      </c>
      <c r="G431" s="1">
        <f>VLOOKUP($C$1,TableData!$B$4:$J$12,9,FALSE)-F431</f>
        <v>1.0596467334726134</v>
      </c>
      <c r="H431">
        <v>0</v>
      </c>
      <c r="I431" t="e">
        <f t="shared" si="25"/>
        <v>#N/A</v>
      </c>
      <c r="L431" s="2">
        <v>45930</v>
      </c>
      <c r="N431" s="12" t="e">
        <v>#N/A</v>
      </c>
      <c r="O431" s="12">
        <v>2.3037580246167488</v>
      </c>
      <c r="Q431" s="12" t="e">
        <v>#N/A</v>
      </c>
      <c r="R431" s="12">
        <v>2.5853361189677151</v>
      </c>
      <c r="T431" s="12" t="e">
        <v>#N/A</v>
      </c>
      <c r="U431" s="12">
        <v>2.2859352909374122</v>
      </c>
      <c r="W431" s="12" t="e">
        <v>#N/A</v>
      </c>
      <c r="X431" s="12">
        <v>2.4981111151798361</v>
      </c>
      <c r="Z431" s="12" t="e">
        <v>#N/A</v>
      </c>
      <c r="AA431" s="12">
        <v>2</v>
      </c>
      <c r="AC431" s="12" t="e">
        <v>#N/A</v>
      </c>
      <c r="AD431" s="12">
        <v>1.7955820777258822</v>
      </c>
      <c r="AF431" s="12" t="e">
        <v>#N/A</v>
      </c>
      <c r="AG431" s="12">
        <v>2.0783383879071091</v>
      </c>
      <c r="AI431" s="12" t="e">
        <v>#N/A</v>
      </c>
      <c r="AJ431" s="12">
        <v>2.6575050545737766</v>
      </c>
      <c r="AL431" s="12" t="e">
        <v>#N/A</v>
      </c>
      <c r="AM431" s="12">
        <v>1.9054262729187612</v>
      </c>
    </row>
    <row r="432" spans="2:39" x14ac:dyDescent="0.35">
      <c r="B432" s="2">
        <f t="shared" si="23"/>
        <v>45961</v>
      </c>
      <c r="C432" s="1" t="e">
        <f>HLOOKUP($C$2,$N$2:$AM$1000,ROWS($C$2:C432),FALSE)</f>
        <v>#N/A</v>
      </c>
      <c r="D432" s="1">
        <f>HLOOKUP($D$2,$N$2:$AM$1000,ROWS($C$2:C432),FALSE)</f>
        <v>1.7955820777258822</v>
      </c>
      <c r="E432" s="1">
        <f t="shared" si="20"/>
        <v>3.2772394565983687</v>
      </c>
      <c r="F432" s="1">
        <f>VLOOKUP($C$1,TableData!$B$4:$J$12,8,FALSE)</f>
        <v>0.78879172658876118</v>
      </c>
      <c r="G432" s="1">
        <f>VLOOKUP($C$1,TableData!$B$4:$J$12,9,FALSE)-F432</f>
        <v>1.0596467334726134</v>
      </c>
      <c r="H432">
        <v>0</v>
      </c>
      <c r="I432" t="e">
        <f t="shared" si="25"/>
        <v>#N/A</v>
      </c>
      <c r="L432" s="2">
        <v>45961</v>
      </c>
      <c r="N432" s="12" t="e">
        <v>#N/A</v>
      </c>
      <c r="O432" s="12">
        <v>2.3037580246167488</v>
      </c>
      <c r="Q432" s="12" t="e">
        <v>#N/A</v>
      </c>
      <c r="R432" s="12">
        <v>2.5853361189677151</v>
      </c>
      <c r="T432" s="12" t="e">
        <v>#N/A</v>
      </c>
      <c r="U432" s="12">
        <v>2.2859352909374122</v>
      </c>
      <c r="W432" s="12" t="e">
        <v>#N/A</v>
      </c>
      <c r="X432" s="12">
        <v>2.4981111151798361</v>
      </c>
      <c r="Z432" s="12" t="e">
        <v>#N/A</v>
      </c>
      <c r="AA432" s="12">
        <v>2</v>
      </c>
      <c r="AC432" s="12" t="e">
        <v>#N/A</v>
      </c>
      <c r="AD432" s="12">
        <v>1.7955820777258822</v>
      </c>
      <c r="AF432" s="12" t="e">
        <v>#N/A</v>
      </c>
      <c r="AG432" s="12">
        <v>2.0783383879071091</v>
      </c>
      <c r="AI432" s="12" t="e">
        <v>#N/A</v>
      </c>
      <c r="AJ432" s="12">
        <v>2.6575050545737766</v>
      </c>
      <c r="AL432" s="12" t="e">
        <v>#N/A</v>
      </c>
      <c r="AM432" s="12">
        <v>1.9054262729187612</v>
      </c>
    </row>
    <row r="433" spans="2:39" x14ac:dyDescent="0.35">
      <c r="B433" s="2">
        <f t="shared" si="23"/>
        <v>45991</v>
      </c>
      <c r="C433" s="1" t="e">
        <f>HLOOKUP($C$2,$N$2:$AM$1000,ROWS($C$2:C433),FALSE)</f>
        <v>#N/A</v>
      </c>
      <c r="D433" s="1">
        <f>HLOOKUP($D$2,$N$2:$AM$1000,ROWS($C$2:C433),FALSE)</f>
        <v>1.7955820777258822</v>
      </c>
      <c r="E433" s="1">
        <f t="shared" si="20"/>
        <v>3.2772394565983687</v>
      </c>
      <c r="F433" s="1">
        <f>VLOOKUP($C$1,TableData!$B$4:$J$12,8,FALSE)</f>
        <v>0.78879172658876118</v>
      </c>
      <c r="G433" s="1">
        <f>VLOOKUP($C$1,TableData!$B$4:$J$12,9,FALSE)-F433</f>
        <v>1.0596467334726134</v>
      </c>
      <c r="H433">
        <v>0</v>
      </c>
      <c r="I433" t="e">
        <f t="shared" si="25"/>
        <v>#N/A</v>
      </c>
      <c r="L433" s="2">
        <v>45991</v>
      </c>
      <c r="N433" s="12" t="e">
        <v>#N/A</v>
      </c>
      <c r="O433" s="12">
        <v>2.3037580246167488</v>
      </c>
      <c r="Q433" s="12" t="e">
        <v>#N/A</v>
      </c>
      <c r="R433" s="12">
        <v>2.5853361189677151</v>
      </c>
      <c r="T433" s="12" t="e">
        <v>#N/A</v>
      </c>
      <c r="U433" s="12">
        <v>2.2859352909374122</v>
      </c>
      <c r="W433" s="12" t="e">
        <v>#N/A</v>
      </c>
      <c r="X433" s="12">
        <v>2.4981111151798361</v>
      </c>
      <c r="Z433" s="12" t="e">
        <v>#N/A</v>
      </c>
      <c r="AA433" s="12">
        <v>2</v>
      </c>
      <c r="AC433" s="12" t="e">
        <v>#N/A</v>
      </c>
      <c r="AD433" s="12">
        <v>1.7955820777258822</v>
      </c>
      <c r="AF433" s="12" t="e">
        <v>#N/A</v>
      </c>
      <c r="AG433" s="12">
        <v>2.0783383879071091</v>
      </c>
      <c r="AI433" s="12" t="e">
        <v>#N/A</v>
      </c>
      <c r="AJ433" s="12">
        <v>2.6575050545737766</v>
      </c>
      <c r="AL433" s="12" t="e">
        <v>#N/A</v>
      </c>
      <c r="AM433" s="12">
        <v>1.9054262729187612</v>
      </c>
    </row>
    <row r="434" spans="2:39" x14ac:dyDescent="0.35">
      <c r="B434" s="2">
        <f t="shared" si="23"/>
        <v>46022</v>
      </c>
      <c r="C434" s="1" t="e">
        <f>HLOOKUP($C$2,$N$2:$AM$1000,ROWS($C$2:C434),FALSE)</f>
        <v>#N/A</v>
      </c>
      <c r="D434" s="1">
        <f>HLOOKUP($D$2,$N$2:$AM$1000,ROWS($C$2:C434),FALSE)</f>
        <v>1.7955820777258822</v>
      </c>
      <c r="E434" s="1">
        <f t="shared" si="20"/>
        <v>3.2772394565983687</v>
      </c>
      <c r="F434" s="1">
        <f>VLOOKUP($C$1,TableData!$B$4:$J$12,8,FALSE)</f>
        <v>0.78879172658876118</v>
      </c>
      <c r="G434" s="1">
        <f>VLOOKUP($C$1,TableData!$B$4:$J$12,9,FALSE)-F434</f>
        <v>1.0596467334726134</v>
      </c>
      <c r="H434">
        <v>0</v>
      </c>
      <c r="I434" t="e">
        <f t="shared" si="25"/>
        <v>#N/A</v>
      </c>
      <c r="L434" s="2">
        <v>46022</v>
      </c>
      <c r="N434" s="12" t="e">
        <v>#N/A</v>
      </c>
      <c r="O434" s="12">
        <v>2.3037580246167488</v>
      </c>
      <c r="Q434" s="12" t="e">
        <v>#N/A</v>
      </c>
      <c r="R434" s="12">
        <v>2.5853361189677151</v>
      </c>
      <c r="T434" s="12" t="e">
        <v>#N/A</v>
      </c>
      <c r="U434" s="12">
        <v>2.2859352909374122</v>
      </c>
      <c r="W434" s="12" t="e">
        <v>#N/A</v>
      </c>
      <c r="X434" s="12">
        <v>2.4981111151798361</v>
      </c>
      <c r="Z434" s="12" t="e">
        <v>#N/A</v>
      </c>
      <c r="AA434" s="12">
        <v>2</v>
      </c>
      <c r="AC434" s="12" t="e">
        <v>#N/A</v>
      </c>
      <c r="AD434" s="12">
        <v>1.7955820777258822</v>
      </c>
      <c r="AF434" s="12" t="e">
        <v>#N/A</v>
      </c>
      <c r="AG434" s="12">
        <v>2.0783383879071091</v>
      </c>
      <c r="AI434" s="12" t="e">
        <v>#N/A</v>
      </c>
      <c r="AJ434" s="12">
        <v>2.6575050545737766</v>
      </c>
      <c r="AL434" s="12" t="e">
        <v>#N/A</v>
      </c>
      <c r="AM434" s="12">
        <v>1.9054262729187612</v>
      </c>
    </row>
    <row r="435" spans="2:39" x14ac:dyDescent="0.35">
      <c r="L435" s="2"/>
    </row>
  </sheetData>
  <mergeCells count="10">
    <mergeCell ref="AF1:AG1"/>
    <mergeCell ref="AI1:AJ1"/>
    <mergeCell ref="AL1:AM1"/>
    <mergeCell ref="C1:D1"/>
    <mergeCell ref="N1:O1"/>
    <mergeCell ref="Q1:R1"/>
    <mergeCell ref="T1:U1"/>
    <mergeCell ref="W1:X1"/>
    <mergeCell ref="Z1:AA1"/>
    <mergeCell ref="AC1:AD1"/>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0226F-4ACB-4FB7-9201-6C9E5BC81197}">
  <sheetPr>
    <tabColor rgb="FFFF0000"/>
  </sheetPr>
  <dimension ref="B1:AD34"/>
  <sheetViews>
    <sheetView zoomScaleNormal="100" workbookViewId="0">
      <selection activeCell="F25" sqref="F25"/>
    </sheetView>
  </sheetViews>
  <sheetFormatPr defaultColWidth="9.1796875" defaultRowHeight="14.5" x14ac:dyDescent="0.35"/>
  <cols>
    <col min="1" max="1" width="9.1796875" style="4"/>
    <col min="2" max="2" width="49.1796875" style="4" customWidth="1"/>
    <col min="3" max="24" width="11.54296875" style="4" customWidth="1"/>
    <col min="25" max="26" width="18.81640625" style="4" customWidth="1"/>
    <col min="27" max="30" width="10" style="4" customWidth="1"/>
    <col min="31" max="16384" width="9.1796875" style="4"/>
  </cols>
  <sheetData>
    <row r="1" spans="2:30" ht="15" thickBot="1" x14ac:dyDescent="0.4">
      <c r="B1" s="78">
        <v>45717</v>
      </c>
    </row>
    <row r="2" spans="2:30" ht="29.5" thickBot="1" x14ac:dyDescent="0.4">
      <c r="B2" s="89" t="s">
        <v>75</v>
      </c>
      <c r="C2" s="94" t="s">
        <v>94</v>
      </c>
      <c r="D2" s="107"/>
      <c r="E2" s="94" t="s">
        <v>95</v>
      </c>
      <c r="F2" s="107"/>
      <c r="G2" s="94" t="s">
        <v>96</v>
      </c>
      <c r="H2" s="107"/>
      <c r="I2" s="105" t="s">
        <v>22</v>
      </c>
      <c r="J2" s="106"/>
      <c r="K2" s="105" t="s">
        <v>97</v>
      </c>
      <c r="L2" s="106"/>
      <c r="M2" s="105" t="s">
        <v>98</v>
      </c>
      <c r="N2" s="106"/>
      <c r="O2" s="105" t="s">
        <v>99</v>
      </c>
      <c r="P2" s="106"/>
      <c r="Q2" s="105" t="s">
        <v>100</v>
      </c>
      <c r="R2" s="106"/>
      <c r="S2" s="105" t="s">
        <v>101</v>
      </c>
      <c r="T2" s="106"/>
      <c r="U2" s="105" t="s">
        <v>102</v>
      </c>
      <c r="V2" s="106"/>
      <c r="W2" s="105" t="s">
        <v>103</v>
      </c>
      <c r="X2" s="106"/>
      <c r="Y2" s="79" t="s">
        <v>90</v>
      </c>
      <c r="Z2" s="18" t="s">
        <v>26</v>
      </c>
      <c r="AA2" s="96" t="s">
        <v>32</v>
      </c>
      <c r="AB2" s="96"/>
      <c r="AC2" s="96"/>
      <c r="AD2" s="97"/>
    </row>
    <row r="3" spans="2:30" ht="15" thickBot="1" x14ac:dyDescent="0.4">
      <c r="B3" s="90"/>
      <c r="C3" s="15">
        <v>45382</v>
      </c>
      <c r="D3" s="80">
        <v>45747</v>
      </c>
      <c r="E3" s="15">
        <v>45382</v>
      </c>
      <c r="F3" s="80">
        <v>45747</v>
      </c>
      <c r="G3" s="15">
        <v>45382</v>
      </c>
      <c r="H3" s="80">
        <v>45747</v>
      </c>
      <c r="I3" s="81">
        <v>45382</v>
      </c>
      <c r="J3" s="82">
        <v>45747</v>
      </c>
      <c r="K3" s="81">
        <v>45382</v>
      </c>
      <c r="L3" s="82">
        <v>45747</v>
      </c>
      <c r="M3" s="15">
        <v>45382</v>
      </c>
      <c r="N3" s="16">
        <v>45747</v>
      </c>
      <c r="O3" s="81">
        <v>45382</v>
      </c>
      <c r="P3" s="82">
        <v>45747</v>
      </c>
      <c r="Q3" s="15">
        <v>45382</v>
      </c>
      <c r="R3" s="16">
        <v>45747</v>
      </c>
      <c r="S3" s="81">
        <v>45382</v>
      </c>
      <c r="T3" s="82">
        <v>45747</v>
      </c>
      <c r="U3" s="81">
        <v>45382</v>
      </c>
      <c r="V3" s="82">
        <v>45747</v>
      </c>
      <c r="W3" s="81">
        <v>45382</v>
      </c>
      <c r="X3" s="82">
        <v>45747</v>
      </c>
      <c r="Y3" s="104" t="s">
        <v>23</v>
      </c>
      <c r="Z3" s="92"/>
      <c r="AA3" s="26" t="s">
        <v>20</v>
      </c>
      <c r="AB3" s="26" t="s">
        <v>12</v>
      </c>
      <c r="AC3" s="26" t="s">
        <v>10</v>
      </c>
      <c r="AD3" s="24" t="s">
        <v>11</v>
      </c>
    </row>
    <row r="4" spans="2:30" x14ac:dyDescent="0.35">
      <c r="B4" s="19" t="s">
        <v>13</v>
      </c>
      <c r="C4" s="22">
        <v>4.6878123805480953</v>
      </c>
      <c r="D4" s="48">
        <v>0.680506426619365</v>
      </c>
      <c r="E4" s="22">
        <v>4.5872884708531014</v>
      </c>
      <c r="F4" s="48">
        <v>2.955846707795784</v>
      </c>
      <c r="G4" s="22">
        <v>3.9964482705539872</v>
      </c>
      <c r="H4" s="48">
        <v>3.0297606356586293</v>
      </c>
      <c r="I4" s="9">
        <v>3.8145272562212673</v>
      </c>
      <c r="J4" s="6">
        <v>2.8087333707957463</v>
      </c>
      <c r="K4" s="9">
        <v>4.685024459332876</v>
      </c>
      <c r="L4" s="6">
        <v>3.3104063136916384</v>
      </c>
      <c r="M4" s="22">
        <v>5.2800647975647319</v>
      </c>
      <c r="N4" s="23">
        <v>4.0558198676155177</v>
      </c>
      <c r="O4" s="9">
        <v>4.3598622706418455</v>
      </c>
      <c r="P4" s="6">
        <v>4.656717646224684</v>
      </c>
      <c r="Q4" s="22">
        <v>3.9034636230063313</v>
      </c>
      <c r="R4" s="23">
        <v>4.0477754814840949</v>
      </c>
      <c r="S4" s="9">
        <v>3.59503356807227</v>
      </c>
      <c r="T4" s="6">
        <v>3.7202024048167193</v>
      </c>
      <c r="U4" s="9">
        <v>3.3834198687709316</v>
      </c>
      <c r="V4" s="6">
        <v>3.4823378468885391</v>
      </c>
      <c r="W4" s="9">
        <v>3.2152689493694542</v>
      </c>
      <c r="X4" s="6">
        <v>3.3114087446120433</v>
      </c>
      <c r="Y4" s="48">
        <v>0.30375802461674867</v>
      </c>
      <c r="Z4" s="23">
        <v>2.3037580246167488</v>
      </c>
      <c r="AA4" s="5">
        <v>1.875343879133883</v>
      </c>
      <c r="AB4" s="5">
        <v>1.9810567398797163</v>
      </c>
      <c r="AC4" s="5">
        <v>1.2788068644878969</v>
      </c>
      <c r="AD4" s="6">
        <v>2.491341583296375</v>
      </c>
    </row>
    <row r="5" spans="2:30" x14ac:dyDescent="0.35">
      <c r="B5" s="31" t="s">
        <v>14</v>
      </c>
      <c r="C5" s="9">
        <v>4.7301659000000003</v>
      </c>
      <c r="D5" s="5">
        <v>4.1841096000000002</v>
      </c>
      <c r="E5" s="9">
        <v>4.917253005551836</v>
      </c>
      <c r="F5" s="5">
        <v>3.8764800890645823</v>
      </c>
      <c r="G5" s="9">
        <v>4.7723424563170136</v>
      </c>
      <c r="H5" s="5">
        <v>3.6310449176631954</v>
      </c>
      <c r="I5" s="9">
        <v>4.6726361000000001</v>
      </c>
      <c r="J5" s="6">
        <v>3.4841147000000001</v>
      </c>
      <c r="K5" s="9">
        <v>5.7737595663153503</v>
      </c>
      <c r="L5" s="6">
        <v>4.0783754270179546</v>
      </c>
      <c r="M5" s="9">
        <v>5.4616227486116005</v>
      </c>
      <c r="N5" s="6">
        <v>5.0105446210949438</v>
      </c>
      <c r="O5" s="9">
        <v>4.6167203438950466</v>
      </c>
      <c r="P5" s="6">
        <v>4.9672457441222342</v>
      </c>
      <c r="Q5" s="9">
        <v>4.2701782460338125</v>
      </c>
      <c r="R5" s="6">
        <v>4.3901992212468643</v>
      </c>
      <c r="S5" s="9">
        <v>4.0251121582674152</v>
      </c>
      <c r="T5" s="6">
        <v>4.1391676601371996</v>
      </c>
      <c r="U5" s="9">
        <v>3.7923831602676747</v>
      </c>
      <c r="V5" s="6">
        <v>3.9478268114655171</v>
      </c>
      <c r="W5" s="9">
        <v>3.6524686758187679</v>
      </c>
      <c r="X5" s="6">
        <v>3.7538496065659812</v>
      </c>
      <c r="Y5" s="32">
        <v>0.58533611896771498</v>
      </c>
      <c r="Z5" s="33">
        <v>2.5853361189677151</v>
      </c>
      <c r="AA5" s="32">
        <v>2.1569219734848475</v>
      </c>
      <c r="AB5" s="32">
        <v>2.2693534500000001</v>
      </c>
      <c r="AC5" s="32">
        <v>1.8715783250000002</v>
      </c>
      <c r="AD5" s="33">
        <v>2.6056954750000001</v>
      </c>
    </row>
    <row r="6" spans="2:30" x14ac:dyDescent="0.35">
      <c r="B6" s="20" t="s">
        <v>15</v>
      </c>
      <c r="C6" s="9">
        <v>3.5756302999999998</v>
      </c>
      <c r="D6" s="5">
        <v>2.5693085999999998</v>
      </c>
      <c r="E6" s="9">
        <v>4.3090920612893768</v>
      </c>
      <c r="F6" s="5">
        <v>3.6545887555567536</v>
      </c>
      <c r="G6" s="9">
        <v>3.7122333721264944</v>
      </c>
      <c r="H6" s="5">
        <v>3.4416855009303138</v>
      </c>
      <c r="I6" s="9">
        <v>3.5758485000000002</v>
      </c>
      <c r="J6" s="6">
        <v>2.9936986999999999</v>
      </c>
      <c r="K6" s="9">
        <v>4.7938408871411315</v>
      </c>
      <c r="L6" s="6">
        <v>3.2847736266471417</v>
      </c>
      <c r="M6" s="9">
        <v>5.2630651122354726</v>
      </c>
      <c r="N6" s="6">
        <v>4.1937935004835154</v>
      </c>
      <c r="O6" s="9">
        <v>4.4655578756862262</v>
      </c>
      <c r="P6" s="6">
        <v>4.695723515968675</v>
      </c>
      <c r="Q6" s="9">
        <v>4.0360193666352586</v>
      </c>
      <c r="R6" s="6">
        <v>4.1711860459826378</v>
      </c>
      <c r="S6" s="9">
        <v>3.747258119426522</v>
      </c>
      <c r="T6" s="6">
        <v>3.86229926005743</v>
      </c>
      <c r="U6" s="9">
        <v>3.490045265831609</v>
      </c>
      <c r="V6" s="6">
        <v>3.6396067776753447</v>
      </c>
      <c r="W6" s="9">
        <v>3.3338639964214294</v>
      </c>
      <c r="X6" s="6">
        <v>3.428001948498693</v>
      </c>
      <c r="Y6" s="5">
        <v>0.28593529093741205</v>
      </c>
      <c r="Z6" s="6">
        <v>2.2859352909374122</v>
      </c>
      <c r="AA6" s="5">
        <v>1.8575211454545466</v>
      </c>
      <c r="AB6" s="5">
        <v>1.94043765</v>
      </c>
      <c r="AC6" s="5">
        <v>1.30566625</v>
      </c>
      <c r="AD6" s="6">
        <v>2.3601178749999998</v>
      </c>
    </row>
    <row r="7" spans="2:30" x14ac:dyDescent="0.35">
      <c r="B7" s="31" t="s">
        <v>16</v>
      </c>
      <c r="C7" s="9">
        <v>4.88</v>
      </c>
      <c r="D7" s="5">
        <v>3.11</v>
      </c>
      <c r="E7" s="9">
        <v>5.1116289271207593</v>
      </c>
      <c r="F7" s="5">
        <v>3.535275839486185</v>
      </c>
      <c r="G7" s="9">
        <v>4.5726214769390205</v>
      </c>
      <c r="H7" s="5">
        <v>3.4420155508897432</v>
      </c>
      <c r="I7" s="9">
        <v>4.45</v>
      </c>
      <c r="J7" s="6">
        <v>3.51</v>
      </c>
      <c r="K7" s="9">
        <v>5.4956927702266123</v>
      </c>
      <c r="L7" s="6">
        <v>3.9457408670369176</v>
      </c>
      <c r="M7" s="9">
        <v>5.2403283907064502</v>
      </c>
      <c r="N7" s="6">
        <v>4.8444475174500123</v>
      </c>
      <c r="O7" s="9">
        <v>4.3732435964129905</v>
      </c>
      <c r="P7" s="6">
        <v>4.7539998215316679</v>
      </c>
      <c r="Q7" s="9">
        <v>4.0204137259703998</v>
      </c>
      <c r="R7" s="6">
        <v>4.1241421040139894</v>
      </c>
      <c r="S7" s="9">
        <v>3.7502586983500614</v>
      </c>
      <c r="T7" s="6">
        <v>3.9011838683062798</v>
      </c>
      <c r="U7" s="9">
        <v>3.5522190153601363</v>
      </c>
      <c r="V7" s="6">
        <v>3.6886771193031662</v>
      </c>
      <c r="W7" s="9">
        <v>3.4099094615007566</v>
      </c>
      <c r="X7" s="6">
        <v>3.496066540336626</v>
      </c>
      <c r="Y7" s="32">
        <v>0.49811111517983608</v>
      </c>
      <c r="Z7" s="33">
        <v>2.4981111151798361</v>
      </c>
      <c r="AA7" s="32">
        <v>2.0696969696969707</v>
      </c>
      <c r="AB7" s="32">
        <v>2.1500000000000004</v>
      </c>
      <c r="AC7" s="32">
        <v>1.6724999999999999</v>
      </c>
      <c r="AD7" s="33">
        <v>2.56</v>
      </c>
    </row>
    <row r="8" spans="2:30" x14ac:dyDescent="0.35">
      <c r="B8" s="20" t="s">
        <v>17</v>
      </c>
      <c r="C8" s="9">
        <v>4.1384848312789879</v>
      </c>
      <c r="D8" s="5">
        <v>4.4702376267584443</v>
      </c>
      <c r="E8" s="9">
        <v>4.3880818440037439</v>
      </c>
      <c r="F8" s="5">
        <v>3.5644110274569485</v>
      </c>
      <c r="G8" s="9">
        <v>3.0028841394199146</v>
      </c>
      <c r="H8" s="5">
        <v>3.0788369547367855</v>
      </c>
      <c r="I8" s="9">
        <v>2.9796118474438638</v>
      </c>
      <c r="J8" s="6">
        <v>2.7887133703404787</v>
      </c>
      <c r="K8" s="9">
        <v>3.8717855521312794</v>
      </c>
      <c r="L8" s="6">
        <v>2.8587750482103269</v>
      </c>
      <c r="M8" s="9">
        <v>4.4544708115195286</v>
      </c>
      <c r="N8" s="6">
        <v>3.5227075804903363</v>
      </c>
      <c r="O8" s="9">
        <v>3.8864487840077455</v>
      </c>
      <c r="P8" s="6">
        <v>4.0502611635547803</v>
      </c>
      <c r="Q8" s="9">
        <v>3.4031559237364561</v>
      </c>
      <c r="R8" s="6">
        <v>3.5785052072192514</v>
      </c>
      <c r="S8" s="9">
        <v>3.103140158242268</v>
      </c>
      <c r="T8" s="6">
        <v>3.2582006332620317</v>
      </c>
      <c r="U8" s="9">
        <v>2.931722248170443</v>
      </c>
      <c r="V8" s="6">
        <v>3.0405296021704054</v>
      </c>
      <c r="W8" s="9">
        <v>2.7742481578191702</v>
      </c>
      <c r="X8" s="6">
        <v>2.8649470445397229</v>
      </c>
      <c r="Y8" s="11" t="s">
        <v>24</v>
      </c>
      <c r="Z8" s="6">
        <v>2</v>
      </c>
      <c r="AA8" s="5">
        <v>1.5715858545171333</v>
      </c>
      <c r="AB8" s="5">
        <v>1.5100578502081352</v>
      </c>
      <c r="AC8" s="5">
        <v>1.0549433869552149</v>
      </c>
      <c r="AD8" s="6">
        <v>2.0896828938308634</v>
      </c>
    </row>
    <row r="9" spans="2:30" x14ac:dyDescent="0.35">
      <c r="B9" s="31" t="s">
        <v>18</v>
      </c>
      <c r="C9" s="9">
        <v>3.6469755324497699</v>
      </c>
      <c r="D9" s="5">
        <v>4.5630389315987063</v>
      </c>
      <c r="E9" s="9">
        <v>3.7314994252871658</v>
      </c>
      <c r="F9" s="5">
        <v>3.0047049790812741</v>
      </c>
      <c r="G9" s="9">
        <v>2.8009778249468154</v>
      </c>
      <c r="H9" s="5">
        <v>2.692033398710314</v>
      </c>
      <c r="I9" s="9">
        <v>2.7150562992565019</v>
      </c>
      <c r="J9" s="6">
        <v>2.4343063859719516</v>
      </c>
      <c r="K9" s="9">
        <v>3.6987769516733771</v>
      </c>
      <c r="L9" s="6">
        <v>2.5968419882238747</v>
      </c>
      <c r="M9" s="9">
        <v>4.1615079244017528</v>
      </c>
      <c r="N9" s="6">
        <v>3.3068943819851038</v>
      </c>
      <c r="O9" s="9">
        <v>3.5531167845411771</v>
      </c>
      <c r="P9" s="6">
        <v>3.7424876526433115</v>
      </c>
      <c r="Q9" s="9">
        <v>3.1302844295419963</v>
      </c>
      <c r="R9" s="6">
        <v>3.2595753444101705</v>
      </c>
      <c r="S9" s="9">
        <v>2.8501108100029038</v>
      </c>
      <c r="T9" s="6">
        <v>2.9744280063832784</v>
      </c>
      <c r="U9" s="9">
        <v>2.6622619647626911</v>
      </c>
      <c r="V9" s="6">
        <v>2.7819342697995575</v>
      </c>
      <c r="W9" s="9">
        <v>2.4929537705962623</v>
      </c>
      <c r="X9" s="6">
        <v>2.5822037633265404</v>
      </c>
      <c r="Y9" s="32">
        <v>-0.20441792227411787</v>
      </c>
      <c r="Z9" s="33">
        <v>1.7955820777258822</v>
      </c>
      <c r="AA9" s="32">
        <v>1.3671679322430155</v>
      </c>
      <c r="AB9" s="32">
        <v>1.3876569445903542</v>
      </c>
      <c r="AC9" s="32">
        <v>0.78879172658876118</v>
      </c>
      <c r="AD9" s="33">
        <v>1.8484384600613746</v>
      </c>
    </row>
    <row r="10" spans="2:30" x14ac:dyDescent="0.35">
      <c r="B10" s="20" t="s">
        <v>19</v>
      </c>
      <c r="C10" s="9">
        <v>3.28</v>
      </c>
      <c r="D10" s="5">
        <v>2.97</v>
      </c>
      <c r="E10" s="9">
        <v>3.994167211338584</v>
      </c>
      <c r="F10" s="5">
        <v>2.8297329392260595</v>
      </c>
      <c r="G10" s="9">
        <v>3.0645146644253662</v>
      </c>
      <c r="H10" s="5">
        <v>2.7492639501664806</v>
      </c>
      <c r="I10" s="9">
        <v>3.08</v>
      </c>
      <c r="J10" s="6">
        <v>2.57</v>
      </c>
      <c r="K10" s="9">
        <v>3.9808171315366403</v>
      </c>
      <c r="L10" s="6">
        <v>2.8508950477615813</v>
      </c>
      <c r="M10" s="9">
        <v>3.974040296603043</v>
      </c>
      <c r="N10" s="6">
        <v>3.5133113456023985</v>
      </c>
      <c r="O10" s="9">
        <v>3.4383094930521829</v>
      </c>
      <c r="P10" s="6">
        <v>3.6032199803022689</v>
      </c>
      <c r="Q10" s="9">
        <v>3.1205509789446673</v>
      </c>
      <c r="R10" s="6">
        <v>3.2282921311996837</v>
      </c>
      <c r="S10" s="9">
        <v>2.9353557115974649</v>
      </c>
      <c r="T10" s="6">
        <v>3.01255958677095</v>
      </c>
      <c r="U10" s="9">
        <v>2.7725315268870281</v>
      </c>
      <c r="V10" s="6">
        <v>2.8637676187478287</v>
      </c>
      <c r="W10" s="9">
        <v>2.6558907266434151</v>
      </c>
      <c r="X10" s="6">
        <v>2.7245998203143715</v>
      </c>
      <c r="Y10" s="5">
        <v>7.8338387907108911E-2</v>
      </c>
      <c r="Z10" s="6">
        <v>2.0783383879071091</v>
      </c>
      <c r="AA10" s="5">
        <v>1.6499242424242422</v>
      </c>
      <c r="AB10" s="5">
        <v>1.7149999999999999</v>
      </c>
      <c r="AC10" s="5">
        <v>1.3275000000000001</v>
      </c>
      <c r="AD10" s="6">
        <v>1.99</v>
      </c>
    </row>
    <row r="11" spans="2:30" x14ac:dyDescent="0.35">
      <c r="B11" s="31" t="s">
        <v>33</v>
      </c>
      <c r="C11" s="83">
        <v>4.55</v>
      </c>
      <c r="D11" s="84">
        <v>2.4700000000000002</v>
      </c>
      <c r="E11" s="83">
        <v>5.089050771919279</v>
      </c>
      <c r="F11" s="84">
        <v>4.0248146557683606</v>
      </c>
      <c r="G11" s="83">
        <v>4.5942588283049313</v>
      </c>
      <c r="H11" s="84">
        <v>3.9988437218511086</v>
      </c>
      <c r="I11" s="83">
        <v>5.12</v>
      </c>
      <c r="J11" s="85">
        <v>4.09</v>
      </c>
      <c r="K11" s="83">
        <v>6.305960961841345</v>
      </c>
      <c r="L11" s="85">
        <v>3.3849999999999998</v>
      </c>
      <c r="M11" s="83">
        <v>6.2103916644971093</v>
      </c>
      <c r="N11" s="85">
        <v>4.9379940960510718</v>
      </c>
      <c r="O11" s="83">
        <v>5.7152937483728321</v>
      </c>
      <c r="P11" s="85">
        <v>5.1857596968709707</v>
      </c>
      <c r="Q11" s="83">
        <v>5.0942349986982656</v>
      </c>
      <c r="R11" s="85">
        <v>4.6246077574967765</v>
      </c>
      <c r="S11" s="83">
        <v>5.0085291655818889</v>
      </c>
      <c r="T11" s="85">
        <v>4.3988397979139799</v>
      </c>
      <c r="U11" s="83">
        <v>4.6315964276416182</v>
      </c>
      <c r="V11" s="85">
        <v>4.0047198267834121</v>
      </c>
      <c r="W11" s="83">
        <v>4.1288968741864158</v>
      </c>
      <c r="X11" s="85">
        <v>3.7878798484354852</v>
      </c>
      <c r="Y11" s="32">
        <v>0.65750505457377662</v>
      </c>
      <c r="Z11" s="33">
        <v>2.6575050545737766</v>
      </c>
      <c r="AA11" s="32">
        <v>2.228787878787879</v>
      </c>
      <c r="AB11" s="32">
        <v>2.34</v>
      </c>
      <c r="AC11" s="32">
        <v>1.43</v>
      </c>
      <c r="AD11" s="33">
        <v>2.94</v>
      </c>
    </row>
    <row r="12" spans="2:30" ht="15" thickBot="1" x14ac:dyDescent="0.4">
      <c r="B12" s="21" t="s">
        <v>21</v>
      </c>
      <c r="C12" s="10">
        <v>4.4291899672198873</v>
      </c>
      <c r="D12" s="7">
        <v>4.702562532245703</v>
      </c>
      <c r="E12" s="10">
        <v>5.7400918382428001</v>
      </c>
      <c r="F12" s="7">
        <v>4.0797110830329659</v>
      </c>
      <c r="G12" s="10">
        <v>3.9714175343196403</v>
      </c>
      <c r="H12" s="7">
        <v>3.3662841341860061</v>
      </c>
      <c r="I12" s="10">
        <v>3.9255256211465186</v>
      </c>
      <c r="J12" s="8">
        <v>3.1333660127007525</v>
      </c>
      <c r="K12" s="10">
        <v>5.2854077067480674</v>
      </c>
      <c r="L12" s="8">
        <v>3.4601577270068726</v>
      </c>
      <c r="M12" s="10">
        <v>5.3103919902456989</v>
      </c>
      <c r="N12" s="8">
        <v>4.60431794159713</v>
      </c>
      <c r="O12" s="10">
        <v>4.461346037663267</v>
      </c>
      <c r="P12" s="8">
        <v>4.724405213834256</v>
      </c>
      <c r="Q12" s="10">
        <v>3.9299944940344513</v>
      </c>
      <c r="R12" s="8">
        <v>4.1464153894357931</v>
      </c>
      <c r="S12" s="10">
        <v>3.632446067043428</v>
      </c>
      <c r="T12" s="8">
        <v>3.7719840862946481</v>
      </c>
      <c r="U12" s="10">
        <v>3.3888235815527739</v>
      </c>
      <c r="V12" s="8">
        <v>3.5272430532602987</v>
      </c>
      <c r="W12" s="10">
        <v>3.1901011673273119</v>
      </c>
      <c r="X12" s="8">
        <v>3.3156958643777994</v>
      </c>
      <c r="Y12" s="7">
        <v>-9.4573727081238901E-2</v>
      </c>
      <c r="Z12" s="8">
        <v>1.9054262729187612</v>
      </c>
      <c r="AA12" s="7">
        <v>1.4770121274358949</v>
      </c>
      <c r="AB12" s="7">
        <v>1.4992681361273466</v>
      </c>
      <c r="AC12" s="7">
        <v>0.91002007274396757</v>
      </c>
      <c r="AD12" s="8">
        <v>2.105444040003384</v>
      </c>
    </row>
    <row r="13" spans="2:30" ht="15" thickBot="1" x14ac:dyDescent="0.4">
      <c r="B13" s="101" t="s">
        <v>92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row>
    <row r="14" spans="2:30" x14ac:dyDescent="0.35">
      <c r="C14" s="34"/>
      <c r="D14" s="45" t="s">
        <v>31</v>
      </c>
      <c r="E14" s="35"/>
      <c r="F14" s="35"/>
      <c r="G14" s="35"/>
      <c r="H14" s="36"/>
      <c r="AA14" s="77"/>
    </row>
    <row r="15" spans="2:30" x14ac:dyDescent="0.35">
      <c r="C15" s="37"/>
      <c r="D15" s="46" t="s">
        <v>27</v>
      </c>
      <c r="H15" s="38"/>
    </row>
    <row r="16" spans="2:30" x14ac:dyDescent="0.35">
      <c r="C16" s="39"/>
      <c r="D16" s="46" t="s">
        <v>28</v>
      </c>
      <c r="H16" s="38"/>
    </row>
    <row r="17" spans="2:28" x14ac:dyDescent="0.35">
      <c r="C17" s="40"/>
      <c r="D17" s="46" t="s">
        <v>29</v>
      </c>
      <c r="H17" s="38"/>
    </row>
    <row r="18" spans="2:28" ht="15" thickBot="1" x14ac:dyDescent="0.4">
      <c r="C18" s="42"/>
      <c r="D18" s="47" t="s">
        <v>30</v>
      </c>
      <c r="E18" s="86"/>
      <c r="F18" s="86"/>
      <c r="G18" s="86"/>
      <c r="H18" s="87"/>
      <c r="Y18" s="14"/>
      <c r="Z18" s="14"/>
    </row>
    <row r="19" spans="2:28" x14ac:dyDescent="0.35">
      <c r="Y19" s="14"/>
      <c r="Z19" s="14"/>
      <c r="AB19" s="13"/>
    </row>
    <row r="21" spans="2:28" x14ac:dyDescent="0.35">
      <c r="B21" s="70"/>
    </row>
    <row r="24" spans="2:28" x14ac:dyDescent="0.35">
      <c r="B24" s="88"/>
    </row>
    <row r="25" spans="2:28" x14ac:dyDescent="0.35">
      <c r="B25" s="4" t="s">
        <v>25</v>
      </c>
    </row>
    <row r="30" spans="2:28" x14ac:dyDescent="0.35">
      <c r="Y30" s="14"/>
      <c r="Z30" s="14"/>
    </row>
    <row r="31" spans="2:28" x14ac:dyDescent="0.35">
      <c r="Y31" s="14"/>
      <c r="Z31" s="14"/>
    </row>
    <row r="32" spans="2:28" x14ac:dyDescent="0.35">
      <c r="C32" s="93"/>
      <c r="D32" s="93"/>
      <c r="E32" s="93"/>
      <c r="F32" s="93"/>
      <c r="G32" s="93"/>
      <c r="H32" s="93"/>
      <c r="I32" s="30"/>
      <c r="J32" s="30"/>
      <c r="K32" s="30"/>
      <c r="L32" s="30"/>
      <c r="M32" s="30"/>
      <c r="N32" s="30"/>
      <c r="O32" s="30"/>
      <c r="P32" s="30"/>
      <c r="Q32" s="30"/>
      <c r="R32" s="30"/>
      <c r="S32" s="30"/>
      <c r="T32" s="30"/>
      <c r="U32" s="30"/>
      <c r="V32" s="30"/>
      <c r="W32" s="30"/>
      <c r="X32" s="30"/>
      <c r="Y32" s="14"/>
      <c r="Z32" s="14"/>
      <c r="AA32" s="93"/>
      <c r="AB32" s="93"/>
    </row>
    <row r="33" spans="3:28" x14ac:dyDescent="0.35">
      <c r="C33" s="30"/>
      <c r="D33" s="30"/>
      <c r="E33" s="30"/>
      <c r="F33" s="30"/>
      <c r="G33" s="30"/>
      <c r="H33" s="30"/>
      <c r="I33" s="30"/>
      <c r="J33" s="30"/>
      <c r="K33" s="30"/>
      <c r="L33" s="30"/>
      <c r="M33" s="30"/>
      <c r="N33" s="30"/>
      <c r="O33" s="30"/>
      <c r="P33" s="30"/>
      <c r="Q33" s="30"/>
      <c r="R33" s="30"/>
      <c r="S33" s="30"/>
      <c r="T33" s="30"/>
      <c r="U33" s="30"/>
      <c r="V33" s="30"/>
      <c r="W33" s="30"/>
      <c r="X33" s="30"/>
      <c r="Y33" s="14"/>
      <c r="Z33" s="14"/>
      <c r="AA33" s="30"/>
      <c r="AB33" s="30"/>
    </row>
    <row r="34" spans="3:28" x14ac:dyDescent="0.35">
      <c r="C34" s="5"/>
      <c r="D34" s="5"/>
      <c r="E34" s="5"/>
      <c r="F34" s="5"/>
      <c r="G34" s="5"/>
      <c r="H34" s="5"/>
      <c r="I34" s="5"/>
      <c r="J34" s="5"/>
      <c r="K34" s="5"/>
      <c r="L34" s="5"/>
      <c r="M34" s="5"/>
      <c r="N34" s="5"/>
      <c r="O34" s="5"/>
      <c r="P34" s="5"/>
      <c r="Q34" s="5"/>
      <c r="R34" s="5"/>
      <c r="S34" s="5"/>
      <c r="T34" s="5"/>
      <c r="U34" s="5"/>
      <c r="V34" s="5"/>
      <c r="W34" s="5"/>
      <c r="X34" s="5"/>
      <c r="Y34" s="14"/>
      <c r="Z34" s="14"/>
      <c r="AA34" s="5"/>
      <c r="AB34" s="5"/>
    </row>
  </sheetData>
  <mergeCells count="19">
    <mergeCell ref="G2:H2"/>
    <mergeCell ref="I2:J2"/>
    <mergeCell ref="K2:L2"/>
    <mergeCell ref="AA2:AD2"/>
    <mergeCell ref="Y3:Z3"/>
    <mergeCell ref="B13:AD13"/>
    <mergeCell ref="C32:D32"/>
    <mergeCell ref="E32:F32"/>
    <mergeCell ref="G32:H32"/>
    <mergeCell ref="AA32:AB32"/>
    <mergeCell ref="M2:N2"/>
    <mergeCell ref="O2:P2"/>
    <mergeCell ref="Q2:R2"/>
    <mergeCell ref="S2:T2"/>
    <mergeCell ref="U2:V2"/>
    <mergeCell ref="W2:X2"/>
    <mergeCell ref="B2:B3"/>
    <mergeCell ref="C2:D2"/>
    <mergeCell ref="E2:F2"/>
  </mergeCells>
  <conditionalFormatting sqref="C4:X12">
    <cfRule type="cellIs" dxfId="9" priority="1" operator="lessThan">
      <formula>$Z4-0.5</formula>
    </cfRule>
    <cfRule type="cellIs" dxfId="8" priority="2" operator="between">
      <formula>$Z4-0.25</formula>
      <formula>$Z4-0.5</formula>
    </cfRule>
    <cfRule type="cellIs" dxfId="7" priority="3" operator="greaterThan">
      <formula>$Z4+0.5</formula>
    </cfRule>
    <cfRule type="cellIs" dxfId="6" priority="4" operator="between">
      <formula>$Z4+0.25</formula>
      <formula>$Z4+0.5</formula>
    </cfRule>
    <cfRule type="cellIs" dxfId="5" priority="5" operator="between">
      <formula>$Z4-0.25</formula>
      <formula>$Z4+0.25</formula>
    </cfRule>
  </conditionalFormatting>
  <conditionalFormatting sqref="I11:J11">
    <cfRule type="cellIs" dxfId="4" priority="6" operator="lessThan">
      <formula>$Z11-0.5</formula>
    </cfRule>
    <cfRule type="cellIs" dxfId="3" priority="7" operator="between">
      <formula>$Z11-0.25</formula>
      <formula>$Z11-0.5</formula>
    </cfRule>
    <cfRule type="cellIs" dxfId="2" priority="8" operator="greaterThan">
      <formula>$Z11+0.5</formula>
    </cfRule>
    <cfRule type="cellIs" dxfId="1" priority="9" operator="between">
      <formula>$Z11+0.25</formula>
      <formula>$Z11+0.5</formula>
    </cfRule>
    <cfRule type="cellIs" dxfId="0" priority="10" operator="between">
      <formula>$Z11-0.25</formula>
      <formula>$Z11+0.25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TableData</vt:lpstr>
      <vt:lpstr>color_coding</vt:lpstr>
      <vt:lpstr>Data Descriptions</vt:lpstr>
      <vt:lpstr>ChartData</vt:lpstr>
      <vt:lpstr>TableData Extended</vt:lpstr>
    </vt:vector>
  </TitlesOfParts>
  <Company>Federal Reserve Bank of Atlanta -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Mihaylov</dc:creator>
  <cp:lastModifiedBy>Jalca, Aaron M</cp:lastModifiedBy>
  <cp:lastPrinted>2020-02-13T15:40:18Z</cp:lastPrinted>
  <dcterms:created xsi:type="dcterms:W3CDTF">2020-02-13T13:24:37Z</dcterms:created>
  <dcterms:modified xsi:type="dcterms:W3CDTF">2025-04-11T17:31:41Z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ad4a5d66-6155-4a2a-a0ea-a73d0d479662</vt:lpwstr>
  </property>
  <property fmtid="{D5CDD505-2E9C-101B-9397-08002B2CF9AE}" pid="3" name="MSIP_Label_65269c60-0483-4c57-9e8c-3779d6900235_Enabled">
    <vt:lpwstr>true</vt:lpwstr>
  </property>
  <property fmtid="{D5CDD505-2E9C-101B-9397-08002B2CF9AE}" pid="4" name="MSIP_Label_65269c60-0483-4c57-9e8c-3779d6900235_SetDate">
    <vt:lpwstr>2022-02-25T14:21:41Z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353f206a-f41b-467d-9f2d-68fcdbafe875</vt:lpwstr>
  </property>
  <property fmtid="{D5CDD505-2E9C-101B-9397-08002B2CF9AE}" pid="9" name="MSIP_Label_65269c60-0483-4c57-9e8c-3779d6900235_ContentBits">
    <vt:lpwstr>0</vt:lpwstr>
  </property>
</Properties>
</file>